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ojects\Arksplorer\Arksplorer\Arksplorer\Data\"/>
    </mc:Choice>
  </mc:AlternateContent>
  <xr:revisionPtr revIDLastSave="0" documentId="13_ncr:1_{AD23DB3C-A501-4894-8B62-C1C509C91D99}" xr6:coauthVersionLast="45" xr6:coauthVersionMax="45" xr10:uidLastSave="{00000000-0000-0000-0000-000000000000}"/>
  <bookViews>
    <workbookView xWindow="12090" yWindow="2835" windowWidth="38850" windowHeight="28020" xr2:uid="{00000000-000D-0000-FFFF-FFFF00000000}"/>
  </bookViews>
  <sheets>
    <sheet name="Combined" sheetId="2" r:id="rId1"/>
    <sheet name="Arkpedia Raw" sheetId="1" r:id="rId2"/>
    <sheet name="Dododex Raw" sheetId="3" r:id="rId3"/>
    <sheet name="Export Data" sheetId="4" r:id="rId4"/>
  </sheets>
  <definedNames>
    <definedName name="arkpedia">'Arkpedia Raw'!$A$1:$I$268</definedName>
    <definedName name="Dodex">'Dododex Raw'!$A$2:$E$178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3" i="2" l="1"/>
  <c r="U83" i="2"/>
  <c r="S83" i="2"/>
  <c r="T83" i="2" s="1"/>
  <c r="R83" i="2"/>
  <c r="Q83" i="2"/>
  <c r="N83" i="2"/>
  <c r="M83" i="2"/>
  <c r="L83" i="2"/>
  <c r="J83" i="2"/>
  <c r="K83" i="2" s="1"/>
  <c r="I83" i="2"/>
  <c r="H83" i="2"/>
  <c r="G83" i="2"/>
  <c r="F83" i="2"/>
  <c r="E83" i="2"/>
  <c r="V38" i="2"/>
  <c r="U38" i="2"/>
  <c r="S38" i="2"/>
  <c r="T38" i="2" s="1"/>
  <c r="R38" i="2"/>
  <c r="Q38" i="2"/>
  <c r="N38" i="2"/>
  <c r="M38" i="2"/>
  <c r="L38" i="2"/>
  <c r="J38" i="2"/>
  <c r="K38" i="2" s="1"/>
  <c r="I38" i="2"/>
  <c r="H38" i="2"/>
  <c r="G38" i="2"/>
  <c r="F38" i="2"/>
  <c r="E38" i="2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9" i="2"/>
  <c r="K40" i="2"/>
  <c r="K41" i="2"/>
  <c r="K42" i="2"/>
  <c r="K43" i="2"/>
  <c r="K44" i="2"/>
  <c r="K45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2" i="2"/>
  <c r="Q109" i="2" l="1"/>
  <c r="Q13" i="2"/>
  <c r="Q14" i="2"/>
  <c r="Q15" i="2"/>
  <c r="Q16" i="2"/>
  <c r="Q17" i="2"/>
  <c r="Q18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9" i="2"/>
  <c r="Q220" i="2"/>
  <c r="Q221" i="2"/>
  <c r="Q222" i="2"/>
  <c r="Q223" i="2"/>
  <c r="Q224" i="2"/>
  <c r="Q225" i="2"/>
  <c r="Q226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7" i="2"/>
  <c r="Q288" i="2"/>
  <c r="Q289" i="2"/>
  <c r="Q290" i="2"/>
  <c r="Q291" i="2"/>
  <c r="Q292" i="2"/>
  <c r="Q293" i="2"/>
  <c r="Q294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9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9" i="2"/>
  <c r="V220" i="2"/>
  <c r="V221" i="2"/>
  <c r="V222" i="2"/>
  <c r="V223" i="2"/>
  <c r="V224" i="2"/>
  <c r="V225" i="2"/>
  <c r="V226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7" i="2"/>
  <c r="V288" i="2"/>
  <c r="V289" i="2"/>
  <c r="V290" i="2"/>
  <c r="V291" i="2"/>
  <c r="V292" i="2"/>
  <c r="V293" i="2"/>
  <c r="V294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9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9" i="2"/>
  <c r="U220" i="2"/>
  <c r="U221" i="2"/>
  <c r="U222" i="2"/>
  <c r="U223" i="2"/>
  <c r="U224" i="2"/>
  <c r="U225" i="2"/>
  <c r="U226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7" i="2"/>
  <c r="U288" i="2"/>
  <c r="U289" i="2"/>
  <c r="U290" i="2"/>
  <c r="U291" i="2"/>
  <c r="U292" i="2"/>
  <c r="U293" i="2"/>
  <c r="U294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9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9" i="2"/>
  <c r="S220" i="2"/>
  <c r="S221" i="2"/>
  <c r="S222" i="2"/>
  <c r="S223" i="2"/>
  <c r="S224" i="2"/>
  <c r="S225" i="2"/>
  <c r="S226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7" i="2"/>
  <c r="S288" i="2"/>
  <c r="S289" i="2"/>
  <c r="S290" i="2"/>
  <c r="S291" i="2"/>
  <c r="S292" i="2"/>
  <c r="S293" i="2"/>
  <c r="S294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9" i="2"/>
  <c r="T319" i="2" s="1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9" i="2"/>
  <c r="R220" i="2"/>
  <c r="R221" i="2"/>
  <c r="R222" i="2"/>
  <c r="R223" i="2"/>
  <c r="R224" i="2"/>
  <c r="R225" i="2"/>
  <c r="R226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7" i="2"/>
  <c r="R288" i="2"/>
  <c r="R289" i="2"/>
  <c r="R290" i="2"/>
  <c r="R291" i="2"/>
  <c r="R292" i="2"/>
  <c r="R293" i="2"/>
  <c r="R294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9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V2" i="2"/>
  <c r="U2" i="2"/>
  <c r="S2" i="2"/>
  <c r="R2" i="2"/>
  <c r="Q3" i="2"/>
  <c r="Q4" i="2"/>
  <c r="Q5" i="2"/>
  <c r="Q6" i="2"/>
  <c r="Q7" i="2"/>
  <c r="Q8" i="2"/>
  <c r="Q9" i="2"/>
  <c r="Q10" i="2"/>
  <c r="Q11" i="2"/>
  <c r="Q12" i="2"/>
  <c r="Q2" i="2"/>
  <c r="E244" i="2"/>
  <c r="F244" i="2"/>
  <c r="G244" i="2"/>
  <c r="H244" i="2"/>
  <c r="I244" i="2"/>
  <c r="J244" i="2"/>
  <c r="L244" i="2"/>
  <c r="M244" i="2"/>
  <c r="N244" i="2"/>
  <c r="N230" i="2"/>
  <c r="M230" i="2"/>
  <c r="L230" i="2"/>
  <c r="J230" i="2"/>
  <c r="K230" i="2" s="1"/>
  <c r="I230" i="2"/>
  <c r="H230" i="2"/>
  <c r="G230" i="2"/>
  <c r="F230" i="2"/>
  <c r="E230" i="2"/>
  <c r="N46" i="2"/>
  <c r="M46" i="2"/>
  <c r="L46" i="2"/>
  <c r="J46" i="2"/>
  <c r="K46" i="2" s="1"/>
  <c r="I46" i="2"/>
  <c r="H46" i="2"/>
  <c r="G46" i="2"/>
  <c r="F46" i="2"/>
  <c r="E46" i="2"/>
  <c r="E34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9" i="2"/>
  <c r="N40" i="2"/>
  <c r="N41" i="2"/>
  <c r="N42" i="2"/>
  <c r="N43" i="2"/>
  <c r="N44" i="2"/>
  <c r="N45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9" i="2"/>
  <c r="M40" i="2"/>
  <c r="M41" i="2"/>
  <c r="M42" i="2"/>
  <c r="M43" i="2"/>
  <c r="M44" i="2"/>
  <c r="M45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9" i="2"/>
  <c r="L40" i="2"/>
  <c r="L41" i="2"/>
  <c r="L42" i="2"/>
  <c r="L43" i="2"/>
  <c r="L44" i="2"/>
  <c r="L45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9" i="2"/>
  <c r="J40" i="2"/>
  <c r="J41" i="2"/>
  <c r="J42" i="2"/>
  <c r="J43" i="2"/>
  <c r="J44" i="2"/>
  <c r="J45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9" i="2"/>
  <c r="I40" i="2"/>
  <c r="I41" i="2"/>
  <c r="I42" i="2"/>
  <c r="I43" i="2"/>
  <c r="I44" i="2"/>
  <c r="I45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9" i="2"/>
  <c r="H40" i="2"/>
  <c r="H41" i="2"/>
  <c r="H42" i="2"/>
  <c r="H43" i="2"/>
  <c r="H44" i="2"/>
  <c r="H45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9" i="2"/>
  <c r="G40" i="2"/>
  <c r="G41" i="2"/>
  <c r="G42" i="2"/>
  <c r="G43" i="2"/>
  <c r="G44" i="2"/>
  <c r="G45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4" i="2"/>
  <c r="F45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7" i="2"/>
  <c r="F198" i="2"/>
  <c r="F199" i="2"/>
  <c r="F200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7" i="2"/>
  <c r="F218" i="2"/>
  <c r="F219" i="2"/>
  <c r="F220" i="2"/>
  <c r="F224" i="2"/>
  <c r="F225" i="2"/>
  <c r="F226" i="2"/>
  <c r="F227" i="2"/>
  <c r="F228" i="2"/>
  <c r="F229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86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5" i="2"/>
  <c r="E36" i="2"/>
  <c r="E37" i="2"/>
  <c r="E39" i="2"/>
  <c r="E40" i="2"/>
  <c r="E41" i="2"/>
  <c r="E42" i="2"/>
  <c r="E43" i="2"/>
  <c r="E44" i="2"/>
  <c r="E45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N2" i="2"/>
  <c r="M2" i="2"/>
  <c r="L2" i="2"/>
  <c r="J2" i="2"/>
  <c r="I2" i="2"/>
  <c r="H2" i="2"/>
  <c r="G2" i="2"/>
  <c r="F2" i="2"/>
  <c r="E2" i="2"/>
</calcChain>
</file>

<file path=xl/sharedStrings.xml><?xml version="1.0" encoding="utf-8"?>
<sst xmlns="http://schemas.openxmlformats.org/spreadsheetml/2006/main" count="7621" uniqueCount="2087">
  <si>
    <t>Achatina</t>
  </si>
  <si>
    <t>Herbivore</t>
  </si>
  <si>
    <t>Invertebrates</t>
  </si>
  <si>
    <t>The Island, The Center, Scorched Earth, Ragnarok, Aberration, Extinction, Valguero, Crystal Isles, Mobile</t>
  </si>
  <si>
    <t>Subterranean, Terrestrial</t>
  </si>
  <si>
    <t>/wiki/Achatina</t>
  </si>
  <si>
    <t>https://static.wikia.nocookie.net/arksurvivalevolved_gamepedia/images/1/18/Achatina.png/revision/latest/scale-to-width-down/50?cb=20150912193015</t>
  </si>
  <si>
    <t>Allosaurus</t>
  </si>
  <si>
    <t>Carnivore</t>
  </si>
  <si>
    <t>Dinosaurs</t>
  </si>
  <si>
    <t>The Island, The Center, Ragnarok, Extinction, Valguero, Genesis: Part 1, Crystal Isles, Mobile</t>
  </si>
  <si>
    <t>Terrestrial</t>
  </si>
  <si>
    <t>/wiki/Allosaurus</t>
  </si>
  <si>
    <t>https://static.wikia.nocookie.net/arksurvivalevolved_gamepedia/images/7/77/Allosaurus.png/revision/latest/scale-to-width-down/50?cb=20150917004658</t>
  </si>
  <si>
    <t>Alpha Basilisk</t>
  </si>
  <si>
    <t>Alpha Creatures, Fantasy Creatures, Reptiles</t>
  </si>
  <si>
    <t>Aberration</t>
  </si>
  <si>
    <t>Terrestrial, Fossorial, Subterranean</t>
  </si>
  <si>
    <t>/wiki/Alpha_Basilisk</t>
  </si>
  <si>
    <t>https://static.wikia.nocookie.net/arksurvivalevolved_gamepedia/images/9/97/Alpha_Basilisk.png/revision/latest/scale-to-width-down/50?cb=20190228120632</t>
  </si>
  <si>
    <t>Alpha Blood Crystal Wyvern</t>
  </si>
  <si>
    <t>Crystal Isles</t>
  </si>
  <si>
    <t>Aerial</t>
  </si>
  <si>
    <t>/wiki/Alpha_Blood_Crystal_Wyvern</t>
  </si>
  <si>
    <t>https://static.wikia.nocookie.net/arksurvivalevolved_gamepedia/images/8/8c/Alpha_Blood_Crystal_Wyvern.png/revision/latest/scale-to-width-down/50?cb=20200611212250</t>
  </si>
  <si>
    <t>Alpha Carnotaurus</t>
  </si>
  <si>
    <t>Alpha Creatures, Dinosaurs</t>
  </si>
  <si>
    <t>Terrestrial, Subterranean</t>
  </si>
  <si>
    <t>/wiki/Alpha_Carnotaurus</t>
  </si>
  <si>
    <t>https://static.wikia.nocookie.net/arksurvivalevolved_gamepedia/images/3/32/Alpha_Carnotaurus.png/revision/latest/scale-to-width-down/50?cb=20190228120633</t>
  </si>
  <si>
    <t>Alpha Deathworm</t>
  </si>
  <si>
    <t>Alpha Creatures, Fantasy Creatures, Invertebrates</t>
  </si>
  <si>
    <t>Scorched Earth, Ragnarok</t>
  </si>
  <si>
    <t>Fossorial</t>
  </si>
  <si>
    <t>/wiki/Alpha_Deathworm</t>
  </si>
  <si>
    <t>https://static.wikia.nocookie.net/arksurvivalevolved_gamepedia/images/a/ae/Alpha_Deathworm.png/revision/latest/scale-to-width-down/50?cb=20190228120634</t>
  </si>
  <si>
    <t>Alpha Fire Wyvern</t>
  </si>
  <si>
    <t>Alpha Creatures, Fantasy Creatures</t>
  </si>
  <si>
    <t>Scorched Earth, Ragnarok, Valguero</t>
  </si>
  <si>
    <t>/wiki/Alpha_Fire_Wyvern</t>
  </si>
  <si>
    <t>https://static.wikia.nocookie.net/arksurvivalevolved_gamepedia/images/5/5b/Alpha_Fire_Wyvern.png/revision/latest/scale-to-width-down/50?cb=20190228120635</t>
  </si>
  <si>
    <t>Alpha Karkinos</t>
  </si>
  <si>
    <t>Omnivore</t>
  </si>
  <si>
    <t>Aberration, Valguero</t>
  </si>
  <si>
    <t>/wiki/Alpha_Karkinos</t>
  </si>
  <si>
    <t>https://static.wikia.nocookie.net/arksurvivalevolved_gamepedia/images/c/c6/Alpha_Karkinos.png/revision/latest/scale-to-width-down/50?cb=20190228120637</t>
  </si>
  <si>
    <t>Alpha King Titan</t>
  </si>
  <si>
    <t>Bosses, Fantasy Creatures, Titans</t>
  </si>
  <si>
    <t>Extinction</t>
  </si>
  <si>
    <t>Boss</t>
  </si>
  <si>
    <t>/wiki/Alpha_King_Titan</t>
  </si>
  <si>
    <t>https://static.wikia.nocookie.net/arksurvivalevolved_gamepedia/images/4/47/Alpha_King_Titan.png/revision/latest/scale-to-width-down/50?cb=20200320175644</t>
  </si>
  <si>
    <t>Alpha Leedsichthys</t>
  </si>
  <si>
    <t>Piscivore</t>
  </si>
  <si>
    <t>Alpha Creatures, Fish</t>
  </si>
  <si>
    <t>The Island, The Center, Ragnarok, Valguero, Genesis: Part 1, Crystal Isles</t>
  </si>
  <si>
    <t>Aquatic</t>
  </si>
  <si>
    <t>/wiki/Alpha_Leedsichthys</t>
  </si>
  <si>
    <t>https://static.wikia.nocookie.net/arksurvivalevolved_gamepedia/images/f/fa/Alpha_Leedsichthys.png/revision/latest/scale-to-width-down/50?cb=20190228120638</t>
  </si>
  <si>
    <t>Alpha Megalodon</t>
  </si>
  <si>
    <t>The Island, The Center, Ragnarok, Valguero, Crystal Isles</t>
  </si>
  <si>
    <t>/wiki/Alpha_Megalodon</t>
  </si>
  <si>
    <t>https://static.wikia.nocookie.net/arksurvivalevolved_gamepedia/images/3/3d/Alpha_Megalodon.png/revision/latest/scale-to-width-down/50?cb=20190228120639</t>
  </si>
  <si>
    <t>Alpha Mosasaur</t>
  </si>
  <si>
    <t>Alpha Creatures, Reptiles</t>
  </si>
  <si>
    <t>The Island, The Center, Ragnarok, Valguero, Crystal Isles, Mobile</t>
  </si>
  <si>
    <t>/wiki/Alpha_Mosasaur</t>
  </si>
  <si>
    <t>https://static.wikia.nocookie.net/arksurvivalevolved_gamepedia/images/d/dc/Alpha_Mosasaur.png/revision/latest/scale-to-width-down/50?cb=20190228120640</t>
  </si>
  <si>
    <t>Alpha Raptor</t>
  </si>
  <si>
    <t>The Island, The Center, Ragnarok, Extinction, Valguero, Crystal Isles, Mobile</t>
  </si>
  <si>
    <t>/wiki/Alpha_Raptor</t>
  </si>
  <si>
    <t>https://static.wikia.nocookie.net/arksurvivalevolved_gamepedia/images/4/4e/Alpha_Raptor.png/revision/latest/scale-to-width-down/50?cb=20190228120642</t>
  </si>
  <si>
    <t>Alpha Surface Reaper King</t>
  </si>
  <si>
    <t>/wiki/Alpha_Surface_Reaper_King</t>
  </si>
  <si>
    <t>https://static.wikia.nocookie.net/arksurvivalevolved_gamepedia/images/a/ad/Alpha_Reaper_King.png/revision/latest/scale-to-width-down/50?cb=20190228120643</t>
  </si>
  <si>
    <t>Alpha T-Rex</t>
  </si>
  <si>
    <t>/wiki/Alpha_T-Rex</t>
  </si>
  <si>
    <t>https://static.wikia.nocookie.net/arksurvivalevolved_gamepedia/images/8/8d/Alpha_T-Rex.png/revision/latest/scale-to-width-down/50?cb=20190228120718</t>
  </si>
  <si>
    <t>Alpha Tusoteuthis</t>
  </si>
  <si>
    <t>Alpha Creatures, Invertebrates</t>
  </si>
  <si>
    <t>/wiki/Alpha_Tusoteuthis</t>
  </si>
  <si>
    <t>https://static.wikia.nocookie.net/arksurvivalevolved_gamepedia/images/5/54/Alpha_Tusoteuthis.png/revision/latest/scale-to-width-down/50?cb=20190228120631</t>
  </si>
  <si>
    <t>Alpha X-Triceratops</t>
  </si>
  <si>
    <t>Alpha Creatures, Dinosaurs, X-Creatures</t>
  </si>
  <si>
    <t>Genesis: Part 1</t>
  </si>
  <si>
    <t>/wiki/Alpha_X-Triceratops</t>
  </si>
  <si>
    <t>https://static.wikia.nocookie.net/arksurvivalevolved_gamepedia/images/0/08/Alpha_X-Triceratops.png/revision/latest/scale-to-width-down/50?cb=20200307180930</t>
  </si>
  <si>
    <t>Ammonite</t>
  </si>
  <si>
    <t>Bottom Feeder</t>
  </si>
  <si>
    <t>The Island, The Center, Ragnarok, Valguero, Genesis: Part 1, Crystal Isles, Mobile</t>
  </si>
  <si>
    <t>/wiki/Ammonite</t>
  </si>
  <si>
    <t>https://static.wikia.nocookie.net/arksurvivalevolved_gamepedia/images/8/8b/Ammonite.png/revision/latest/scale-to-width-down/50?cb=20160116232929</t>
  </si>
  <si>
    <t>Anglerfish</t>
  </si>
  <si>
    <t>Fish</t>
  </si>
  <si>
    <t>The Island, The Center, Ragnarok, Aberration, Valguero, Genesis: Part 1, Crystal Isles, Mobile</t>
  </si>
  <si>
    <t>Aquatic, Subterranean</t>
  </si>
  <si>
    <t>/wiki/Anglerfish</t>
  </si>
  <si>
    <t>https://static.wikia.nocookie.net/arksurvivalevolved_gamepedia/images/6/64/Anglerfish.png/revision/latest/scale-to-width-down/50?cb=20151123152340</t>
  </si>
  <si>
    <t>Ankylosaurus</t>
  </si>
  <si>
    <t>The Island, The Center, Scorched Earth, Ragnarok, Aberration, Extinction, Valguero, Genesis: Part 1, Crystal Isles, Mobile</t>
  </si>
  <si>
    <t>/wiki/Ankylosaurus</t>
  </si>
  <si>
    <t>https://static.wikia.nocookie.net/arksurvivalevolved_gamepedia/images/a/a7/Ankylosaurus.png/revision/latest/scale-to-width-down/50?cb=20150615105419</t>
  </si>
  <si>
    <t>Araneo</t>
  </si>
  <si>
    <t>/wiki/Araneo</t>
  </si>
  <si>
    <t>https://static.wikia.nocookie.net/arksurvivalevolved_gamepedia/images/8/84/Spider.png/revision/latest/scale-to-width-down/50?cb=20150615111436</t>
  </si>
  <si>
    <t>Archaeopteryx</t>
  </si>
  <si>
    <t>Birds</t>
  </si>
  <si>
    <t>The Island, The Center, Scorched Earth, Ragnarok, Extinction, Valguero, Genesis: Part 1, Crystal Isles, Mobile</t>
  </si>
  <si>
    <t>Arboreal</t>
  </si>
  <si>
    <t>/wiki/Archaeopteryx</t>
  </si>
  <si>
    <t>https://static.wikia.nocookie.net/arksurvivalevolved_gamepedia/images/8/8a/Archaeopteryx.png/revision/latest/scale-to-width-down/50?cb=20160913042554</t>
  </si>
  <si>
    <t>Argentavis</t>
  </si>
  <si>
    <t>Carrion-Feeder</t>
  </si>
  <si>
    <t>/wiki/Argentavis</t>
  </si>
  <si>
    <t>https://static.wikia.nocookie.net/arksurvivalevolved_gamepedia/images/7/77/Argentavis.png/revision/latest/scale-to-width-down/50?cb=20150615110645</t>
  </si>
  <si>
    <t>Argentustus</t>
  </si>
  <si>
    <t>Birds, Bosses, Fantasy Creatures</t>
  </si>
  <si>
    <t>Mobile</t>
  </si>
  <si>
    <t>/wiki/Argentustus</t>
  </si>
  <si>
    <t>https://static.wikia.nocookie.net/arksurvivalevolved_gamepedia/images/a/ac/Argentustus.png/revision/latest/scale-to-width-down/50?cb=20200324162211</t>
  </si>
  <si>
    <t>Arthropluera</t>
  </si>
  <si>
    <t>/wiki/Arthropluera</t>
  </si>
  <si>
    <t>https://static.wikia.nocookie.net/arksurvivalevolved_gamepedia/images/3/31/Arthropluera.png/revision/latest/scale-to-width-down/50?cb=20151123224512</t>
  </si>
  <si>
    <t>Astrocetus</t>
  </si>
  <si>
    <t>Fantasy Creatures, Mammals</t>
  </si>
  <si>
    <t>/wiki/Astrocetus</t>
  </si>
  <si>
    <t>https://static.wikia.nocookie.net/arksurvivalevolved_gamepedia/images/6/69/Astrocetus.png/revision/latest/scale-to-width-down/50?cb=20200811213355</t>
  </si>
  <si>
    <t>Astrodelphis</t>
  </si>
  <si>
    <t>Genesis: Part 2, Unreleased</t>
  </si>
  <si>
    <t>/wiki/Astrodelphis</t>
  </si>
  <si>
    <t>https://static.wikia.nocookie.net/arksurvivalevolved_gamepedia/images/d/d2/Blank.png/revision/latest/scale-to-width-down/50?cb=20151220234230</t>
  </si>
  <si>
    <t>Attack Drone</t>
  </si>
  <si>
    <t>Mechanical Creatures</t>
  </si>
  <si>
    <t>The Island, Genesis: Part 1</t>
  </si>
  <si>
    <t>/wiki/Attack_Drone</t>
  </si>
  <si>
    <t>https://static.wikia.nocookie.net/arksurvivalevolved_gamepedia/images/e/ea/Attack_Drone.png/revision/latest/scale-to-width-down/50?cb=20180313185758</t>
  </si>
  <si>
    <t>Baryonyx</t>
  </si>
  <si>
    <t>The Island, The Center, Ragnarok, Aberration, Extinction, Valguero, Genesis: Part 1, Crystal Isles, Mobile</t>
  </si>
  <si>
    <t>/wiki/Baryonyx</t>
  </si>
  <si>
    <t>https://static.wikia.nocookie.net/arksurvivalevolved_gamepedia/images/c/c0/Baryonyx.png/revision/latest/scale-to-width-down/50?cb=20150912191622</t>
  </si>
  <si>
    <t>Basilisk</t>
  </si>
  <si>
    <t>Fantasy Creatures, Reptiles</t>
  </si>
  <si>
    <t>Aberration, Genesis: Part 1, Crystal Isles</t>
  </si>
  <si>
    <t>/wiki/Basilisk</t>
  </si>
  <si>
    <t>https://static.wikia.nocookie.net/arksurvivalevolved_gamepedia/images/b/b1/Basilisk.png/revision/latest/scale-to-width-down/50?cb=20171212204808</t>
  </si>
  <si>
    <t>Basilisk Ghost</t>
  </si>
  <si>
    <t>Event Creatures, Fantasy Creatures, Reptiles</t>
  </si>
  <si>
    <t>/wiki/Basilisk_Ghost</t>
  </si>
  <si>
    <t>https://static.wikia.nocookie.net/arksurvivalevolved_gamepedia/images/1/1c/Basilisk_Ghost.png/revision/latest/scale-to-width-down/50?cb=20201023214704</t>
  </si>
  <si>
    <t>Basilosaurus</t>
  </si>
  <si>
    <t>Mammals</t>
  </si>
  <si>
    <t>/wiki/Basilosaurus</t>
  </si>
  <si>
    <t>https://static.wikia.nocookie.net/arksurvivalevolved_gamepedia/images/7/73/Basilosaurus.png/revision/latest/scale-to-width-down/50?cb=20170924191136</t>
  </si>
  <si>
    <t>Beelzebufo</t>
  </si>
  <si>
    <t>Amphibians</t>
  </si>
  <si>
    <t>/wiki/Beelzebufo</t>
  </si>
  <si>
    <t>https://static.wikia.nocookie.net/arksurvivalevolved_gamepedia/images/f/f6/Beelzebufo.png/revision/latest/scale-to-width-down/50?cb=20150912192015</t>
  </si>
  <si>
    <t>Beelzemorbus</t>
  </si>
  <si>
    <t>Amphibians, Bosses, Fantasy Creatures</t>
  </si>
  <si>
    <t>/wiki/Beelzemorbus</t>
  </si>
  <si>
    <t>https://static.wikia.nocookie.net/arksurvivalevolved_gamepedia/images/9/93/Beelzemorbus.png/revision/latest/scale-to-width-down/50?cb=20190702192346</t>
  </si>
  <si>
    <t>Blood Crystal Wyvern</t>
  </si>
  <si>
    <t>/wiki/Blood_Crystal_Wyvern</t>
  </si>
  <si>
    <t>https://static.wikia.nocookie.net/arksurvivalevolved_gamepedia/images/e/e5/Blood_Crystal_Wyvern.png/revision/latest/scale-to-width-down/50?cb=20200626015904</t>
  </si>
  <si>
    <t>Bloodstalker</t>
  </si>
  <si>
    <t>Sanguinivore</t>
  </si>
  <si>
    <t>Fantasy Creatures, Invertebrates</t>
  </si>
  <si>
    <t>/wiki/Bloodstalker</t>
  </si>
  <si>
    <t>https://static.wikia.nocookie.net/arksurvivalevolved_gamepedia/images/1/1a/Bloodstalker.png/revision/latest/scale-to-width-down/50?cb=20191217183132</t>
  </si>
  <si>
    <t>Bone Fire Wyvern</t>
  </si>
  <si>
    <t>Event Creatures, Reptiles</t>
  </si>
  <si>
    <t>/wiki/Bone_Fire_Wyvern</t>
  </si>
  <si>
    <t>https://static.wikia.nocookie.net/arksurvivalevolved_gamepedia/images/a/a7/Bone_Fire_Wyvern.png/revision/latest/scale-to-width-down/50?cb=20191025005930</t>
  </si>
  <si>
    <t>Brontosaurus</t>
  </si>
  <si>
    <t>The Island, The Center, Ragnarok, Extinction, Valguero, Genesis: Part 1, Crystal Isles, Genesis: Part 2, Mobile</t>
  </si>
  <si>
    <t>/wiki/Brontosaurus</t>
  </si>
  <si>
    <t>https://static.wikia.nocookie.net/arksurvivalevolved_gamepedia/images/4/47/Brontosaurus.png/revision/latest/scale-to-width-down/50?cb=20150615110732</t>
  </si>
  <si>
    <t>Broodgenetrix</t>
  </si>
  <si>
    <t>Bosses, Fantasy Creatures, Invertebrates</t>
  </si>
  <si>
    <t>/wiki/Broodgenetrix</t>
  </si>
  <si>
    <t>https://static.wikia.nocookie.net/arksurvivalevolved_gamepedia/images/2/2f/Broodgenetrix.png/revision/latest/scale-to-width-down/50?cb=20190625203432</t>
  </si>
  <si>
    <t>Broodmother Lysrix</t>
  </si>
  <si>
    <t>The Island, The Center, Valguero, Genesis: Part 1</t>
  </si>
  <si>
    <t>Terrestrial, Boss</t>
  </si>
  <si>
    <t>/wiki/Broodmother_Lysrix</t>
  </si>
  <si>
    <t>https://static.wikia.nocookie.net/arksurvivalevolved_gamepedia/images/1/19/Broodmother.png/revision/latest/scale-to-width-down/50?cb=20150824112726</t>
  </si>
  <si>
    <t>Bulbdog</t>
  </si>
  <si>
    <t>Aberration, Valguero, Genesis: Part 1</t>
  </si>
  <si>
    <t>/wiki/Bulbdog</t>
  </si>
  <si>
    <t>https://static.wikia.nocookie.net/arksurvivalevolved_gamepedia/images/1/1c/Bulbdog.png/revision/latest/scale-to-width-down/50?cb=20171212205437</t>
  </si>
  <si>
    <t>Bulbdog Ghost</t>
  </si>
  <si>
    <t>Event Creatures, Fantasy Creatures, Mammals</t>
  </si>
  <si>
    <t>/wiki/Bulbdog_Ghost</t>
  </si>
  <si>
    <t>https://static.wikia.nocookie.net/arksurvivalevolved_gamepedia/images/b/b1/Bulbdog_Ghost.png/revision/latest/scale-to-width-down/50?cb=20201023214729</t>
  </si>
  <si>
    <t>Bunny Dodo</t>
  </si>
  <si>
    <t>Birds, Event Creatures</t>
  </si>
  <si>
    <t>The Island, The Center, Ragnarok, Aberration, Extinction, Valguero, Genesis: Part 1</t>
  </si>
  <si>
    <t>/wiki/Bunny_Dodo</t>
  </si>
  <si>
    <t>https://static.wikia.nocookie.net/arksurvivalevolved_gamepedia/images/0/01/BunnyDodo.png/revision/latest/scale-to-width-down/50?cb=20181130122851</t>
  </si>
  <si>
    <t>Bunny Oviraptor</t>
  </si>
  <si>
    <t>Dinosaurs, Event Creatures</t>
  </si>
  <si>
    <t>/wiki/Bunny_Oviraptor</t>
  </si>
  <si>
    <t>https://static.wikia.nocookie.net/arksurvivalevolved_gamepedia/images/7/76/BunnyOviraptor.png/revision/latest/scale-to-width-down/50?cb=20181130122835</t>
  </si>
  <si>
    <t>Carbonemys</t>
  </si>
  <si>
    <t>Reptiles</t>
  </si>
  <si>
    <t>Aquatic, Terrestrial, Subterranean</t>
  </si>
  <si>
    <t>/wiki/Carbonemys</t>
  </si>
  <si>
    <t>https://static.wikia.nocookie.net/arksurvivalevolved_gamepedia/images/4/4c/Carbonemys.png/revision/latest/scale-to-width-down/50?cb=20150615111629</t>
  </si>
  <si>
    <t>Carnotaurus</t>
  </si>
  <si>
    <t>/wiki/Carnotaurus</t>
  </si>
  <si>
    <t>https://static.wikia.nocookie.net/arksurvivalevolved_gamepedia/images/8/84/Carnotaurus.png/revision/latest/scale-to-width-down/50?cb=20150615110752</t>
  </si>
  <si>
    <t>Castoroides</t>
  </si>
  <si>
    <t>/wiki/Castoroides</t>
  </si>
  <si>
    <t>https://static.wikia.nocookie.net/arksurvivalevolved_gamepedia/images/a/af/Giant_Beaver.png/revision/latest/scale-to-width-down/50?cb=20151123224522</t>
  </si>
  <si>
    <t>Chalicotherium</t>
  </si>
  <si>
    <t>/wiki/Chalicotherium</t>
  </si>
  <si>
    <t>https://static.wikia.nocookie.net/arksurvivalevolved_gamepedia/images/3/3a/Chalicotherium.png/revision/latest/scale-to-width-down/50?cb=20160228214607</t>
  </si>
  <si>
    <t>Chalk Golem</t>
  </si>
  <si>
    <t>Minerals</t>
  </si>
  <si>
    <t>Fantasy Creatures</t>
  </si>
  <si>
    <t>Valguero</t>
  </si>
  <si>
    <t>/wiki/Chalk_Golem</t>
  </si>
  <si>
    <t>https://static.wikia.nocookie.net/arksurvivalevolved_gamepedia/images/6/6a/Chalk_Golem.png/revision/latest/scale-to-width-down/50?cb=20200802155320</t>
  </si>
  <si>
    <t>Cnidaria</t>
  </si>
  <si>
    <t>/wiki/Cnidaria</t>
  </si>
  <si>
    <t>https://static.wikia.nocookie.net/arksurvivalevolved_gamepedia/images/0/00/Cnidaria.png/revision/latest/scale-to-width-down/50?cb=20151123224555</t>
  </si>
  <si>
    <t>Coelacanth</t>
  </si>
  <si>
    <t>Omnivore?</t>
  </si>
  <si>
    <t>/wiki/Coelacanth</t>
  </si>
  <si>
    <t>https://static.wikia.nocookie.net/arksurvivalevolved_gamepedia/images/4/4b/Coelacanth.png/revision/latest/scale-to-width-down/50?cb=20150701132253</t>
  </si>
  <si>
    <t>Compy</t>
  </si>
  <si>
    <t>The Island, The Center, Ragnarok, Extinction, Valguero, Crystal Isles, Genesis: Part 2, Mobile</t>
  </si>
  <si>
    <t>/wiki/Compy</t>
  </si>
  <si>
    <t>https://static.wikia.nocookie.net/arksurvivalevolved_gamepedia/images/9/92/Compy.png/revision/latest/scale-to-width-down/50?cb=20150912191733</t>
  </si>
  <si>
    <t>Corrupted Master Controller</t>
  </si>
  <si>
    <t>Bosses, Fantasy Creatures</t>
  </si>
  <si>
    <t>/wiki/Corrupted_Master_Controller</t>
  </si>
  <si>
    <t>https://static.wikia.nocookie.net/arksurvivalevolved_gamepedia/images/8/83/Corrupted_Master_Controller.png/revision/latest/scale-to-width-down/50?cb=20200318220743</t>
  </si>
  <si>
    <t>Crystal Wyvern</t>
  </si>
  <si>
    <t>/wiki/Crystal_Wyvern</t>
  </si>
  <si>
    <t>https://static.wikia.nocookie.net/arksurvivalevolved_gamepedia/images/1/11/Crystal_Wyvern.png/revision/latest/scale-to-width-down/50?cb=20200611211929</t>
  </si>
  <si>
    <t>Crystal Wyvern Queen</t>
  </si>
  <si>
    <t>Bosses, Fantasy Creatures, Reptiles</t>
  </si>
  <si>
    <t>/wiki/Crystal_Wyvern_Queen</t>
  </si>
  <si>
    <t>https://static.wikia.nocookie.net/arksurvivalevolved_gamepedia/images/d/dd/Crystal_Wyvern_Queen.png/revision/latest/scale-to-width-down/50?cb=20200714121425</t>
  </si>
  <si>
    <t>Cubozoa Multis</t>
  </si>
  <si>
    <t>/wiki/Cubozoa_Multis</t>
  </si>
  <si>
    <t>https://static.wikia.nocookie.net/arksurvivalevolved_gamepedia/images/2/2e/Cubozoa_Multis.png/revision/latest/scale-to-width-down/50?cb=20190812183459</t>
  </si>
  <si>
    <t>Daeodon</t>
  </si>
  <si>
    <t>/wiki/Daeodon</t>
  </si>
  <si>
    <t>https://static.wikia.nocookie.net/arksurvivalevolved_gamepedia/images/5/5f/Daeodon.png/revision/latest/scale-to-width-down/50?cb=20170506191250</t>
  </si>
  <si>
    <t>Deathworm</t>
  </si>
  <si>
    <t>Scorched Earth, Ragnarok, Genesis: Part 1</t>
  </si>
  <si>
    <t>/wiki/Deathworm</t>
  </si>
  <si>
    <t>https://static.wikia.nocookie.net/arksurvivalevolved_gamepedia/images/8/86/Deathworm.png/revision/latest/scale-to-width-down/50?cb=20160902030838</t>
  </si>
  <si>
    <t>Defense Unit</t>
  </si>
  <si>
    <t>/wiki/Defense_Unit</t>
  </si>
  <si>
    <t>https://static.wikia.nocookie.net/arksurvivalevolved_gamepedia/images/7/78/Defense_Unit.png/revision/latest/scale-to-width-down/50?cb=20180313190130</t>
  </si>
  <si>
    <t>Deinonychus</t>
  </si>
  <si>
    <t>/wiki/Deinonychus</t>
  </si>
  <si>
    <t>https://static.wikia.nocookie.net/arksurvivalevolved_gamepedia/images/4/4e/Deinonychus.png/revision/latest/scale-to-width-down/50?cb=20190618194448</t>
  </si>
  <si>
    <t>Desert Titan</t>
  </si>
  <si>
    <t>Fantasy Creatures, Titans</t>
  </si>
  <si>
    <t>/wiki/Desert_Titan</t>
  </si>
  <si>
    <t>https://static.wikia.nocookie.net/arksurvivalevolved_gamepedia/images/4/49/Desert_Titan.png/revision/latest/scale-to-width-down/50?cb=20181107182241</t>
  </si>
  <si>
    <t>Desert Titan Flock</t>
  </si>
  <si>
    <t>/wiki/Desert_Titan_Flock</t>
  </si>
  <si>
    <t>https://static.wikia.nocookie.net/arksurvivalevolved_gamepedia/images/5/5d/Desert_Titan_Flock.png/revision/latest/scale-to-width-down/50?cb=20181108110156</t>
  </si>
  <si>
    <t>Dilophosaur</t>
  </si>
  <si>
    <t>/wiki/Dilophosaur</t>
  </si>
  <si>
    <t>https://static.wikia.nocookie.net/arksurvivalevolved_gamepedia/images/c/c9/Dilophosaur.png/revision/latest/scale-to-width-down/50?cb=20150615110844</t>
  </si>
  <si>
    <t>Dimetrodon</t>
  </si>
  <si>
    <t>Synapsids</t>
  </si>
  <si>
    <t>/wiki/Dimetrodon</t>
  </si>
  <si>
    <t>https://static.wikia.nocookie.net/arksurvivalevolved_gamepedia/images/7/7c/Dimetrodon.png/revision/latest/scale-to-width-down/50?cb=20150912191802</t>
  </si>
  <si>
    <t>Dimorphodon</t>
  </si>
  <si>
    <t>Aerial, Subterranean</t>
  </si>
  <si>
    <t>/wiki/Dimorphodon</t>
  </si>
  <si>
    <t>https://static.wikia.nocookie.net/arksurvivalevolved_gamepedia/images/4/41/Dimorphodon.png/revision/latest/scale-to-width-down/50?cb=20150824111850</t>
  </si>
  <si>
    <t>Diplocaulus</t>
  </si>
  <si>
    <t>/wiki/Diplocaulus</t>
  </si>
  <si>
    <t>https://static.wikia.nocookie.net/arksurvivalevolved_gamepedia/images/5/5c/Diplocaulus.png/revision/latest/scale-to-width-down/50?cb=20151123224640</t>
  </si>
  <si>
    <t>Diplodocus</t>
  </si>
  <si>
    <t>The Island, The Center, Ragnarok, Aberration, Extinction, Valguero, Crystal Isles, Mobile</t>
  </si>
  <si>
    <t>/wiki/Diplodocus</t>
  </si>
  <si>
    <t>https://static.wikia.nocookie.net/arksurvivalevolved_gamepedia/images/e/e6/Diplodocus.png/revision/latest/scale-to-width-down/50?cb=20160610201748</t>
  </si>
  <si>
    <t>Dire Bear</t>
  </si>
  <si>
    <t>/wiki/Dire_Bear</t>
  </si>
  <si>
    <t>https://static.wikia.nocookie.net/arksurvivalevolved_gamepedia/images/6/6f/Dire_Bear.png/revision/latest/scale-to-width-down/50?cb=20151123224711</t>
  </si>
  <si>
    <t>Dire Polar Bear</t>
  </si>
  <si>
    <t>Ragnarok, Valguero</t>
  </si>
  <si>
    <t>/wiki/Dire_Polar_Bear</t>
  </si>
  <si>
    <t>https://static.wikia.nocookie.net/arksurvivalevolved_gamepedia/images/3/3d/Dire_Polar_Bear.png/revision/latest/scale-to-width-down/50?cb=20181202004316</t>
  </si>
  <si>
    <t>Direwolf</t>
  </si>
  <si>
    <t>/wiki/Direwolf</t>
  </si>
  <si>
    <t>https://static.wikia.nocookie.net/arksurvivalevolved_gamepedia/images/1/10/Direwolf.png/revision/latest/scale-to-width-down/50?cb=20150912193132</t>
  </si>
  <si>
    <t>Direwolf Ghost</t>
  </si>
  <si>
    <t>Event Creatures, Mammals</t>
  </si>
  <si>
    <t>The Island, The Center, Scorched Earth, Ragnarok, Extinction, Valguero, Genesis: Part 1, Crystal Isles</t>
  </si>
  <si>
    <t>/wiki/Direwolf_Ghost</t>
  </si>
  <si>
    <t>https://static.wikia.nocookie.net/arksurvivalevolved_gamepedia/images/7/74/Direwolf_Ghost.png/revision/latest/scale-to-width-down/50?cb=20201023214758</t>
  </si>
  <si>
    <t>Diseased Leech</t>
  </si>
  <si>
    <t>/wiki/Diseased_Leech</t>
  </si>
  <si>
    <t>https://static.wikia.nocookie.net/arksurvivalevolved_gamepedia/images/1/15/Diseased_Leech.png/revision/latest/scale-to-width-down/50?cb=20200802162457</t>
  </si>
  <si>
    <t>Dodo</t>
  </si>
  <si>
    <t>/wiki/Dodo</t>
  </si>
  <si>
    <t>https://static.wikia.nocookie.net/arksurvivalevolved_gamepedia/images/f/fc/Dodo.png/revision/latest/scale-to-width-down/50?cb=20150615110912</t>
  </si>
  <si>
    <t>Dodo Wyvern</t>
  </si>
  <si>
    <t>Birds, Event Creatures, Reptiles</t>
  </si>
  <si>
    <t>Scorched Earth</t>
  </si>
  <si>
    <t>/wiki/Dodo_Wyvern</t>
  </si>
  <si>
    <t>https://static.wikia.nocookie.net/arksurvivalevolved_gamepedia/images/7/75/Dodo_Wyvern.png/revision/latest/scale-to-width-down/50?cb=20161221175451</t>
  </si>
  <si>
    <t>Dodobitus</t>
  </si>
  <si>
    <t>/wiki/Dodobitus</t>
  </si>
  <si>
    <t>https://static.wikia.nocookie.net/arksurvivalevolved_gamepedia/images/3/3c/Dodobitus.png/revision/latest/scale-to-width-down/50?cb=20191029165822</t>
  </si>
  <si>
    <t>DodoRex</t>
  </si>
  <si>
    <t>Birds, Dinosaurs, Event Creatures</t>
  </si>
  <si>
    <t>The Island</t>
  </si>
  <si>
    <t>/wiki/DodoRex</t>
  </si>
  <si>
    <t>https://static.wikia.nocookie.net/arksurvivalevolved_gamepedia/images/2/2f/Dodorex.png/revision/latest/scale-to-width-down/50?cb=20151123224952</t>
  </si>
  <si>
    <t>Doedicurus</t>
  </si>
  <si>
    <t>/wiki/Doedicurus</t>
  </si>
  <si>
    <t>https://static.wikia.nocookie.net/arksurvivalevolved_gamepedia/images/8/8b/Doedicurus.png/revision/latest/scale-to-width-down/50?cb=20150912162550</t>
  </si>
  <si>
    <t>Doedicurus Vastus</t>
  </si>
  <si>
    <t>Bosses, Fantasy Creatures, Mammals</t>
  </si>
  <si>
    <t>/wiki/Doedicurus_Vastus</t>
  </si>
  <si>
    <t>https://static.wikia.nocookie.net/arksurvivalevolved_gamepedia/images/3/38/Doedicurus_Vastus.png/revision/latest/scale-to-width-down/50?cb=20191202203022</t>
  </si>
  <si>
    <t>Dragon</t>
  </si>
  <si>
    <t>The Island, Ragnarok, Valguero, Genesis: Part 1</t>
  </si>
  <si>
    <t>Aerial, Boss</t>
  </si>
  <si>
    <t>/wiki/Dragon</t>
  </si>
  <si>
    <t>https://static.wikia.nocookie.net/arksurvivalevolved_gamepedia/images/c/c7/Dragon.png/revision/latest/scale-to-width-down/50?cb=20150912191828</t>
  </si>
  <si>
    <t>Dung Beetle</t>
  </si>
  <si>
    <t>Coprophagic</t>
  </si>
  <si>
    <t>/wiki/Dung_Beetle</t>
  </si>
  <si>
    <t>https://static.wikia.nocookie.net/arksurvivalevolved_gamepedia/images/b/b4/Dung_Beetle.png/revision/latest/scale-to-width-down/50?cb=20150912191918</t>
  </si>
  <si>
    <t>Dunkleosteus</t>
  </si>
  <si>
    <t>/wiki/Dunkleosteus</t>
  </si>
  <si>
    <t>https://static.wikia.nocookie.net/arksurvivalevolved_gamepedia/images/e/e5/Dunkleosteus.png/revision/latest/scale-to-width-down/50?cb=20160410175145</t>
  </si>
  <si>
    <t>Electrophorus</t>
  </si>
  <si>
    <t>/wiki/Electrophorus</t>
  </si>
  <si>
    <t>https://static.wikia.nocookie.net/arksurvivalevolved_gamepedia/images/a/a0/Electrophorus.png/revision/latest/scale-to-width-down/50?cb=20151123224738</t>
  </si>
  <si>
    <t>Elemental Reaper King</t>
  </si>
  <si>
    <t>Subterranean, Terrestrial, Fossorial</t>
  </si>
  <si>
    <t>/wiki/Elemental_Reaper_King</t>
  </si>
  <si>
    <t>https://static.wikia.nocookie.net/arksurvivalevolved_gamepedia/images/a/a1/Elemental_Reaper_King.png/revision/latest/scale-to-width-down/50?cb=20181202011251</t>
  </si>
  <si>
    <t>Ember Crystal Wyvern</t>
  </si>
  <si>
    <t>/wiki/Ember_Crystal_Wyvern</t>
  </si>
  <si>
    <t>https://static.wikia.nocookie.net/arksurvivalevolved_gamepedia/images/7/7f/Ember_Crystal_Wyvern.png/revision/latest/scale-to-width-down/50?cb=20200628134141</t>
  </si>
  <si>
    <t>Enforcer</t>
  </si>
  <si>
    <t>/wiki/Enforcer</t>
  </si>
  <si>
    <t>https://static.wikia.nocookie.net/arksurvivalevolved_gamepedia/images/e/e4/Enforcer.png/revision/latest/scale-to-width-down/50?cb=20181107175419</t>
  </si>
  <si>
    <t>Enraged Corrupted Rex</t>
  </si>
  <si>
    <t>Dinosaurs, Enraged Creatures</t>
  </si>
  <si>
    <t>/wiki/Enraged_Corrupted_Rex</t>
  </si>
  <si>
    <t>https://static.wikia.nocookie.net/arksurvivalevolved_gamepedia/images/e/e6/Enraged_Corrupted_Rex.png/revision/latest/scale-to-width-down/50?cb=20181201224543</t>
  </si>
  <si>
    <t>Enraged Triceratops</t>
  </si>
  <si>
    <t>/wiki/Enraged_Triceratops</t>
  </si>
  <si>
    <t>https://static.wikia.nocookie.net/arksurvivalevolved_gamepedia/images/5/51/Enraged_Triceratops.png/revision/latest/scale-to-width-down/50?cb=20181201224510</t>
  </si>
  <si>
    <t>Equus</t>
  </si>
  <si>
    <t>The Island, The Center, Scorched Earth, Ragnarok, Aberration, Extinction, Valguero, Genesis: Part 1, Crystal Isles, Genesis: Part 2, Mobile</t>
  </si>
  <si>
    <t>/wiki/Equus</t>
  </si>
  <si>
    <t>https://static.wikia.nocookie.net/arksurvivalevolved_gamepedia/images/7/7b/Equus.png/revision/latest/scale-to-width-down/50?cb=20170401170022</t>
  </si>
  <si>
    <t>Eurypterid</t>
  </si>
  <si>
    <t>/wiki/Eurypterid</t>
  </si>
  <si>
    <t>https://static.wikia.nocookie.net/arksurvivalevolved_gamepedia/images/8/82/Eurypterid.png/revision/latest/scale-to-width-down/50?cb=20150917005707</t>
  </si>
  <si>
    <t>Featherlight</t>
  </si>
  <si>
    <t>Birds, Fantasy Creatures</t>
  </si>
  <si>
    <t>/wiki/Featherlight</t>
  </si>
  <si>
    <t>https://static.wikia.nocookie.net/arksurvivalevolved_gamepedia/images/c/c9/Featherlight.png/revision/latest/scale-to-width-down/50?cb=20171212205601</t>
  </si>
  <si>
    <t>Ferox</t>
  </si>
  <si>
    <t>/wiki/Ferox</t>
  </si>
  <si>
    <t>https://static.wikia.nocookie.net/arksurvivalevolved_gamepedia/images/7/79/Ferox.png/revision/latest/scale-to-width-down/50?cb=20191217182818</t>
  </si>
  <si>
    <t>Ferox (Large)</t>
  </si>
  <si>
    <t>/wiki/Ferox_(Large)</t>
  </si>
  <si>
    <t>https://static.wikia.nocookie.net/arksurvivalevolved_gamepedia/images/5/58/Ferox_%28Large%29.png/revision/latest/scale-to-width-down/50?cb=20191217182916</t>
  </si>
  <si>
    <t>Fire Wyvern</t>
  </si>
  <si>
    <t>Scorched Earth, Ragnarok, Valguero, Genesis: Part 1</t>
  </si>
  <si>
    <t>/wiki/Fire_Wyvern</t>
  </si>
  <si>
    <t>https://static.wikia.nocookie.net/arksurvivalevolved_gamepedia/images/8/86/Fire_Wyvern.png/revision/latest/scale-to-width-down/50?cb=20181130075155</t>
  </si>
  <si>
    <t>Forest Titan</t>
  </si>
  <si>
    <t>/wiki/Forest_Titan</t>
  </si>
  <si>
    <t>https://static.wikia.nocookie.net/arksurvivalevolved_gamepedia/images/2/28/Forest_Titan.png/revision/latest/scale-to-width-down/50?cb=20181107182141</t>
  </si>
  <si>
    <t>Forest Wyvern</t>
  </si>
  <si>
    <t>/wiki/Forest_Wyvern</t>
  </si>
  <si>
    <t>https://static.wikia.nocookie.net/arksurvivalevolved_gamepedia/images/f/fd/Forest_Wyvern.png/revision/latest/scale-to-width-down/50?cb=20200412012518</t>
  </si>
  <si>
    <t>Gallimimus</t>
  </si>
  <si>
    <t>/wiki/Gallimimus</t>
  </si>
  <si>
    <t>https://static.wikia.nocookie.net/arksurvivalevolved_gamepedia/images/c/ce/Gallimimus.png/revision/latest/scale-to-width-down/50?cb=20150912192046</t>
  </si>
  <si>
    <t>Gacha</t>
  </si>
  <si>
    <t>/wiki/Gacha</t>
  </si>
  <si>
    <t>https://static.wikia.nocookie.net/arksurvivalevolved_gamepedia/images/7/79/Gacha.png/revision/latest/scale-to-width-down/50?cb=20181107175034</t>
  </si>
  <si>
    <t>GachaClaus</t>
  </si>
  <si>
    <t>The Island, The Center, Scorched Earth, Ragnarok, Aberration, Extinction, Valguero</t>
  </si>
  <si>
    <t>/wiki/GachaClaus</t>
  </si>
  <si>
    <t>https://static.wikia.nocookie.net/arksurvivalevolved_gamepedia/images/8/86/GachaClaus.png/revision/latest/scale-to-width-down/50?cb=20181218021155</t>
  </si>
  <si>
    <t>Gasbags</t>
  </si>
  <si>
    <t>Extinction, Genesis: Part 1</t>
  </si>
  <si>
    <t>/wiki/Gasbags</t>
  </si>
  <si>
    <t>https://static.wikia.nocookie.net/arksurvivalevolved_gamepedia/images/3/37/Gasbags.png/revision/latest/scale-to-width-down/50?cb=20181107172945</t>
  </si>
  <si>
    <t>Giant Bee</t>
  </si>
  <si>
    <t>The Island, The Center, Scorched Earth, Ragnarok, Aberration, Extinction, Valguero, Genesis: Part 1, Crystal Isles</t>
  </si>
  <si>
    <t>/wiki/Giant_Bee</t>
  </si>
  <si>
    <t>https://static.wikia.nocookie.net/arksurvivalevolved_gamepedia/images/4/45/Giant_Bee.png/revision/latest/scale-to-width-down/50?cb=20170506191159</t>
  </si>
  <si>
    <t>Giant Queen Bee</t>
  </si>
  <si>
    <t>/wiki/Giant_Queen_Bee</t>
  </si>
  <si>
    <t>https://static.wikia.nocookie.net/arksurvivalevolved_gamepedia/images/0/0e/Giant_Queen_Bee.png/revision/latest/scale-to-width-down/50?cb=20200802162735</t>
  </si>
  <si>
    <t>Giant Worker Bee</t>
  </si>
  <si>
    <t>/wiki/Giant_Worker_Bee</t>
  </si>
  <si>
    <t>https://static.wikia.nocookie.net/arksurvivalevolved_gamepedia/images/6/6b/Giant_Worker_Bee.png/revision/latest/scale-to-width-down/50?cb=20190314225940</t>
  </si>
  <si>
    <t>Giganotosaurus</t>
  </si>
  <si>
    <t>/wiki/Giganotosaurus</t>
  </si>
  <si>
    <t>https://static.wikia.nocookie.net/arksurvivalevolved_gamepedia/images/d/d3/Giganotosaurus.png/revision/latest/scale-to-width-down/50?cb=20160131192038</t>
  </si>
  <si>
    <t>Gigantopithecus</t>
  </si>
  <si>
    <t>/wiki/Gigantopithecus</t>
  </si>
  <si>
    <t>https://static.wikia.nocookie.net/arksurvivalevolved_gamepedia/images/6/66/Gigantopithecus.png/revision/latest/scale-to-width-down/50?cb=20150824111124</t>
  </si>
  <si>
    <t>Glowbug</t>
  </si>
  <si>
    <t>Unknown</t>
  </si>
  <si>
    <t>Aberration, Valguero, Genesis: Part 1, Crystal Isles, Genesis: Part 2</t>
  </si>
  <si>
    <t>/wiki/Glowbug</t>
  </si>
  <si>
    <t>https://static.wikia.nocookie.net/arksurvivalevolved_gamepedia/images/b/b3/Glowbug.png/revision/latest/scale-to-width-down/50?cb=20171212220840</t>
  </si>
  <si>
    <t>Glowtail</t>
  </si>
  <si>
    <t>Aberration, Valguero, Crystal Isles</t>
  </si>
  <si>
    <t>/wiki/Glowtail</t>
  </si>
  <si>
    <t>https://static.wikia.nocookie.net/arksurvivalevolved_gamepedia/images/c/c6/Glowtail.png/revision/latest/scale-to-width-down/50?cb=20171212210015</t>
  </si>
  <si>
    <t>Golden Striped Megalodon</t>
  </si>
  <si>
    <t>Fish, X-Creatures</t>
  </si>
  <si>
    <t>/wiki/Golden_Striped_Megalodon</t>
  </si>
  <si>
    <t>https://static.wikia.nocookie.net/arksurvivalevolved_gamepedia/images/d/dd/Golden_Striped_Megalodon.png/revision/latest/scale-to-width-down/50?cb=20200307181008</t>
  </si>
  <si>
    <t>Griffin</t>
  </si>
  <si>
    <t>Ragnarok, Crystal Isles</t>
  </si>
  <si>
    <t>Terrestrial, Aerial</t>
  </si>
  <si>
    <t>/wiki/Griffin</t>
  </si>
  <si>
    <t>https://static.wikia.nocookie.net/arksurvivalevolved_gamepedia/images/f/f8/Griffin.png/revision/latest/scale-to-width-down/50?cb=20170622211825</t>
  </si>
  <si>
    <t>Gula Beetle</t>
  </si>
  <si>
    <t>/wiki/Gula_Beetle</t>
  </si>
  <si>
    <t>https://static.wikia.nocookie.net/arksurvivalevolved_gamepedia/images/d/de/Gula_Beetle.png/revision/latest/scale-to-width-down/50?cb=20200127215606</t>
  </si>
  <si>
    <t>Hesperornis</t>
  </si>
  <si>
    <t>The Island, The Center, Ragnarok, Extinction, Valguero, Genesis: Part 1, Crystal Isles</t>
  </si>
  <si>
    <t>Aquatic, Terrestrial</t>
  </si>
  <si>
    <t>/wiki/Hesperornis</t>
  </si>
  <si>
    <t>https://static.wikia.nocookie.net/arksurvivalevolved_gamepedia/images/c/cf/Hesperornis.png/revision/latest/scale-to-width-down/50?cb=20150912192401</t>
  </si>
  <si>
    <t>Human</t>
  </si>
  <si>
    <t>The Island, The Center, Scorched Earth, Ragnarok, Aberration, Extinction, Valguero, Genesis: Part 1, Mobile</t>
  </si>
  <si>
    <t>/wiki/Human</t>
  </si>
  <si>
    <t>https://static.wikia.nocookie.net/arksurvivalevolved_gamepedia/images/6/6e/Human.png/revision/latest/scale-to-width-down/50?cb=20151010175248</t>
  </si>
  <si>
    <t>Hyaenodon</t>
  </si>
  <si>
    <t>The Island, The Center, Scorched Earth, Ragnarok, Extinction, Valguero, Crystal Isles</t>
  </si>
  <si>
    <t>/wiki/Hyaenodon</t>
  </si>
  <si>
    <t>https://static.wikia.nocookie.net/arksurvivalevolved_gamepedia/images/9/9e/Hyaenodon.png/revision/latest/scale-to-width-down/50?cb=20160116233152</t>
  </si>
  <si>
    <t>Ice Golem</t>
  </si>
  <si>
    <t>Valguero, Genesis: Part 1</t>
  </si>
  <si>
    <t>/wiki/Ice_Golem</t>
  </si>
  <si>
    <t>https://static.wikia.nocookie.net/arksurvivalevolved_gamepedia/images/8/8a/Ice_Golem.png/revision/latest/scale-to-width-down/50?cb=20190620211309</t>
  </si>
  <si>
    <t>Ice Titan</t>
  </si>
  <si>
    <t>/wiki/Ice_Titan</t>
  </si>
  <si>
    <t>https://static.wikia.nocookie.net/arksurvivalevolved_gamepedia/images/d/dc/Ice_Titan.png/revision/latest/scale-to-width-down/50?cb=20181107182043</t>
  </si>
  <si>
    <t>Ice Wyvern</t>
  </si>
  <si>
    <t>/wiki/Ice_Wyvern</t>
  </si>
  <si>
    <t>https://static.wikia.nocookie.net/arksurvivalevolved_gamepedia/images/4/41/Ice_Wyvern.png/revision/latest/scale-to-width-down/50?cb=20181130075330</t>
  </si>
  <si>
    <t>Iceworm Male</t>
  </si>
  <si>
    <t>Ragnarok</t>
  </si>
  <si>
    <t>Fossorial, Subterranean</t>
  </si>
  <si>
    <t>/wiki/Iceworm_Male</t>
  </si>
  <si>
    <t>https://static.wikia.nocookie.net/arksurvivalevolved_gamepedia/images/9/9c/Iceworm.png/revision/latest/scale-to-width-down/50?cb=20181202145540</t>
  </si>
  <si>
    <t>Iceworm Queen</t>
  </si>
  <si>
    <t>/wiki/Iceworm_Queen</t>
  </si>
  <si>
    <t>https://static.wikia.nocookie.net/arksurvivalevolved_gamepedia/images/3/3b/Iceworm_Queen.png/revision/latest/scale-to-width-down/50?cb=20181202145557</t>
  </si>
  <si>
    <t>Ichthyornis</t>
  </si>
  <si>
    <t>/wiki/Ichthyornis</t>
  </si>
  <si>
    <t>https://static.wikia.nocookie.net/arksurvivalevolved_gamepedia/images/5/51/Ichthyornis.png/revision/latest/scale-to-width-down/50?cb=20151123224747</t>
  </si>
  <si>
    <t>Ichthyosaurus</t>
  </si>
  <si>
    <t>The Island, The Center, Ragnarok, Genesis: Part 1, Crystal Isles, Mobile</t>
  </si>
  <si>
    <t>/wiki/Ichthyosaurus</t>
  </si>
  <si>
    <t>https://static.wikia.nocookie.net/arksurvivalevolved_gamepedia/images/8/89/Ichthyosaurus.png/revision/latest/scale-to-width-down/50?cb=20150701124226</t>
  </si>
  <si>
    <t>Iguanodon</t>
  </si>
  <si>
    <t>/wiki/Iguanodon</t>
  </si>
  <si>
    <t>https://static.wikia.nocookie.net/arksurvivalevolved_gamepedia/images/9/94/Iguanodon.png/revision/latest/scale-to-width-down/50?cb=20151123224758</t>
  </si>
  <si>
    <t>Insect Swarm</t>
  </si>
  <si>
    <t>/wiki/Insect_Swarm</t>
  </si>
  <si>
    <t>https://static.wikia.nocookie.net/arksurvivalevolved_gamepedia/images/a/a7/Insect_Swarm.png/revision/latest/scale-to-width-down/50?cb=20200811213351</t>
  </si>
  <si>
    <t>Jerboa</t>
  </si>
  <si>
    <t>Scorched Earth, Ragnarok, Valguero, Crystal Isles, Mobile</t>
  </si>
  <si>
    <t>/wiki/Jerboa</t>
  </si>
  <si>
    <t>https://static.wikia.nocookie.net/arksurvivalevolved_gamepedia/images/7/7a/Jerboa.png/revision/latest/scale-to-width-down/50?cb=20160902031527</t>
  </si>
  <si>
    <t>Jug Bug</t>
  </si>
  <si>
    <t>Scorched Earth, Ragnarok, Extinction, Genesis: Part 1, Crystal Isles</t>
  </si>
  <si>
    <t>/wiki/Jug_Bug</t>
  </si>
  <si>
    <t>https://static.wikia.nocookie.net/arksurvivalevolved_gamepedia/images/3/32/Jug_Bug.png/revision/latest/scale-to-width-down/50?cb=20160902030919</t>
  </si>
  <si>
    <t>Kairuku</t>
  </si>
  <si>
    <t>/wiki/Kairuku</t>
  </si>
  <si>
    <t>https://static.wikia.nocookie.net/arksurvivalevolved_gamepedia/images/a/a3/Kairuku.png/revision/latest/scale-to-width-down/50?cb=20151222161012</t>
  </si>
  <si>
    <t>Kaprosuchus</t>
  </si>
  <si>
    <t>/wiki/Kaprosuchus</t>
  </si>
  <si>
    <t>https://static.wikia.nocookie.net/arksurvivalevolved_gamepedia/images/8/89/Kaprosuchus.png/revision/latest/scale-to-width-down/50?cb=20150917004756</t>
  </si>
  <si>
    <t>Karkinos</t>
  </si>
  <si>
    <t>Aberration, Valguero, Genesis: Part 1, Crystal Isles</t>
  </si>
  <si>
    <t>/wiki/Karkinos</t>
  </si>
  <si>
    <t>https://static.wikia.nocookie.net/arksurvivalevolved_gamepedia/images/4/40/Karkinos.png/revision/latest/scale-to-width-down/50?cb=20171212205726</t>
  </si>
  <si>
    <t>Kentrosaurus</t>
  </si>
  <si>
    <t>/wiki/Kentrosaurus</t>
  </si>
  <si>
    <t>https://static.wikia.nocookie.net/arksurvivalevolved_gamepedia/images/2/20/Kentrosaurus.png/revision/latest/scale-to-width-down/50?cb=20170506191201</t>
  </si>
  <si>
    <t>King Titan</t>
  </si>
  <si>
    <t>/wiki/King_Titan</t>
  </si>
  <si>
    <t>https://static.wikia.nocookie.net/arksurvivalevolved_gamepedia/images/8/82/King_Titan.png/revision/latest/scale-to-width-down/50?cb=20181108004132</t>
  </si>
  <si>
    <t>Lamprey</t>
  </si>
  <si>
    <t>/wiki/Lamprey</t>
  </si>
  <si>
    <t>https://static.wikia.nocookie.net/arksurvivalevolved_gamepedia/images/2/2c/Lamprey.png/revision/latest/scale-to-width-down/50?cb=20171212205251</t>
  </si>
  <si>
    <t>Lava Elemental</t>
  </si>
  <si>
    <t>Subterranean</t>
  </si>
  <si>
    <t>/wiki/Lava_Elemental</t>
  </si>
  <si>
    <t>https://static.wikia.nocookie.net/arksurvivalevolved_gamepedia/images/4/40/Lava_Elemental.png/revision/latest/scale-to-width-down/50?cb=20181202000548</t>
  </si>
  <si>
    <t>Leech</t>
  </si>
  <si>
    <t>/wiki/Leech</t>
  </si>
  <si>
    <t>https://static.wikia.nocookie.net/arksurvivalevolved_gamepedia/images/3/32/Leech.png/revision/latest/scale-to-width-down/50?cb=20160228214644</t>
  </si>
  <si>
    <t>Leedsichthys</t>
  </si>
  <si>
    <t>/wiki/Leedsichthys</t>
  </si>
  <si>
    <t>https://static.wikia.nocookie.net/arksurvivalevolved_gamepedia/images/0/00/Leedsichthys.png/revision/latest/scale-to-width-down/50?cb=20160116233156</t>
  </si>
  <si>
    <t>Lightning Wyvern</t>
  </si>
  <si>
    <t>/wiki/Lightning_Wyvern</t>
  </si>
  <si>
    <t>https://static.wikia.nocookie.net/arksurvivalevolved_gamepedia/images/7/77/Lightning_Wyvern.png/revision/latest/scale-to-width-down/50?cb=20181130075641</t>
  </si>
  <si>
    <t>Liopleurodon</t>
  </si>
  <si>
    <t>Sweet Tooth</t>
  </si>
  <si>
    <t>/wiki/Liopleurodon</t>
  </si>
  <si>
    <t>https://static.wikia.nocookie.net/arksurvivalevolved_gamepedia/images/f/f8/Liopleurodon.png/revision/latest/scale-to-width-down/50?cb=20150912192428</t>
  </si>
  <si>
    <t>Lymantria</t>
  </si>
  <si>
    <t>Scorched Earth, Ragnarok, Extinction, Valguero, Genesis: Part 1, Crystal Isles</t>
  </si>
  <si>
    <t>/wiki/Lymantria</t>
  </si>
  <si>
    <t>https://static.wikia.nocookie.net/arksurvivalevolved_gamepedia/images/1/1d/Lymantria.png/revision/latest/scale-to-width-down/50?cb=20160902031107</t>
  </si>
  <si>
    <t>Lystrosaurus</t>
  </si>
  <si>
    <t>/wiki/Lystrosaurus</t>
  </si>
  <si>
    <t>https://static.wikia.nocookie.net/arksurvivalevolved_gamepedia/images/9/93/Lystrosaurus.png/revision/latest/scale-to-width-down/50?cb=20150912192514</t>
  </si>
  <si>
    <t>Maewing</t>
  </si>
  <si>
    <t>/wiki/Maewing</t>
  </si>
  <si>
    <t>Magmasaur</t>
  </si>
  <si>
    <t>/wiki/Magmasaur</t>
  </si>
  <si>
    <t>https://static.wikia.nocookie.net/arksurvivalevolved_gamepedia/images/3/35/Magmasaur.png/revision/latest/scale-to-width-down/50?cb=20191217182727</t>
  </si>
  <si>
    <t>Mammoth</t>
  </si>
  <si>
    <t>/wiki/Mammoth</t>
  </si>
  <si>
    <t>https://static.wikia.nocookie.net/arksurvivalevolved_gamepedia/images/a/a5/Mammoth.png/revision/latest/scale-to-width-down/50?cb=20201107223608</t>
  </si>
  <si>
    <t>Managarmr</t>
  </si>
  <si>
    <t>/wiki/Managarmr</t>
  </si>
  <si>
    <t>https://static.wikia.nocookie.net/arksurvivalevolved_gamepedia/images/e/e7/Managarmr.png/revision/latest/scale-to-width-down/50?cb=20181107174628</t>
  </si>
  <si>
    <t>Manta</t>
  </si>
  <si>
    <t>/wiki/Manta</t>
  </si>
  <si>
    <t>https://static.wikia.nocookie.net/arksurvivalevolved_gamepedia/images/2/2d/Manta.png/revision/latest/scale-to-width-down/50?cb=20151123224822</t>
  </si>
  <si>
    <t>Manticore</t>
  </si>
  <si>
    <t>/wiki/Manticore</t>
  </si>
  <si>
    <t>https://static.wikia.nocookie.net/arksurvivalevolved_gamepedia/images/0/03/Manticore.png/revision/latest/scale-to-width-down/50?cb=20160902030955</t>
  </si>
  <si>
    <t>Mantis</t>
  </si>
  <si>
    <t>/wiki/Mantis</t>
  </si>
  <si>
    <t>https://static.wikia.nocookie.net/arksurvivalevolved_gamepedia/images/4/48/Mantis.png/revision/latest/scale-to-width-down/50?cb=20160902031028</t>
  </si>
  <si>
    <t>Mantis Ghost</t>
  </si>
  <si>
    <t>Event Creatures, Invertebrates</t>
  </si>
  <si>
    <t>Scorched Earth, Ragnarok, Extinction, Valguero, Crystal Isles</t>
  </si>
  <si>
    <t>/wiki/Mantis_Ghost</t>
  </si>
  <si>
    <t>https://static.wikia.nocookie.net/arksurvivalevolved_gamepedia/images/1/11/Mantis_Ghost.png/revision/latest/scale-to-width-down/50?cb=20201023214829</t>
  </si>
  <si>
    <t>Mega Mek</t>
  </si>
  <si>
    <t>/wiki/Mega_Mek</t>
  </si>
  <si>
    <t>https://static.wikia.nocookie.net/arksurvivalevolved_gamepedia/images/1/1e/Mega_Mek.png/revision/latest/scale-to-width-down/50?cb=20181107235505</t>
  </si>
  <si>
    <t>Megachelon</t>
  </si>
  <si>
    <t>/wiki/Megachelon</t>
  </si>
  <si>
    <t>https://static.wikia.nocookie.net/arksurvivalevolved_gamepedia/images/a/a4/Megachelon.png/revision/latest/scale-to-width-down/50?cb=20200811213347</t>
  </si>
  <si>
    <t>Megalania</t>
  </si>
  <si>
    <t>The Island, The Center, Scorched Earth, Ragnarok, Extinction, Genesis: Part 1, Crystal Isles</t>
  </si>
  <si>
    <t>/wiki/Megalania</t>
  </si>
  <si>
    <t>https://static.wikia.nocookie.net/arksurvivalevolved_gamepedia/images/5/58/Megalania.png/revision/latest/scale-to-width-down/50?cb=20160116233158</t>
  </si>
  <si>
    <t>Megaloceros</t>
  </si>
  <si>
    <t>/wiki/Megaloceros</t>
  </si>
  <si>
    <t>https://static.wikia.nocookie.net/arksurvivalevolved_gamepedia/images/6/69/Megaloceros.png/revision/latest/scale-to-width-down/50?cb=20150917004821</t>
  </si>
  <si>
    <t>Megalodon</t>
  </si>
  <si>
    <t>/wiki/Megalodon</t>
  </si>
  <si>
    <t>https://static.wikia.nocookie.net/arksurvivalevolved_gamepedia/images/3/36/Megalodon.png/revision/latest/scale-to-width-down/50?cb=20150615110938</t>
  </si>
  <si>
    <t>Megalosaurus</t>
  </si>
  <si>
    <t>The Island, The Center, Scorched Earth, Ragnarok, Aberration, Extinction, Genesis: Part 1, Crystal Isles, Mobile</t>
  </si>
  <si>
    <t>/wiki/Megalosaurus</t>
  </si>
  <si>
    <t>https://static.wikia.nocookie.net/arksurvivalevolved_gamepedia/images/7/7e/Megalosaurus.png/revision/latest/scale-to-width-down/50?cb=20160228214702</t>
  </si>
  <si>
    <t>Meganeura</t>
  </si>
  <si>
    <t>Subterranean, Aerial</t>
  </si>
  <si>
    <t>/wiki/Meganeura</t>
  </si>
  <si>
    <t>https://static.wikia.nocookie.net/arksurvivalevolved_gamepedia/images/8/81/Meganeura.png/revision/latest/scale-to-width-down/50?cb=20150824111603</t>
  </si>
  <si>
    <t>Megapithecus</t>
  </si>
  <si>
    <t>/wiki/Megapithecus</t>
  </si>
  <si>
    <t>https://static.wikia.nocookie.net/arksurvivalevolved_gamepedia/images/7/7d/Megapithecus.png/revision/latest/scale-to-width-down/50?cb=20150912192242</t>
  </si>
  <si>
    <t>Megapithecus Pestis</t>
  </si>
  <si>
    <t>/wiki/Megapithecus_Pestis</t>
  </si>
  <si>
    <t>https://static.wikia.nocookie.net/arksurvivalevolved_gamepedia/images/4/42/Megapithecus_Pestis.png/revision/latest/scale-to-width-down/50?cb=20190625203555</t>
  </si>
  <si>
    <t>Megatherium</t>
  </si>
  <si>
    <t>Omnivore (primarily Herbivore)</t>
  </si>
  <si>
    <t>/wiki/Megatherium</t>
  </si>
  <si>
    <t>https://static.wikia.nocookie.net/arksurvivalevolved_gamepedia/images/3/37/Megatherium.png/revision/latest/scale-to-width-down/50?cb=20150912192541</t>
  </si>
  <si>
    <t>Mek</t>
  </si>
  <si>
    <t>/wiki/Mek</t>
  </si>
  <si>
    <t>https://static.wikia.nocookie.net/arksurvivalevolved_gamepedia/images/7/74/Mek.png/revision/latest/scale-to-width-down/50?cb=20181107180408</t>
  </si>
  <si>
    <t>Mesopithecus</t>
  </si>
  <si>
    <t>/wiki/Mesopithecus</t>
  </si>
  <si>
    <t>https://static.wikia.nocookie.net/arksurvivalevolved_gamepedia/images/c/c6/Mesopithecus.png/revision/latest/scale-to-width-down/50?cb=20150912163652</t>
  </si>
  <si>
    <t>Microraptor</t>
  </si>
  <si>
    <t>/wiki/Microraptor</t>
  </si>
  <si>
    <t>https://static.wikia.nocookie.net/arksurvivalevolved_gamepedia/images/6/69/Microraptor.png/revision/latest/scale-to-width-down/50?cb=20150912192615</t>
  </si>
  <si>
    <t>Moeder, Master of the Ocean</t>
  </si>
  <si>
    <t>Bosses, Fantasy Creatures, Fish</t>
  </si>
  <si>
    <t>/wiki/Moeder,_Master_of_the_Ocean</t>
  </si>
  <si>
    <t>https://static.wikia.nocookie.net/arksurvivalevolved_gamepedia/images/b/bd/Moeder%2C_Master_of_the_Ocean.png/revision/latest/scale-to-width-down/50?cb=20200811213345</t>
  </si>
  <si>
    <t>Morellatops</t>
  </si>
  <si>
    <t>Dinosaurs, Fantasy Creatures</t>
  </si>
  <si>
    <t>Scorched Earth, Ragnarok, Extinction, Crystal Isles</t>
  </si>
  <si>
    <t>/wiki/Morellatops</t>
  </si>
  <si>
    <t>https://static.wikia.nocookie.net/arksurvivalevolved_gamepedia/images/5/54/Morellatops.png/revision/latest/scale-to-width-down/50?cb=20160902030740</t>
  </si>
  <si>
    <t>Mosasaurus</t>
  </si>
  <si>
    <t>/wiki/Mosasaurus</t>
  </si>
  <si>
    <t>https://static.wikia.nocookie.net/arksurvivalevolved_gamepedia/images/b/b0/Mosasaurus.png/revision/latest/scale-to-width-down/50?cb=20150912192656</t>
  </si>
  <si>
    <t>Moschops</t>
  </si>
  <si>
    <t>/wiki/Moschops</t>
  </si>
  <si>
    <t>https://static.wikia.nocookie.net/arksurvivalevolved_gamepedia/images/e/e6/Moschops.png/revision/latest/scale-to-width-down/50?cb=20161124212852</t>
  </si>
  <si>
    <t>Nameless</t>
  </si>
  <si>
    <t>Aberration, Genesis: Part 1</t>
  </si>
  <si>
    <t>/wiki/Nameless</t>
  </si>
  <si>
    <t>https://static.wikia.nocookie.net/arksurvivalevolved_gamepedia/images/6/66/Nameless.png/revision/latest/scale-to-width-down/50?cb=20171212210642</t>
  </si>
  <si>
    <t>Noctis</t>
  </si>
  <si>
    <t>/wiki/Noctis</t>
  </si>
  <si>
    <t>https://static.wikia.nocookie.net/arksurvivalevolved_gamepedia/images/a/a6/Noctis.png/revision/latest/scale-to-width-down/50?cb=20190821163724</t>
  </si>
  <si>
    <t>Noglin</t>
  </si>
  <si>
    <t>/wiki/Noglin</t>
  </si>
  <si>
    <t>https://static.wikia.nocookie.net/arksurvivalevolved_gamepedia/images/4/43/Noglin.png/revision/latest/scale-to-width-down/50?cb=20201107183843</t>
  </si>
  <si>
    <t>Obsidioequus</t>
  </si>
  <si>
    <t>/wiki/Obsidioequus</t>
  </si>
  <si>
    <t>https://static.wikia.nocookie.net/arksurvivalevolved_gamepedia/images/f/f5/Obsidioequus.png/revision/latest/scale-to-width-down/50?cb=20191007175708</t>
  </si>
  <si>
    <t>Oil Jug Bug</t>
  </si>
  <si>
    <t>/wiki/Oil_Jug_Bug</t>
  </si>
  <si>
    <t>https://static.wikia.nocookie.net/arksurvivalevolved_gamepedia/images/f/ff/Oil_Jug_Bug.png/revision/latest/scale-to-width-down/50?cb=20181201234147</t>
  </si>
  <si>
    <t>Onyc</t>
  </si>
  <si>
    <t>/wiki/Onyc</t>
  </si>
  <si>
    <t>https://static.wikia.nocookie.net/arksurvivalevolved_gamepedia/images/5/55/Onyc.png/revision/latest/scale-to-width-down/50?cb=20150615110710</t>
  </si>
  <si>
    <t>Otter</t>
  </si>
  <si>
    <t>Terrestrial, Aquatic, Subterranean</t>
  </si>
  <si>
    <t>/wiki/Otter</t>
  </si>
  <si>
    <t>https://static.wikia.nocookie.net/arksurvivalevolved_gamepedia/images/9/9f/Otter.png/revision/latest/scale-to-width-down/50?cb=20170829150408</t>
  </si>
  <si>
    <t>Overseer</t>
  </si>
  <si>
    <t>Bosses, Mechanical Creatures</t>
  </si>
  <si>
    <t>/wiki/Overseer</t>
  </si>
  <si>
    <t>https://static.wikia.nocookie.net/arksurvivalevolved_gamepedia/images/f/f5/Overseer.png/revision/latest/scale-to-width-down/50?cb=20170901153814</t>
  </si>
  <si>
    <t>Oviraptor</t>
  </si>
  <si>
    <t>/wiki/Oviraptor</t>
  </si>
  <si>
    <t>https://static.wikia.nocookie.net/arksurvivalevolved_gamepedia/images/7/74/Oviraptor.png/revision/latest/scale-to-width-down/50?cb=20150912192720</t>
  </si>
  <si>
    <t>Ovis</t>
  </si>
  <si>
    <t>/wiki/Ovis</t>
  </si>
  <si>
    <t>https://static.wikia.nocookie.net/arksurvivalevolved_gamepedia/images/7/79/Ovis.png/revision/latest/scale-to-width-down/50?cb=20170131131100</t>
  </si>
  <si>
    <t>Pachy</t>
  </si>
  <si>
    <t>/wiki/Pachy</t>
  </si>
  <si>
    <t>https://static.wikia.nocookie.net/arksurvivalevolved_gamepedia/images/f/f8/Pachy.png/revision/latest/scale-to-width-down/50?cb=20150917004845</t>
  </si>
  <si>
    <t>Pachyrhinosaurus</t>
  </si>
  <si>
    <t>/wiki/Pachyrhinosaurus</t>
  </si>
  <si>
    <t>https://static.wikia.nocookie.net/arksurvivalevolved_gamepedia/images/d/d8/Pachyrhinosaurus.png/revision/latest/scale-to-width-down/50?cb=20151123224831</t>
  </si>
  <si>
    <t>Paraceratherium</t>
  </si>
  <si>
    <t>/wiki/Paraceratherium</t>
  </si>
  <si>
    <t>https://static.wikia.nocookie.net/arksurvivalevolved_gamepedia/images/e/e1/Paraceratherium.png/revision/latest/scale-to-width-down/50?cb=20150912192755</t>
  </si>
  <si>
    <t>Parakeet Fish School</t>
  </si>
  <si>
    <t>Fantasy Creatures, Fish</t>
  </si>
  <si>
    <t>/wiki/Parakeet_Fish_School</t>
  </si>
  <si>
    <t>https://static.wikia.nocookie.net/arksurvivalevolved_gamepedia/images/c/c4/Parakeet_Fish_School.png/revision/latest/scale-to-width-down/50?cb=20200226231206</t>
  </si>
  <si>
    <t>Parasaur</t>
  </si>
  <si>
    <t>/wiki/Parasaur</t>
  </si>
  <si>
    <t>https://static.wikia.nocookie.net/arksurvivalevolved_gamepedia/images/6/65/Parasaur.png/revision/latest/scale-to-width-down/50?cb=20150615111002</t>
  </si>
  <si>
    <t>Party Dodo</t>
  </si>
  <si>
    <t>/wiki/Party_Dodo</t>
  </si>
  <si>
    <t>https://static.wikia.nocookie.net/arksurvivalevolved_gamepedia/images/d/d8/Party_Dodo.png/revision/latest/scale-to-width-down/50?cb=20200615195124</t>
  </si>
  <si>
    <t>Pegomastax</t>
  </si>
  <si>
    <t>The Island, The Center, Scorched Earth, Ragnarok, Valguero, Genesis: Part 1, Crystal Isles, Mobile</t>
  </si>
  <si>
    <t>/wiki/Pegomastax</t>
  </si>
  <si>
    <t>https://static.wikia.nocookie.net/arksurvivalevolved_gamepedia/images/9/92/Pegomastax.png/revision/latest/scale-to-width-down/50?cb=20151123224843</t>
  </si>
  <si>
    <t>Pelagornis</t>
  </si>
  <si>
    <t>The Island, The Center, Ragnarok, Valguero, Genesis: Part 1, Crystal Isles, Genesis: Part 2, Mobile</t>
  </si>
  <si>
    <t>/wiki/Pelagornis</t>
  </si>
  <si>
    <t>https://static.wikia.nocookie.net/arksurvivalevolved_gamepedia/images/7/7f/Pelagornis.png/revision/latest/scale-to-width-down/50?cb=20160805205602</t>
  </si>
  <si>
    <t>Phiomia</t>
  </si>
  <si>
    <t>/wiki/Phiomia</t>
  </si>
  <si>
    <t>https://static.wikia.nocookie.net/arksurvivalevolved_gamepedia/images/b/b0/Phiomia.png/revision/latest/scale-to-width-down/50?cb=20150615111024</t>
  </si>
  <si>
    <t>Phoenix</t>
  </si>
  <si>
    <t>Flame Eater</t>
  </si>
  <si>
    <t>Scorched Earth, Genesis: Part 1</t>
  </si>
  <si>
    <t>/wiki/Phoenix</t>
  </si>
  <si>
    <t>https://static.wikia.nocookie.net/arksurvivalevolved_gamepedia/images/c/c1/Phoenix.png/revision/latest/scale-to-width-down/50?cb=20170904115725</t>
  </si>
  <si>
    <t>Piranha</t>
  </si>
  <si>
    <t>/wiki/Piranha</t>
  </si>
  <si>
    <t>https://static.wikia.nocookie.net/arksurvivalevolved_gamepedia/images/4/43/Piranha.png/revision/latest/scale-to-width-down/50?cb=20150615111048</t>
  </si>
  <si>
    <t>Plesiosaur</t>
  </si>
  <si>
    <t>/wiki/Plesiosaur</t>
  </si>
  <si>
    <t>https://static.wikia.nocookie.net/arksurvivalevolved_gamepedia/images/4/43/Plesiosaur.png/revision/latest/scale-to-width-down/50?cb=20150615111110</t>
  </si>
  <si>
    <t>Polar Bear</t>
  </si>
  <si>
    <t>The Island, Extinction, Genesis: Part 1, Crystal Isles, Mobile</t>
  </si>
  <si>
    <t>/wiki/Polar_Bear</t>
  </si>
  <si>
    <t>https://static.wikia.nocookie.net/arksurvivalevolved_gamepedia/images/7/78/Polar_Bear.png/revision/latest/scale-to-width-down/50?cb=20190829185928</t>
  </si>
  <si>
    <t>Polar Purlovia</t>
  </si>
  <si>
    <t>The Island, Genesis: Part 1, Crystal Isles</t>
  </si>
  <si>
    <t>/wiki/Polar_Purlovia</t>
  </si>
  <si>
    <t>https://static.wikia.nocookie.net/arksurvivalevolved_gamepedia/images/b/b2/Polar_Purlovia.png/revision/latest/scale-to-width-down/50?cb=20181202004350</t>
  </si>
  <si>
    <t>Poison Wyvern</t>
  </si>
  <si>
    <t>/wiki/Poison_Wyvern</t>
  </si>
  <si>
    <t>https://static.wikia.nocookie.net/arksurvivalevolved_gamepedia/images/1/19/Poison_Wyvern.png/revision/latest/scale-to-width-down/50?cb=20181201191613</t>
  </si>
  <si>
    <t>Procoptodon</t>
  </si>
  <si>
    <t>/wiki/Procoptodon</t>
  </si>
  <si>
    <t>https://static.wikia.nocookie.net/arksurvivalevolved_gamepedia/images/d/da/Procoptodon.png/revision/latest/scale-to-width-down/50?cb=20151123225149</t>
  </si>
  <si>
    <t>Pteranodon</t>
  </si>
  <si>
    <t>/wiki/Pteranodon</t>
  </si>
  <si>
    <t>https://static.wikia.nocookie.net/arksurvivalevolved_gamepedia/images/2/22/Pteranodon.png/revision/latest/scale-to-width-down/50?cb=20150615111132</t>
  </si>
  <si>
    <t>Pulmonoscorpius</t>
  </si>
  <si>
    <t>/wiki/Pulmonoscorpius</t>
  </si>
  <si>
    <t>https://static.wikia.nocookie.net/arksurvivalevolved_gamepedia/images/a/ab/Scorpion.png/revision/latest/scale-to-width-down/50?cb=20150615111320</t>
  </si>
  <si>
    <t>Purlovia</t>
  </si>
  <si>
    <t>/wiki/Purlovia</t>
  </si>
  <si>
    <t>https://static.wikia.nocookie.net/arksurvivalevolved_gamepedia/images/c/c2/Purlovia.png/revision/latest/scale-to-width-down/50?cb=20170131131210</t>
  </si>
  <si>
    <t>Quetzal</t>
  </si>
  <si>
    <t>/wiki/Quetzal</t>
  </si>
  <si>
    <t>https://static.wikia.nocookie.net/arksurvivalevolved_gamepedia/images/9/9d/Quetzal.png/revision/latest/scale-to-width-down/50?cb=20150912192853</t>
  </si>
  <si>
    <t>Raptor</t>
  </si>
  <si>
    <t>/wiki/Raptor</t>
  </si>
  <si>
    <t>https://static.wikia.nocookie.net/arksurvivalevolved_gamepedia/images/0/08/Raptor.png/revision/latest/scale-to-width-down/50?cb=20150615111158</t>
  </si>
  <si>
    <t>Ravager</t>
  </si>
  <si>
    <t>/wiki/Ravager</t>
  </si>
  <si>
    <t>https://static.wikia.nocookie.net/arksurvivalevolved_gamepedia/images/c/ca/Ravager.png/revision/latest/scale-to-width-down/50?cb=20171212205834</t>
  </si>
  <si>
    <t>Reaper</t>
  </si>
  <si>
    <t>Aberration, Extinction, Genesis: Part 1, Genesis: Part 2</t>
  </si>
  <si>
    <t>/wiki/Reaper</t>
  </si>
  <si>
    <t>https://static.wikia.nocookie.net/arksurvivalevolved_gamepedia/images/6/6a/Reaper.png/revision/latest/scale-to-width-down/50?cb=20171212210743</t>
  </si>
  <si>
    <t>Reaper King</t>
  </si>
  <si>
    <t>/wiki/Reaper_King</t>
  </si>
  <si>
    <t>https://static.wikia.nocookie.net/arksurvivalevolved_gamepedia/images/5/5e/Reaper_King.png/revision/latest/scale-to-width-down/50?cb=20181202125925</t>
  </si>
  <si>
    <t>Reaper Prince</t>
  </si>
  <si>
    <t>/wiki/Reaper_Prince</t>
  </si>
  <si>
    <t>https://static.wikia.nocookie.net/arksurvivalevolved_gamepedia/images/6/6e/Reaper_Prince.png/revision/latest/scale-to-width-down/50?cb=20200323143307</t>
  </si>
  <si>
    <t>Reaper Queen</t>
  </si>
  <si>
    <t>Subterranean, Fossorial</t>
  </si>
  <si>
    <t>/wiki/Reaper_Queen</t>
  </si>
  <si>
    <t>https://static.wikia.nocookie.net/arksurvivalevolved_gamepedia/images/3/37/Reaper_Queen.png/revision/latest/scale-to-width-down/50?cb=20181202011358</t>
  </si>
  <si>
    <t>Rex</t>
  </si>
  <si>
    <t>/wiki/Rex</t>
  </si>
  <si>
    <t>https://static.wikia.nocookie.net/arksurvivalevolved_gamepedia/images/5/5f/Rex.png/revision/latest/scale-to-width-down/50?cb=20150615111544</t>
  </si>
  <si>
    <t>Rex Ghost</t>
  </si>
  <si>
    <t>/wiki/Rex_Ghost</t>
  </si>
  <si>
    <t>https://static.wikia.nocookie.net/arksurvivalevolved_gamepedia/images/9/97/Rex_Ghost.png/revision/latest/scale-to-width-down/50?cb=20201023214938</t>
  </si>
  <si>
    <t>Rock Drake</t>
  </si>
  <si>
    <t>Aberration, Extinction, Genesis: Part 1</t>
  </si>
  <si>
    <t>Terrestrial, Aerial, Subterranean</t>
  </si>
  <si>
    <t>/wiki/Rock_Drake</t>
  </si>
  <si>
    <t>https://static.wikia.nocookie.net/arksurvivalevolved_gamepedia/images/e/e5/Rock_Drake.png/revision/latest/scale-to-width-down/50?cb=20171212210419</t>
  </si>
  <si>
    <t>Rock Elemental</t>
  </si>
  <si>
    <t>/wiki/Rock_Elemental</t>
  </si>
  <si>
    <t>https://static.wikia.nocookie.net/arksurvivalevolved_gamepedia/images/f/f0/Rock_Elemental.png/revision/latest/scale-to-width-down/50?cb=20160902031157</t>
  </si>
  <si>
    <t>Rockwell</t>
  </si>
  <si>
    <t>/wiki/Rockwell</t>
  </si>
  <si>
    <t>https://static.wikia.nocookie.net/arksurvivalevolved_gamepedia/images/b/b0/Rockwell.png/revision/latest/scale-to-width-down/50?cb=20200327180501</t>
  </si>
  <si>
    <t>Roll Rat</t>
  </si>
  <si>
    <t>/wiki/Roll_Rat</t>
  </si>
  <si>
    <t>https://static.wikia.nocookie.net/arksurvivalevolved_gamepedia/images/d/d9/Roll_Rat.png/revision/latest/scale-to-width-down/50?cb=20171212210240</t>
  </si>
  <si>
    <t>Royal Griffin</t>
  </si>
  <si>
    <t>/wiki/Royal_Griffin</t>
  </si>
  <si>
    <t>https://static.wikia.nocookie.net/arksurvivalevolved_gamepedia/images/2/26/Royal_Griffin.png/revision/latest/scale-to-width-down/50?cb=20181210215248</t>
  </si>
  <si>
    <t>Rubble Golem</t>
  </si>
  <si>
    <t>Scorched Earth, Extinction</t>
  </si>
  <si>
    <t>/wiki/Rubble_Golem</t>
  </si>
  <si>
    <t>https://static.wikia.nocookie.net/arksurvivalevolved_gamepedia/images/f/ff/Rubble_Golem.png/revision/latest/scale-to-width-down/50?cb=20181201234655</t>
  </si>
  <si>
    <t>Sabertooth</t>
  </si>
  <si>
    <t>/wiki/Sabertooth</t>
  </si>
  <si>
    <t>https://static.wikia.nocookie.net/arksurvivalevolved_gamepedia/images/a/a4/Sabertooth.png/revision/latest/scale-to-width-down/50?cb=20150615111222</t>
  </si>
  <si>
    <t>Sabertooth Salmon</t>
  </si>
  <si>
    <t>/wiki/Sabertooth_Salmon</t>
  </si>
  <si>
    <t>https://static.wikia.nocookie.net/arksurvivalevolved_gamepedia/images/e/e0/Salmon.png/revision/latest/scale-to-width-down/50?cb=20160228214720</t>
  </si>
  <si>
    <t>Sarco</t>
  </si>
  <si>
    <t>Terrestrial, Subterranean, Aquatic</t>
  </si>
  <si>
    <t>/wiki/Sarco</t>
  </si>
  <si>
    <t>https://static.wikia.nocookie.net/arksurvivalevolved_gamepedia/images/4/41/Sarco.png/revision/latest/scale-to-width-down/50?cb=20150615111252</t>
  </si>
  <si>
    <t>Scout</t>
  </si>
  <si>
    <t>/wiki/Scout</t>
  </si>
  <si>
    <t>https://static.wikia.nocookie.net/arksurvivalevolved_gamepedia/images/6/69/Scout.png/revision/latest/scale-to-width-down/50?cb=20181107175835</t>
  </si>
  <si>
    <t>Seeker</t>
  </si>
  <si>
    <t>Terrestrial, Subterranean, Aerial</t>
  </si>
  <si>
    <t>/wiki/Seeker</t>
  </si>
  <si>
    <t>https://static.wikia.nocookie.net/arksurvivalevolved_gamepedia/images/5/54/Seeker.png/revision/latest/scale-to-width-down/50?cb=20171212210515</t>
  </si>
  <si>
    <t>Shadowmane</t>
  </si>
  <si>
    <t>/wiki/Shadowmane</t>
  </si>
  <si>
    <t>Shinehorn</t>
  </si>
  <si>
    <t>/wiki/Shinehorn</t>
  </si>
  <si>
    <t>https://static.wikia.nocookie.net/arksurvivalevolved_gamepedia/images/2/21/Shinehorn.png/revision/latest/scale-to-width-down/50?cb=20171212205128</t>
  </si>
  <si>
    <t>Skeletal Bronto</t>
  </si>
  <si>
    <t>/wiki/Skeletal_Bronto</t>
  </si>
  <si>
    <t>https://static.wikia.nocookie.net/arksurvivalevolved_gamepedia/images/6/62/Skeletal_Brontosaurus.png/revision/latest/scale-to-width-down/50?cb=20191025005527</t>
  </si>
  <si>
    <t>Skeletal Carnotaurus</t>
  </si>
  <si>
    <t>/wiki/Skeletal_Carnotaurus</t>
  </si>
  <si>
    <t>https://static.wikia.nocookie.net/arksurvivalevolved_gamepedia/images/b/b0/Skeletal_Carnotaurus.png/revision/latest/scale-to-width-down/50?cb=20191025005529</t>
  </si>
  <si>
    <t>Skeletal Giganotosaurus</t>
  </si>
  <si>
    <t>The Island, The Center, Ragnarok, Extinction, Valguero, Crystal Isles</t>
  </si>
  <si>
    <t>/wiki/Skeletal_Giganotosaurus</t>
  </si>
  <si>
    <t>https://static.wikia.nocookie.net/arksurvivalevolved_gamepedia/images/1/15/Skeletal_Giganotosaurus.png/revision/latest/scale-to-width-down/50?cb=20191025005531</t>
  </si>
  <si>
    <t>Skeletal Jerboa</t>
  </si>
  <si>
    <t>Scorched Earth, Ragnarok, Valguero, Crystal Isles</t>
  </si>
  <si>
    <t>/wiki/Skeletal_Jerboa</t>
  </si>
  <si>
    <t>https://static.wikia.nocookie.net/arksurvivalevolved_gamepedia/images/d/d8/Skeletal_Jerboa.png/revision/latest/scale-to-width-down/50?cb=20191025005533</t>
  </si>
  <si>
    <t>Skeletal Quetzal</t>
  </si>
  <si>
    <t>/wiki/Skeletal_Quetzal</t>
  </si>
  <si>
    <t>https://static.wikia.nocookie.net/arksurvivalevolved_gamepedia/images/7/7a/Skeletal_Quetzal.png/revision/latest/scale-to-width-down/50?cb=20191025005535</t>
  </si>
  <si>
    <t>Skeletal Raptor</t>
  </si>
  <si>
    <t>/wiki/Skeletal_Raptor</t>
  </si>
  <si>
    <t>https://static.wikia.nocookie.net/arksurvivalevolved_gamepedia/images/d/d5/Skeletal_Raptor.png/revision/latest/scale-to-width-down/50?cb=20191025005538</t>
  </si>
  <si>
    <t>Skeletal Rex</t>
  </si>
  <si>
    <t>/wiki/Skeletal_Rex</t>
  </si>
  <si>
    <t>https://static.wikia.nocookie.net/arksurvivalevolved_gamepedia/images/d/db/Skeletal_Rex.png/revision/latest/scale-to-width-down/50?cb=20191025005540</t>
  </si>
  <si>
    <t>Skeletal Stego</t>
  </si>
  <si>
    <t>The Island, The Center, Ragnarok, Aberration, Extinction, Valguero, Genesis: Part 1, Crystal Isles</t>
  </si>
  <si>
    <t>/wiki/Skeletal_Stego</t>
  </si>
  <si>
    <t>https://static.wikia.nocookie.net/arksurvivalevolved_gamepedia/images/1/1e/Skeletal_Stegosaurus.png/revision/latest/scale-to-width-down/50?cb=20201110132611</t>
  </si>
  <si>
    <t>Skeletal Trike</t>
  </si>
  <si>
    <t>/wiki/Skeletal_Trike</t>
  </si>
  <si>
    <t>https://static.wikia.nocookie.net/arksurvivalevolved_gamepedia/images/a/ac/Skeletal_Triceratops.png/revision/latest/scale-to-width-down/50?cb=20191025005524</t>
  </si>
  <si>
    <t>Snow Owl</t>
  </si>
  <si>
    <t>/wiki/Snow_Owl</t>
  </si>
  <si>
    <t>https://static.wikia.nocookie.net/arksurvivalevolved_gamepedia/images/4/4b/Snow_Owl.png/revision/latest/scale-to-width-down/50?cb=20181107170156</t>
  </si>
  <si>
    <t>Snow Owl Ghost</t>
  </si>
  <si>
    <t>/wiki/Snow_Owl_Ghost</t>
  </si>
  <si>
    <t>https://static.wikia.nocookie.net/arksurvivalevolved_gamepedia/images/3/32/Snow_Owl_Ghost.png/revision/latest/scale-to-width-down/50?cb=20201023215009</t>
  </si>
  <si>
    <t>Spino</t>
  </si>
  <si>
    <t>/wiki/Spino</t>
  </si>
  <si>
    <t>https://static.wikia.nocookie.net/arksurvivalevolved_gamepedia/images/0/03/Spino.png/revision/latest/scale-to-width-down/50?cb=20150618193803</t>
  </si>
  <si>
    <t>Spirit Dire Bear</t>
  </si>
  <si>
    <t>/wiki/Spirit_Dire_Bear</t>
  </si>
  <si>
    <t>https://static.wikia.nocookie.net/arksurvivalevolved_gamepedia/images/0/07/Spirit_Dire_Bear.png/revision/latest/scale-to-width-down/50?cb=20190101194128</t>
  </si>
  <si>
    <t>Spirit Direwolf</t>
  </si>
  <si>
    <t>/wiki/Spirit_Direwolf</t>
  </si>
  <si>
    <t>https://static.wikia.nocookie.net/arksurvivalevolved_gamepedia/images/0/03/Spirit_Direwolf.png/revision/latest/scale-to-width-down/50?cb=20190101194110</t>
  </si>
  <si>
    <t>Stegosaurus</t>
  </si>
  <si>
    <t>The Island, The Center, Ragnarok, Aberration, Extinction, Valguero, Genesis: Part 1, Crystal Isles, Genesis: Part 2, Mobile</t>
  </si>
  <si>
    <t>/wiki/Stegosaurus</t>
  </si>
  <si>
    <t>https://static.wikia.nocookie.net/arksurvivalevolved_gamepedia/images/c/cd/Stegosaurus.png/revision/latest/scale-to-width-down/50?cb=20201107223717</t>
  </si>
  <si>
    <t>Stryder</t>
  </si>
  <si>
    <t>/wiki/Stryder</t>
  </si>
  <si>
    <t>Subterranean Reaper King</t>
  </si>
  <si>
    <t>/wiki/Subterranean_Reaper_King</t>
  </si>
  <si>
    <t>https://static.wikia.nocookie.net/arksurvivalevolved_gamepedia/images/d/db/Subterranean_Reaper_King.png/revision/latest/scale-to-width-down/50?cb=20181202023351</t>
  </si>
  <si>
    <t>Super Turkey</t>
  </si>
  <si>
    <t>/wiki/Super_Turkey</t>
  </si>
  <si>
    <t>https://static.wikia.nocookie.net/arksurvivalevolved_gamepedia/images/b/b3/Turkey.png/revision/latest/scale-to-width-down/50?cb=20160910101342</t>
  </si>
  <si>
    <t>Surface Reaper King</t>
  </si>
  <si>
    <t>Terrestrial, Fossorial</t>
  </si>
  <si>
    <t>/wiki/Surface_Reaper_King</t>
  </si>
  <si>
    <t>https://static.wikia.nocookie.net/arksurvivalevolved_gamepedia/images/7/70/Surface_Reaper_King.png/revision/latest/scale-to-width-down/50?cb=20181202011336</t>
  </si>
  <si>
    <t>Surface Reaper King Ghost</t>
  </si>
  <si>
    <t>Event Creatures, Fantasy Creatures</t>
  </si>
  <si>
    <t>/wiki/Surface_Reaper_King_Ghost</t>
  </si>
  <si>
    <t>https://static.wikia.nocookie.net/arksurvivalevolved_gamepedia/images/b/b5/Surface_Reaper_King_Ghost.png/revision/latest/scale-to-width-down/50?cb=20201023215132</t>
  </si>
  <si>
    <t>Tapejara</t>
  </si>
  <si>
    <t>/wiki/Tapejara</t>
  </si>
  <si>
    <t>https://static.wikia.nocookie.net/arksurvivalevolved_gamepedia/images/e/ec/Tapejara.png/revision/latest/scale-to-width-down/50?cb=20160913042452</t>
  </si>
  <si>
    <t>Tek Parasaur</t>
  </si>
  <si>
    <t>Dinosaurs, Tek Creatures</t>
  </si>
  <si>
    <t>/wiki/Tek_Parasaur</t>
  </si>
  <si>
    <t>https://static.wikia.nocookie.net/arksurvivalevolved_gamepedia/images/d/da/Tek_Parasaur.png/revision/latest/scale-to-width-down/50?cb=20200307180816</t>
  </si>
  <si>
    <t>Tek Quetzal</t>
  </si>
  <si>
    <t>Reptiles, Tek Creatures</t>
  </si>
  <si>
    <t>/wiki/Tek_Quetzal</t>
  </si>
  <si>
    <t>https://static.wikia.nocookie.net/arksurvivalevolved_gamepedia/images/d/d6/Tek_Quetzal.png/revision/latest/scale-to-width-down/50?cb=20200307180818</t>
  </si>
  <si>
    <t>Tek Raptor</t>
  </si>
  <si>
    <t>/wiki/Tek_Raptor</t>
  </si>
  <si>
    <t>https://static.wikia.nocookie.net/arksurvivalevolved_gamepedia/images/b/b3/Tek_Raptor.png/revision/latest/scale-to-width-down/50?cb=20200307180820</t>
  </si>
  <si>
    <t>Tek Rex</t>
  </si>
  <si>
    <t>/wiki/Tek_Rex</t>
  </si>
  <si>
    <t>https://static.wikia.nocookie.net/arksurvivalevolved_gamepedia/images/4/44/Tek_Rex.png/revision/latest/scale-to-width-down/50?cb=20200307180821</t>
  </si>
  <si>
    <t>Tek Stegosaurus</t>
  </si>
  <si>
    <t>/wiki/Tek_Stegosaurus</t>
  </si>
  <si>
    <t>https://static.wikia.nocookie.net/arksurvivalevolved_gamepedia/images/1/1b/Tek_Stegosaurus.png/revision/latest/scale-to-width-down/50?cb=20201110132456</t>
  </si>
  <si>
    <t>Tek Triceratops</t>
  </si>
  <si>
    <t>/wiki/Tek_Triceratops</t>
  </si>
  <si>
    <t>https://static.wikia.nocookie.net/arksurvivalevolved_gamepedia/images/3/33/Tek_Triceratops.png/revision/latest/scale-to-width-down/50?cb=20200307180824</t>
  </si>
  <si>
    <t>Terror Bird</t>
  </si>
  <si>
    <t>/wiki/Terror_Bird</t>
  </si>
  <si>
    <t>https://static.wikia.nocookie.net/arksurvivalevolved_gamepedia/images/e/e3/Terror_Bird.png/revision/latest/scale-to-width-down/50?cb=20150917004904</t>
  </si>
  <si>
    <t>Therizinosaur</t>
  </si>
  <si>
    <t>/wiki/Therizinosaur</t>
  </si>
  <si>
    <t>https://static.wikia.nocookie.net/arksurvivalevolved_gamepedia/images/6/66/Therizinosaur.png/revision/latest/scale-to-width-down/50?cb=20150917004959</t>
  </si>
  <si>
    <t>Thorny Dragon</t>
  </si>
  <si>
    <t>/wiki/Thorny_Dragon</t>
  </si>
  <si>
    <t>https://static.wikia.nocookie.net/arksurvivalevolved_gamepedia/images/2/2f/Thorny_Dragon.png/revision/latest/scale-to-width-down/50?cb=20160902065047</t>
  </si>
  <si>
    <t>Thylacoleo</t>
  </si>
  <si>
    <t>/wiki/Thylacoleo</t>
  </si>
  <si>
    <t>https://static.wikia.nocookie.net/arksurvivalevolved_gamepedia/images/2/22/Thylacoleo.png/revision/latest/scale-to-width-down/50?cb=20160116233202</t>
  </si>
  <si>
    <t>Titanoboa</t>
  </si>
  <si>
    <t>The Island, The Center, Scorched Earth, Ragnarok, Aberration, Valguero, Genesis: Part 1, Crystal Isles, Mobile</t>
  </si>
  <si>
    <t>/wiki/Titanoboa</t>
  </si>
  <si>
    <t>https://static.wikia.nocookie.net/arksurvivalevolved_gamepedia/images/b/b6/Titanoboa.png/revision/latest/scale-to-width-down/50?cb=20150615111524</t>
  </si>
  <si>
    <t>Titanomyrma</t>
  </si>
  <si>
    <t>/wiki/Titanomyrma</t>
  </si>
  <si>
    <t>https://static.wikia.nocookie.net/arksurvivalevolved_gamepedia/images/d/d8/Titanomyrma.png/revision/latest/scale-to-width-down/50?cb=20150722141842</t>
  </si>
  <si>
    <t>Titanomyrma Drone</t>
  </si>
  <si>
    <t>/wiki/Titanomyrma_Drone</t>
  </si>
  <si>
    <t>https://static.wikia.nocookie.net/arksurvivalevolved_gamepedia/images/d/dd/Titanomyrma_Drone.png/revision/latest/scale-to-width-down/50?cb=20181202005733</t>
  </si>
  <si>
    <t>Titanomyrma Soldier</t>
  </si>
  <si>
    <t>/wiki/Titanomyrma_Soldier</t>
  </si>
  <si>
    <t>https://static.wikia.nocookie.net/arksurvivalevolved_gamepedia/images/3/39/Titanomyrma_Soldier.png/revision/latest/scale-to-width-down/50?cb=20181202130222</t>
  </si>
  <si>
    <t>Titanosaur</t>
  </si>
  <si>
    <t>The Island, The Center, Scorched Earth, Ragnarok, Crystal Isles, Mobile</t>
  </si>
  <si>
    <t>/wiki/Titanosaur</t>
  </si>
  <si>
    <t>https://static.wikia.nocookie.net/arksurvivalevolved_gamepedia/images/e/e7/Titanosaur.png/revision/latest/scale-to-width-down/50?cb=20160228214736</t>
  </si>
  <si>
    <t>Triceratops</t>
  </si>
  <si>
    <t>/wiki/Triceratops</t>
  </si>
  <si>
    <t>https://static.wikia.nocookie.net/arksurvivalevolved_gamepedia/images/2/2d/Trike.png/revision/latest/scale-to-width-down/50?cb=20150615111609</t>
  </si>
  <si>
    <t>Trilobite</t>
  </si>
  <si>
    <t>/wiki/Trilobite</t>
  </si>
  <si>
    <t>https://static.wikia.nocookie.net/arksurvivalevolved_gamepedia/images/2/2b/Trilobite.png/revision/latest/scale-to-width-down/50?cb=20150824111313</t>
  </si>
  <si>
    <t>Troodon</t>
  </si>
  <si>
    <t>The Island, The Center, Scorched Earth, Ragnarok, Extinction, Valguero, Crystal Isles, Mobile</t>
  </si>
  <si>
    <t>/wiki/Troodon</t>
  </si>
  <si>
    <t>https://static.wikia.nocookie.net/arksurvivalevolved_gamepedia/images/e/e9/Troodon.png/revision/latest/scale-to-width-down/50?cb=20160116233203</t>
  </si>
  <si>
    <t>Tropeognathus</t>
  </si>
  <si>
    <t>/wiki/Tropeognathus</t>
  </si>
  <si>
    <t>https://static.wikia.nocookie.net/arksurvivalevolved_gamepedia/images/9/94/Tropeognathus.png/revision/latest/scale-to-width-down/50?cb=20200611210526</t>
  </si>
  <si>
    <t>Tropical Crystal Wyvern</t>
  </si>
  <si>
    <t>/wiki/Tropical_Crystal_Wyvern</t>
  </si>
  <si>
    <t>https://static.wikia.nocookie.net/arksurvivalevolved_gamepedia/images/f/fd/Tropical_Crystal_Wyvern.png/revision/latest/scale-to-width-down/50?cb=20200626015837</t>
  </si>
  <si>
    <t>Tusoteuthis</t>
  </si>
  <si>
    <t>/wiki/Tusoteuthis</t>
  </si>
  <si>
    <t>https://static.wikia.nocookie.net/arksurvivalevolved_gamepedia/images/3/37/Tusoteuthis.png/revision/latest/scale-to-width-down/50?cb=20150912193044</t>
  </si>
  <si>
    <t>Unicorn</t>
  </si>
  <si>
    <t>The Island, Ragnarok, Valguero, Crystal Isles, Mobile</t>
  </si>
  <si>
    <t>/wiki/Unicorn</t>
  </si>
  <si>
    <t>https://static.wikia.nocookie.net/arksurvivalevolved_gamepedia/images/7/7e/Unicorn.png/revision/latest/scale-to-width-down/50?cb=20181226213254</t>
  </si>
  <si>
    <t>Velonasaur</t>
  </si>
  <si>
    <t>/wiki/Velonasaur</t>
  </si>
  <si>
    <t>https://static.wikia.nocookie.net/arksurvivalevolved_gamepedia/images/0/00/Velonasaur.png/revision/latest/scale-to-width-down/50?cb=20181107174026</t>
  </si>
  <si>
    <t>Voidwyrm</t>
  </si>
  <si>
    <t>/wiki/Voidwyrm</t>
  </si>
  <si>
    <t>Vulture</t>
  </si>
  <si>
    <t>Scorched Earth, Ragnarok, Crystal Isles</t>
  </si>
  <si>
    <t>/wiki/Vulture</t>
  </si>
  <si>
    <t>https://static.wikia.nocookie.net/arksurvivalevolved_gamepedia/images/0/01/Vulture.png/revision/latest/scale-to-width-down/50?cb=20160902031344</t>
  </si>
  <si>
    <t>Water Jug Bug</t>
  </si>
  <si>
    <t>/wiki/Water_Jug_Bug</t>
  </si>
  <si>
    <t>https://static.wikia.nocookie.net/arksurvivalevolved_gamepedia/images/c/ca/Water_Jug_Bug.png/revision/latest/scale-to-width-down/50?cb=20200803133426</t>
  </si>
  <si>
    <t>Woolly Rhino</t>
  </si>
  <si>
    <t>/wiki/Woolly_Rhino</t>
  </si>
  <si>
    <t>https://static.wikia.nocookie.net/arksurvivalevolved_gamepedia/images/d/d4/Woolly_Rhinoceros.png/revision/latest/scale-to-width-down/50?cb=20160116233551</t>
  </si>
  <si>
    <t>Wyvern</t>
  </si>
  <si>
    <t>Scorched Earth, Ragnarok, Extinction, Valguero, Genesis: Part 1</t>
  </si>
  <si>
    <t>/wiki/Wyvern</t>
  </si>
  <si>
    <t>https://static.wikia.nocookie.net/arksurvivalevolved_gamepedia/images/c/c1/Wyvern.png/revision/latest/scale-to-width-down/50?cb=20160902031429</t>
  </si>
  <si>
    <t>Yeti</t>
  </si>
  <si>
    <t>The Island, The Center, Extinction, Genesis: Part 1, Crystal Isles, Mobile</t>
  </si>
  <si>
    <t>/wiki/Yeti</t>
  </si>
  <si>
    <t>https://static.wikia.nocookie.net/arksurvivalevolved_gamepedia/images/7/7d/Yeti.png/revision/latest/scale-to-width-down/50?cb=20181216013443</t>
  </si>
  <si>
    <t>Yutyrannus</t>
  </si>
  <si>
    <t>/wiki/Yutyrannus</t>
  </si>
  <si>
    <t>https://static.wikia.nocookie.net/arksurvivalevolved_gamepedia/images/b/b8/Yutyrannus.png/revision/latest/scale-to-width-down/50?cb=20170530114548</t>
  </si>
  <si>
    <t>Zombie Fire Wyvern</t>
  </si>
  <si>
    <t>Scorched Earth, Ragnarok, Extinction, Valguero</t>
  </si>
  <si>
    <t>/wiki/Zombie_Fire_Wyvern</t>
  </si>
  <si>
    <t>https://static.wikia.nocookie.net/arksurvivalevolved_gamepedia/images/9/96/Zombie_Fire_Wyvern.png/revision/latest/scale-to-width-down/50?cb=20190101194845</t>
  </si>
  <si>
    <t>Zombie Lightning Wyvern</t>
  </si>
  <si>
    <t>/wiki/Zombie_Lightning_Wyvern</t>
  </si>
  <si>
    <t>https://static.wikia.nocookie.net/arksurvivalevolved_gamepedia/images/0/0b/Zombie_Lightning_Wyvern.png/revision/latest/scale-to-width-down/50?cb=20190101194847</t>
  </si>
  <si>
    <t>Zombie Poison Wyvern</t>
  </si>
  <si>
    <t>/wiki/Zombie_Poison_Wyvern</t>
  </si>
  <si>
    <t>https://static.wikia.nocookie.net/arksurvivalevolved_gamepedia/images/f/f7/Zombie_Poison_Wyvern.png/revision/latest/scale-to-width-down/50?cb=20190101194843</t>
  </si>
  <si>
    <t>Zombie Wyvern</t>
  </si>
  <si>
    <t>/wiki/Zombie_Wyvern</t>
  </si>
  <si>
    <t>https://static.wikia.nocookie.net/arksurvivalevolved_gamepedia/images/7/72/Zombie_Wyvern.png/revision/latest/scale-to-width-down/50?cb=20181130122935</t>
  </si>
  <si>
    <t>Zomdodo</t>
  </si>
  <si>
    <t>/wiki/Zomdodo</t>
  </si>
  <si>
    <t>https://static.wikia.nocookie.net/arksurvivalevolved_gamepedia/images/6/6a/Zomdodo.png/revision/latest/scale-to-width-down/50?cb=20181130122619</t>
  </si>
  <si>
    <t>Achatina_Character_BP_C</t>
  </si>
  <si>
    <t>Allo_Character_BP_C</t>
  </si>
  <si>
    <t>Ammonite_Character_C</t>
  </si>
  <si>
    <t>Angler_Character_BP_C</t>
  </si>
  <si>
    <t>Ankylo_Character_BP_C</t>
  </si>
  <si>
    <t>SpiderS_Character_BP_C</t>
  </si>
  <si>
    <t>Archa_Character_BP_C</t>
  </si>
  <si>
    <t>Argent_Character_BP_C</t>
  </si>
  <si>
    <t>Arthro_Character_BP_C</t>
  </si>
  <si>
    <t>Baryonyx_Character_BP_C</t>
  </si>
  <si>
    <t>Basilosaurus_Character_BP_C</t>
  </si>
  <si>
    <t>Toad_Character_BP_C</t>
  </si>
  <si>
    <t>Sauropod_Character_BP_C</t>
  </si>
  <si>
    <t>Turtle_Character_BP_C</t>
  </si>
  <si>
    <t>Carno_Character_BP_C</t>
  </si>
  <si>
    <t>Beaver_Character_BP_C</t>
  </si>
  <si>
    <t>Chalico_Character_BP_C</t>
  </si>
  <si>
    <t>ChalkGolem_Character_BP_C</t>
  </si>
  <si>
    <t>Cnidaria_Character_BP_C</t>
  </si>
  <si>
    <t>Coel_Character_BP_Ocean_C</t>
  </si>
  <si>
    <t>Coelacanth (Ocean)</t>
  </si>
  <si>
    <t>Coel_Character_BP_C</t>
  </si>
  <si>
    <t>Compy_Character_BP_C</t>
  </si>
  <si>
    <t>Daeodon_Character_BP_C</t>
  </si>
  <si>
    <t>Deathworm_Character_BP_C</t>
  </si>
  <si>
    <t>Deinonychus_Character_BP_C</t>
  </si>
  <si>
    <t>Dilo_Character_BP_C</t>
  </si>
  <si>
    <t>Dimetro_Character_BP_C</t>
  </si>
  <si>
    <t>Dimorph_Character_BP_C</t>
  </si>
  <si>
    <t>Diplocaulus_Character_BP_C</t>
  </si>
  <si>
    <t>Diplodocus_Character_BP_C</t>
  </si>
  <si>
    <t>Direbear_Character_BP_C</t>
  </si>
  <si>
    <t>Direbear_LL_Character_BP_C</t>
  </si>
  <si>
    <t>Direwolf_LL_Character_BP_C</t>
  </si>
  <si>
    <t>Dire Wolf</t>
  </si>
  <si>
    <t>Direwolf_Character_BP_C</t>
  </si>
  <si>
    <t>Leech_Character_Diseased_C</t>
  </si>
  <si>
    <t>Dodo_Character_BP_C</t>
  </si>
  <si>
    <t>Doed_Character_BP_C</t>
  </si>
  <si>
    <t>DungBeetle_Character_BP_C</t>
  </si>
  <si>
    <t>Dunkle_Character_BP_C</t>
  </si>
  <si>
    <t>Eel_Character_BP_C</t>
  </si>
  <si>
    <t>Equus_Character_BP_C</t>
  </si>
  <si>
    <t>Euryp_Character_C</t>
  </si>
  <si>
    <t>Wyvern_Character_BP_Fire_C</t>
  </si>
  <si>
    <t>Galli_Character_BP_C</t>
  </si>
  <si>
    <t>Bee_Queen_Character_BP_C</t>
  </si>
  <si>
    <t>Gigant_Character_BP_C</t>
  </si>
  <si>
    <t>Gigant_Character_BP_TekCave_C</t>
  </si>
  <si>
    <t>Bigfoot_Character_BP_C</t>
  </si>
  <si>
    <t>Hesperornis_Character_BP_C</t>
  </si>
  <si>
    <t>Hyaenodon_Character_BP_C</t>
  </si>
  <si>
    <t>IceGolem_Character_BP_C</t>
  </si>
  <si>
    <t>Ragnarok_Wyvern_Override_Ice_C</t>
  </si>
  <si>
    <t>Ichthyornis_Character_BP_C</t>
  </si>
  <si>
    <t>Dolphin_Character_BP_C</t>
  </si>
  <si>
    <t>Iguanodon_Character_BP_C</t>
  </si>
  <si>
    <t>Jerboa_Character_BP_C</t>
  </si>
  <si>
    <t>Kairuku_Character_BP_C</t>
  </si>
  <si>
    <t>Kaprosuchus_Character_BP_C</t>
  </si>
  <si>
    <t>Kentro_Character_BP_C</t>
  </si>
  <si>
    <t>Lamprey_Character_C</t>
  </si>
  <si>
    <t>Leech_Character_C</t>
  </si>
  <si>
    <t>Leedsichthys_Character_BP_C</t>
  </si>
  <si>
    <t>Moth_Character_BP_C</t>
  </si>
  <si>
    <t>Lystro_Character_BP_C</t>
  </si>
  <si>
    <t>Mammoth_Character_BP_C</t>
  </si>
  <si>
    <t>Manta_Character_BP_C</t>
  </si>
  <si>
    <t>Mantis_Character_BP_C</t>
  </si>
  <si>
    <t>Stag_Character_BP_C</t>
  </si>
  <si>
    <t>Megalodon_Character_BP_C</t>
  </si>
  <si>
    <t>Dragonfly_Character_BP_C</t>
  </si>
  <si>
    <t>Megatherium_Character_BP_C</t>
  </si>
  <si>
    <t>Megalosaurus_Character_BP_C</t>
  </si>
  <si>
    <t>Monkey_Character_BP_C</t>
  </si>
  <si>
    <t>Microraptor_Character_BP_C</t>
  </si>
  <si>
    <t>camelsaurus_Character_BP_C</t>
  </si>
  <si>
    <t>Mosa_Character_BP_C</t>
  </si>
  <si>
    <t>Moschops_Character_BP_C</t>
  </si>
  <si>
    <t>Bat_Character_BP_C</t>
  </si>
  <si>
    <t>Otter_Character_BP_C</t>
  </si>
  <si>
    <t>Oviraptor_Character_BP_C</t>
  </si>
  <si>
    <t>Sheep_Character_BP_C</t>
  </si>
  <si>
    <t>Jugbug_Oil_Character_BP_C</t>
  </si>
  <si>
    <t>Oil Jugbug</t>
  </si>
  <si>
    <t>Pachy_Character_BP_C</t>
  </si>
  <si>
    <t>Pachyrhino_Character_BP_C</t>
  </si>
  <si>
    <t>Paracer_Character_BP_C</t>
  </si>
  <si>
    <t>Para_Character_BP_C</t>
  </si>
  <si>
    <t>Pegomastax_Character_BP_C</t>
  </si>
  <si>
    <t>Pela_Character_BP_C</t>
  </si>
  <si>
    <t>Phiomia_Character_BP_C</t>
  </si>
  <si>
    <t>Phoenix_Character_BP_C</t>
  </si>
  <si>
    <t>Piranha_Character_BP_C</t>
  </si>
  <si>
    <t>Plesiosaur_Character_BP_C</t>
  </si>
  <si>
    <t>Direbear_Character_Polar_C</t>
  </si>
  <si>
    <t>Polar_Bear_C</t>
  </si>
  <si>
    <t>Procoptodon_Character_BP_C</t>
  </si>
  <si>
    <t>Ptero_Character_BP_C</t>
  </si>
  <si>
    <t>Scorpion_Character_BP_C</t>
  </si>
  <si>
    <t>Purlovia_Character_BP_C</t>
  </si>
  <si>
    <t>Purlovia_Character_BP_Polar_C</t>
  </si>
  <si>
    <t>Purlovia (Polar)</t>
  </si>
  <si>
    <t>Quetz_Character_BP_C</t>
  </si>
  <si>
    <t>Raptor_Character_BP_C</t>
  </si>
  <si>
    <t>Rex_Character_BP_C</t>
  </si>
  <si>
    <t>Salmon_Character_BP_C</t>
  </si>
  <si>
    <t>Saber_Character_BP_C</t>
  </si>
  <si>
    <t>Sarco_Character_BP_C</t>
  </si>
  <si>
    <t>Spino_Character_BP_C</t>
  </si>
  <si>
    <t>Spinosaur</t>
  </si>
  <si>
    <t>Stego_Character_BP_C</t>
  </si>
  <si>
    <t>Tapejara_Character_BP_C</t>
  </si>
  <si>
    <t>TerrorBird_Character_BP_C</t>
  </si>
  <si>
    <t>Therizino_Character_BP_C</t>
  </si>
  <si>
    <t>SpineyLizard_Character_BP_C</t>
  </si>
  <si>
    <t>Thylacoleo_Character_BP_C</t>
  </si>
  <si>
    <t>BoaFrill_Character_BP_C</t>
  </si>
  <si>
    <t>Ant_Character_BP_C</t>
  </si>
  <si>
    <t>FlyingAnt_Character_BP_C</t>
  </si>
  <si>
    <t>Titanosaur_Character_BP_C</t>
  </si>
  <si>
    <t>Trike_Character_BP_C</t>
  </si>
  <si>
    <t>Trilobite_Character_C</t>
  </si>
  <si>
    <t>Troodon_Character_BP_C</t>
  </si>
  <si>
    <t>Tusoteuthis_Character_BP_C</t>
  </si>
  <si>
    <t>Equus_Character_BP_Unicorn_C</t>
  </si>
  <si>
    <t>Spindles_Character_BP_C</t>
  </si>
  <si>
    <t>Jugbug_Water_Character_BP_C</t>
  </si>
  <si>
    <t>Water Jugbug</t>
  </si>
  <si>
    <t>Rhino_Character_BP_C</t>
  </si>
  <si>
    <t>Yeti_Character_BP_C</t>
  </si>
  <si>
    <t>Yutyrannus_Character_BP_C</t>
  </si>
  <si>
    <t>BionicPara_Character_BP_C</t>
  </si>
  <si>
    <t>BionicQuetz_Character_BP_C</t>
  </si>
  <si>
    <t>BionicRaptor_Character_BP_C</t>
  </si>
  <si>
    <t>BionicRex_Character_BP_C</t>
  </si>
  <si>
    <t>BionicStego_Character_BP_C</t>
  </si>
  <si>
    <t>Achatina_Character_BP_Aberrant_C</t>
  </si>
  <si>
    <t>Aberrant Achatina</t>
  </si>
  <si>
    <t>Angler_Character_BP_Aberrant_C</t>
  </si>
  <si>
    <t>Aberrant Anglerfish</t>
  </si>
  <si>
    <t>Ankylo_Character_BP_Aberrant_C</t>
  </si>
  <si>
    <t>Aberrant Ankylosaurus</t>
  </si>
  <si>
    <t>SpiderS_Character_BP_Aberrant_C</t>
  </si>
  <si>
    <t>Aberrant Araneo</t>
  </si>
  <si>
    <t>Arthro_Character_BP_Aberrant_C</t>
  </si>
  <si>
    <t>Aberrant Arthropluera</t>
  </si>
  <si>
    <t>Baryonyx_Character_BP_Aberrant_C</t>
  </si>
  <si>
    <t>Aberrant Baryonyx</t>
  </si>
  <si>
    <t>Toad_Character_BP_Aberrant_C</t>
  </si>
  <si>
    <t>Aberrant Beelzebufo</t>
  </si>
  <si>
    <t>Turtle_Character_BP_Aberrant_C</t>
  </si>
  <si>
    <t>Aberrant Carbonemys</t>
  </si>
  <si>
    <t>Carno_Character_BP_Aberrant_C</t>
  </si>
  <si>
    <t>Aberrant Carnotaurus</t>
  </si>
  <si>
    <t>Coel_Character_BP_Aberrant_C</t>
  </si>
  <si>
    <t>Aberrant Coelacanth</t>
  </si>
  <si>
    <t>Cnidaria_Character_BP_Aberrant_C</t>
  </si>
  <si>
    <t>Aberrant Cnidaria</t>
  </si>
  <si>
    <t>Dimetro_Character_BP_Aberrant_C</t>
  </si>
  <si>
    <t>Aberrant Dimetrodon</t>
  </si>
  <si>
    <t>Dimorph_Character_BP_Aberrant_C</t>
  </si>
  <si>
    <t>Aberrant Dimorphodon</t>
  </si>
  <si>
    <t>Diplocaulus_Character_BP_Aberrant_C</t>
  </si>
  <si>
    <t>Aberrant Diplocaulus</t>
  </si>
  <si>
    <t>Diplodocus_Character_BP_Aberrant_C</t>
  </si>
  <si>
    <t>Aberrant Diplodocus</t>
  </si>
  <si>
    <t>Direbear_Character_BP_Aberrant_C</t>
  </si>
  <si>
    <t>Aberrant Dire Bear</t>
  </si>
  <si>
    <t>Dodo_Character_BP_Aberrant_C</t>
  </si>
  <si>
    <t>Aberrant Dodo</t>
  </si>
  <si>
    <t>Doed_Character_BP_Aberrant_C</t>
  </si>
  <si>
    <t>Aberrant Doedicurus</t>
  </si>
  <si>
    <t>Eel_Character_BP_Aberrant_C</t>
  </si>
  <si>
    <t>Aberrant Electrophorus</t>
  </si>
  <si>
    <t>Equus_Character_BP_Aberrant_C</t>
  </si>
  <si>
    <t>Aberrant Equus</t>
  </si>
  <si>
    <t>Iguanodon_Character_BP_Aberrant_C</t>
  </si>
  <si>
    <t>Aberrant Iguanodon</t>
  </si>
  <si>
    <t>Lystro_Character_BP_Aberrant_C</t>
  </si>
  <si>
    <t>Aberrant Lystrosaurus</t>
  </si>
  <si>
    <t>Manta_Character_BP_Aberrant_C</t>
  </si>
  <si>
    <t>Aberrant Manta</t>
  </si>
  <si>
    <t>Megalania_Character_BP_C</t>
  </si>
  <si>
    <t>Liopleurodon_Character_BP_C</t>
  </si>
  <si>
    <t>Megalania_Character_BP_Aberrant_C</t>
  </si>
  <si>
    <t>Aberrant Megalania</t>
  </si>
  <si>
    <t>Megalosaurus_Character_BP_Aberrant_C</t>
  </si>
  <si>
    <t>Aberrant Megalosaurus</t>
  </si>
  <si>
    <t>Dragonfly_Character_BP_Aberrant_C</t>
  </si>
  <si>
    <t>Aberrant Meganeura</t>
  </si>
  <si>
    <t>Moschops_Character_BP_Aberrant_C</t>
  </si>
  <si>
    <t>Aberrant Moschops</t>
  </si>
  <si>
    <t>Otter_Character_BP_Aberrant_C</t>
  </si>
  <si>
    <t>Aberrant Otter</t>
  </si>
  <si>
    <t>Sheep_Character_BP_Aberrant_C</t>
  </si>
  <si>
    <t>Aberrant Ovis</t>
  </si>
  <si>
    <t>Paracer_Character_BP_Aberrant_C</t>
  </si>
  <si>
    <t>Aberrant Paraceratherium</t>
  </si>
  <si>
    <t>Para_Character_BP_Aberrant_C</t>
  </si>
  <si>
    <t>Aberrant Parasaur</t>
  </si>
  <si>
    <t>Piranha_Character_BP_Aberrant_C</t>
  </si>
  <si>
    <t>Aberrant Piranha</t>
  </si>
  <si>
    <t>Scorpion_Character_BP_Aberrant_C</t>
  </si>
  <si>
    <t>Aberrant Pulmonoscorpius</t>
  </si>
  <si>
    <t>Purlovia_Character_BP_Aberrant_C</t>
  </si>
  <si>
    <t>Aberrant Purlovia</t>
  </si>
  <si>
    <t>Raptor_Character_BP_Aberrant_C</t>
  </si>
  <si>
    <t>Aberrant Raptor</t>
  </si>
  <si>
    <t>Salmon_Character_Aberrant_C</t>
  </si>
  <si>
    <t>Aberrant Salmon</t>
  </si>
  <si>
    <t>Sarco_Character_BP_Aberrant_C</t>
  </si>
  <si>
    <t>Aberrant Sarco</t>
  </si>
  <si>
    <t>Spino_Character_BP_Aberrant_C</t>
  </si>
  <si>
    <t>Aberrant Spino</t>
  </si>
  <si>
    <t>Stego_Character_BP_Aberrant_C</t>
  </si>
  <si>
    <t>Aberrant Stegosaurus</t>
  </si>
  <si>
    <t>BoaFrill_Character_BP_Aberrant_C</t>
  </si>
  <si>
    <t>Aberrant Titanoboa</t>
  </si>
  <si>
    <t>Trike_Character_BP_Aberrant_C</t>
  </si>
  <si>
    <t>Aberrant Triceratops</t>
  </si>
  <si>
    <t>Trilobite_Character_Aberrant_C</t>
  </si>
  <si>
    <t>Aberrant Trilobite</t>
  </si>
  <si>
    <t>LanternPug_Character_BP_C</t>
  </si>
  <si>
    <t>LanternBird_Character_BP_C</t>
  </si>
  <si>
    <t>Lightbug_Character_BaseBP_C</t>
  </si>
  <si>
    <t>LanternLizard_Character_BP_C</t>
  </si>
  <si>
    <t>Crab_Character_BP_C</t>
  </si>
  <si>
    <t>CaveWolf_Character_BP_C</t>
  </si>
  <si>
    <t>MoleRat_Character_BP_C</t>
  </si>
  <si>
    <t>Pteroteuthis_Char_BP_C</t>
  </si>
  <si>
    <t>Xenomorph_Character_BP_Male_C</t>
  </si>
  <si>
    <t>Xenomorph_Character_BP_Male_Chupa_C</t>
  </si>
  <si>
    <t>Xenomorph_Character_BP_Male_Minion_C</t>
  </si>
  <si>
    <t>Xenomorph_Character_BP_Female_C</t>
  </si>
  <si>
    <t>ChupaCabra_Character_BP_C</t>
  </si>
  <si>
    <t>RockDrake_Character_BP_C</t>
  </si>
  <si>
    <t>EndDrone_Character_BP_C</t>
  </si>
  <si>
    <t>EndDrone_Character_BP_Hard_C</t>
  </si>
  <si>
    <t>EndDrone_Character_BP_Med_C</t>
  </si>
  <si>
    <t>EndDrone_Character_BP_Easy_C</t>
  </si>
  <si>
    <t>Basilisk_Character_BP_C</t>
  </si>
  <si>
    <t>Arthro_Character_BP_Corrupt_C</t>
  </si>
  <si>
    <t>Corrupted Arthropluera</t>
  </si>
  <si>
    <t>Carno_Character_BP_Corrupt_C</t>
  </si>
  <si>
    <t>Corrupted Carnotaurus</t>
  </si>
  <si>
    <t>Chalico_Character_BP_Corrupt_C</t>
  </si>
  <si>
    <t>Corrupted Chalicotherium</t>
  </si>
  <si>
    <t>CorruptTumor_Character_BP_C</t>
  </si>
  <si>
    <t>Corrupt Tumor</t>
  </si>
  <si>
    <t>Dilo_Character_BP_Corrupt_C</t>
  </si>
  <si>
    <t>Corrupted Dilophosaur</t>
  </si>
  <si>
    <t>Dimorph_Character_BP_Corrupt_C</t>
  </si>
  <si>
    <t>Corrupted Dimorphodon</t>
  </si>
  <si>
    <t>Gigant_Character_BP_Corrupt_C</t>
  </si>
  <si>
    <t>Corrupted Giganotosaurus</t>
  </si>
  <si>
    <t>Paracer_Character_BP_Corrupt_C</t>
  </si>
  <si>
    <t>Corrupted Paraceratherium</t>
  </si>
  <si>
    <t>Ptero_Character_BP_Corrupt_C</t>
  </si>
  <si>
    <t>Corrupted Pteranodon</t>
  </si>
  <si>
    <t>Raptor_Character_BP_Corrupt_C</t>
  </si>
  <si>
    <t>Corrupted Raptor</t>
  </si>
  <si>
    <t>Xenomorph_Character_BP_Male_Tamed_Corrupt_C</t>
  </si>
  <si>
    <t>Corrupted Reaper King</t>
  </si>
  <si>
    <t>Rex_Character_BP_Corrupt_C</t>
  </si>
  <si>
    <t>Corrupted Rex</t>
  </si>
  <si>
    <t>RockDrake_Character_BP_Corrupt_C</t>
  </si>
  <si>
    <t>Corrupted Rock Drake</t>
  </si>
  <si>
    <t>Spino_Character_BP_Corrupt_C</t>
  </si>
  <si>
    <t>Corrupted Spino</t>
  </si>
  <si>
    <t>Stego_Character_BP_Corrupt_C</t>
  </si>
  <si>
    <t>Corrupted Stegosaurus</t>
  </si>
  <si>
    <t>Trike_Character_BP_Corrupt_C</t>
  </si>
  <si>
    <t>Corrupted Triceratops</t>
  </si>
  <si>
    <t>Wyvern_Character_BP_Fire_Corrupt_C</t>
  </si>
  <si>
    <t>Corrupted Wyvern</t>
  </si>
  <si>
    <t>EndTank_Character_BP_C</t>
  </si>
  <si>
    <t>Enforcer_Character_BP_C</t>
  </si>
  <si>
    <t>Gacha_Character_BP_C</t>
  </si>
  <si>
    <t>Gacha_Claus_Character_BP_C</t>
  </si>
  <si>
    <t>Gacha Claus</t>
  </si>
  <si>
    <t>GasBags_Character_BP_C</t>
  </si>
  <si>
    <t>IceJumper_Character_BP_C</t>
  </si>
  <si>
    <t>Mek_Character_BP_C</t>
  </si>
  <si>
    <t>MegaMek_Character_BP_C</t>
  </si>
  <si>
    <t>Scout_Character_BP_C</t>
  </si>
  <si>
    <t>Owl_Character_BP_C</t>
  </si>
  <si>
    <t>Griffin_Character_BP_C</t>
  </si>
  <si>
    <t>Griffin_Character_Minion_BP_C</t>
  </si>
  <si>
    <t>Iceworm_Character_Minion_BP_smaller_C</t>
  </si>
  <si>
    <t>Iceworm</t>
  </si>
  <si>
    <t>LavaGolem_Character_BP_C</t>
  </si>
  <si>
    <t>Lava Golem</t>
  </si>
  <si>
    <t>Wyvern_Character_BP_Lightning_C</t>
  </si>
  <si>
    <t>Wyvern_Character_BP_Poison_C</t>
  </si>
  <si>
    <t>MegaBasilisk_Character_BP_C</t>
  </si>
  <si>
    <t>MegaCarno_Character_BP_C</t>
  </si>
  <si>
    <t>MegaDeathworm_Character_BP_C</t>
  </si>
  <si>
    <t>MegaWyvern_Character_BP_Fire_C</t>
  </si>
  <si>
    <t>MegaCrab_Character_BP_C</t>
  </si>
  <si>
    <t>Alpha_Leedsichthys_Character_BP_C</t>
  </si>
  <si>
    <t>Mosa_Character_BP_Mega_C</t>
  </si>
  <si>
    <t>Mosa_Character_BP_Mega_Cave_C</t>
  </si>
  <si>
    <t>Alpha Mosasaur (Cave)</t>
  </si>
  <si>
    <t>MegaMegalodon_Character_BP_C</t>
  </si>
  <si>
    <t>MegaRaptor_Character_BP_C</t>
  </si>
  <si>
    <t>MegaRex_Character_BP_C</t>
  </si>
  <si>
    <t>Mega_Tusoteuthis_Character_BP_C</t>
  </si>
  <si>
    <t>MegaXenomorph_Character_BP_Male_Surface_C</t>
  </si>
  <si>
    <t>Alpha Reaper King (Surface)</t>
  </si>
  <si>
    <t>MegaRex_Character_BP_Corrupt_C</t>
  </si>
  <si>
    <t>Alpha Corrupted Rex</t>
  </si>
  <si>
    <t>DesertKaiju_FirstFlockChar_BP_C</t>
  </si>
  <si>
    <t>DesertKaiju_Character_BP_C</t>
  </si>
  <si>
    <t>DesertKaiju_Character_BP_Hard_C</t>
  </si>
  <si>
    <t>Desert Titan (Alpha)</t>
  </si>
  <si>
    <t>DesertKaiju_Character_BP_Medium_C</t>
  </si>
  <si>
    <t>Desert Titan (Beta)</t>
  </si>
  <si>
    <t>DesertKaiju_Character_BP_Easy_C</t>
  </si>
  <si>
    <t>Desert Titan (Gamma)</t>
  </si>
  <si>
    <t>ForestKaiju_Character_BP_C</t>
  </si>
  <si>
    <t>ForestKaiju_Character_BP_Hard_C</t>
  </si>
  <si>
    <t>Forest Titan (Alpha)</t>
  </si>
  <si>
    <t>ForestKaiju_Character_BP_Medium_C</t>
  </si>
  <si>
    <t>Forest Titan (Beta)</t>
  </si>
  <si>
    <t>ForestKaiju_Character_BP_Easy_C</t>
  </si>
  <si>
    <t>Forest Titan (Gamma)</t>
  </si>
  <si>
    <t>IceKaiju_Character_BP_C</t>
  </si>
  <si>
    <t>IceKaiju_Character_BP_Hard_C</t>
  </si>
  <si>
    <t>Ice Titan (Alpha)</t>
  </si>
  <si>
    <t>IceKaiju_Character_BP_Medium_C</t>
  </si>
  <si>
    <t>Ice Titan (Beta)</t>
  </si>
  <si>
    <t>IceKaiju_Character_BP_Easy_C</t>
  </si>
  <si>
    <t>Ice Titan (Gamma)</t>
  </si>
  <si>
    <t>KingKaiju_Character_BP_Alpha_C</t>
  </si>
  <si>
    <t>King Titan (Alpha)</t>
  </si>
  <si>
    <t>KingKaiju_Character_BP_Beta_C</t>
  </si>
  <si>
    <t>King Titan (Beta)</t>
  </si>
  <si>
    <t>KingKaiju_Character_BP_Gamma_C</t>
  </si>
  <si>
    <t>King Titan (Gamma)</t>
  </si>
  <si>
    <t>Dragon_Character_BP_Boss_Hard_C</t>
  </si>
  <si>
    <t>Dragon (Alpha)</t>
  </si>
  <si>
    <t>Dragon_Character_BP_Boss_Medium_C</t>
  </si>
  <si>
    <t>Dragon (Beta)</t>
  </si>
  <si>
    <t>Dragon_Character_BP_Boss_Easy_C</t>
  </si>
  <si>
    <t>Dragon (Gamma)</t>
  </si>
  <si>
    <t>Dragon_Character_BP_Boss_Hard_Ragnarok_C</t>
  </si>
  <si>
    <t>Dragon_Character_BP_Boss_Medium_Ragnarok_C</t>
  </si>
  <si>
    <t>Dragon_Character_BP_Boss_Easy_Ragnarok_C</t>
  </si>
  <si>
    <t>EndBossSpiderL_Character_BP_C</t>
  </si>
  <si>
    <t>Broodmother</t>
  </si>
  <si>
    <t>EndBossSpiderL_Character_BP_Hard_C</t>
  </si>
  <si>
    <t>Broodmother (Alpha)</t>
  </si>
  <si>
    <t>EndBossSpiderL_Character_BP_Medium_C</t>
  </si>
  <si>
    <t>Broodmother (Beta)</t>
  </si>
  <si>
    <t>EndBossSpiderL_Character_BP_Easy_C</t>
  </si>
  <si>
    <t>Broodmother (Gamma)</t>
  </si>
  <si>
    <t>SpiderL_Character_BP_Hard_C</t>
  </si>
  <si>
    <t>SpiderL_Character_BP_Medium_C</t>
  </si>
  <si>
    <t>SpiderL_Character_BP_Easy_C</t>
  </si>
  <si>
    <t>SpiderL_Character_BP_TheCenterHard_C</t>
  </si>
  <si>
    <t>SpiderL_Character_BP_TheCenterMedium_C</t>
  </si>
  <si>
    <t>SpiderL_Character_BP_TheCenterEasy_C</t>
  </si>
  <si>
    <t>SpiderL_VAL_Character_BP_C</t>
  </si>
  <si>
    <t>Valguero Broodmother</t>
  </si>
  <si>
    <t>SpiderL_Character_BP_C</t>
  </si>
  <si>
    <t>Dominus Broodmother</t>
  </si>
  <si>
    <t>Gorilla_Character_BP_Hard_C</t>
  </si>
  <si>
    <t>Megapithecus (Alpha)</t>
  </si>
  <si>
    <t>Gorilla_Character_BP_Medium_C</t>
  </si>
  <si>
    <t>Megapithecus (Beta)</t>
  </si>
  <si>
    <t>Gorilla_Character_BP_Easy_C</t>
  </si>
  <si>
    <t>Megapithecus (Gamma)</t>
  </si>
  <si>
    <t>Gorilla_Character_BP_TheCenter_Hard_C</t>
  </si>
  <si>
    <t>Gorilla_Character_BP_TheCenter_Medium_C</t>
  </si>
  <si>
    <t>Gorilla_Character_BP_TheCenter_Easy_C</t>
  </si>
  <si>
    <t>Iceworm_Queen_Character_BP_C</t>
  </si>
  <si>
    <t>Manticore_Character_BP_C</t>
  </si>
  <si>
    <t>Manticore_Character_BP_Hard_C</t>
  </si>
  <si>
    <t>Manticore (Alpha)</t>
  </si>
  <si>
    <t>Manticore_Character_BP_Medium_C</t>
  </si>
  <si>
    <t>Manticore (Beta)</t>
  </si>
  <si>
    <t>Manticore_Character_BP_Easy_C</t>
  </si>
  <si>
    <t>Manticore (Gamma)</t>
  </si>
  <si>
    <t>Manticore_Character_BP_Hard_Ragnarok_C</t>
  </si>
  <si>
    <t>Manticore_Character_BP_Medium_Ragnarok_C</t>
  </si>
  <si>
    <t>Manticore_Character_BP_Easy_Ragnarok_C</t>
  </si>
  <si>
    <t>Bone_MegaWyvern_Character_BP_Fire_C</t>
  </si>
  <si>
    <t>DodoWyvern_Character_BP_C</t>
  </si>
  <si>
    <t>DodoRex_Character_BP_C</t>
  </si>
  <si>
    <t>Dodo Rex</t>
  </si>
  <si>
    <t>Bone_Sauropod_Character_BP_C</t>
  </si>
  <si>
    <t>Bone_MegaCarno_Character_BP_C</t>
  </si>
  <si>
    <t>Bone_Gigant_Character_BP_C</t>
  </si>
  <si>
    <t>Bone_Jerboa_Character_BP_C</t>
  </si>
  <si>
    <t>Bone_Quetz_Character_BP_C</t>
  </si>
  <si>
    <t>Bone_MegaRaptor_Character_BP_C</t>
  </si>
  <si>
    <t>Bone_MegaRex_Character_BP_C</t>
  </si>
  <si>
    <t>Bone_Stego_Character_BP_C</t>
  </si>
  <si>
    <t>Bone_Trike_Character_BP_C</t>
  </si>
  <si>
    <t>Wyvern_Character_BP_ZombieFire</t>
  </si>
  <si>
    <t>Wyvern_Character_BP_ZombieLightning</t>
  </si>
  <si>
    <t>Wyvern_Character_BP_ZombiePoison</t>
  </si>
  <si>
    <t>Wyvern_Character_BP_ZombieFire_C</t>
  </si>
  <si>
    <t>Wyvern_Character_BP_ZombieLightning_C</t>
  </si>
  <si>
    <t>Wyvern_Character_BP_ZombiePoison_C</t>
  </si>
  <si>
    <t>ZombieWyvern_Character_BP_Fire_C</t>
  </si>
  <si>
    <t>ZombieWyvern_Character_BP_Poison_C</t>
  </si>
  <si>
    <t>ZombieWyvern_Character_BP_Lightning_C</t>
  </si>
  <si>
    <t>ZombieDodo_Character_BP_C</t>
  </si>
  <si>
    <t>Turkey_Character_BP_C</t>
  </si>
  <si>
    <t>Turkey</t>
  </si>
  <si>
    <t>MotorRaft_BP_C</t>
  </si>
  <si>
    <t>Motorboat</t>
  </si>
  <si>
    <t>Raft_BP_C</t>
  </si>
  <si>
    <t>Raft</t>
  </si>
  <si>
    <t>RockGolem_Character_BP_C</t>
  </si>
  <si>
    <t>RubbleGolem_Character_BP_C</t>
  </si>
  <si>
    <t>Vulture_Character_BP_C</t>
  </si>
  <si>
    <t>Bigfoot_Character_BP_Aberrant_C</t>
  </si>
  <si>
    <t>Aberrant Gigantopithecus</t>
  </si>
  <si>
    <t>ChupaCabra_Character_BP_Surface_C</t>
  </si>
  <si>
    <t>Nameless (Surface)</t>
  </si>
  <si>
    <t>DungBeetle_Character_BP_Aberrant_C</t>
  </si>
  <si>
    <t>Aberrant Dung Beetle</t>
  </si>
  <si>
    <t>LanternGoat_Character_BP_C</t>
  </si>
  <si>
    <t>Pteroteuthis_Char_BP_Surface_C</t>
  </si>
  <si>
    <t>Seeker (Surface)</t>
  </si>
  <si>
    <t>Xenomorph_Character_BP_Male_Surface_C</t>
  </si>
  <si>
    <t>Reaper King (Surface)</t>
  </si>
  <si>
    <t>Xenomorph_Character_BP_Male_Tamed_C</t>
  </si>
  <si>
    <t>BionicTrike_Character_BP_C</t>
  </si>
  <si>
    <t>Tek Trike</t>
  </si>
  <si>
    <t>Bog_Para_Character_BP_C</t>
  </si>
  <si>
    <t>X-Parasaur</t>
  </si>
  <si>
    <t>Bog_Paracer_Character_BP_C</t>
  </si>
  <si>
    <t>X-Paracer</t>
  </si>
  <si>
    <t>Bog_Raptor_Character_BP_C</t>
  </si>
  <si>
    <t>X-Raptor</t>
  </si>
  <si>
    <t>Bog_Spino_Character_BP_C</t>
  </si>
  <si>
    <t>X-Spino</t>
  </si>
  <si>
    <t>BogSpider_Character_BP_C</t>
  </si>
  <si>
    <t>Cherufe_Character_BP_C</t>
  </si>
  <si>
    <t>EndDrone_Lunar_Character_BP_C</t>
  </si>
  <si>
    <t>X-Drone</t>
  </si>
  <si>
    <t>EndTank_Lunar_Character_BP_C</t>
  </si>
  <si>
    <t>X-Defense Unit</t>
  </si>
  <si>
    <t>GiantTurtle_Character_BP_C</t>
  </si>
  <si>
    <t>InsectSwarmChar_BP_C</t>
  </si>
  <si>
    <t>Lunar_Salmon_Character_BP_C</t>
  </si>
  <si>
    <t>X-Salmon</t>
  </si>
  <si>
    <t>Ocean_Basilosaurus_Character_BP_C</t>
  </si>
  <si>
    <t>X-Basilosaurus</t>
  </si>
  <si>
    <t>Ocean_Dolphin_Character_BP_C</t>
  </si>
  <si>
    <t>X-Ichthyosaurus</t>
  </si>
  <si>
    <t>Ocean_Dunkle_Character_BP_C</t>
  </si>
  <si>
    <t>X-Dunkleosteus</t>
  </si>
  <si>
    <t>Ocean_Megalodon_Character_BP_C</t>
  </si>
  <si>
    <t>X-Megalodon</t>
  </si>
  <si>
    <t>Ocean_Mosa_Character_BP_C</t>
  </si>
  <si>
    <t>X-Mosasaur</t>
  </si>
  <si>
    <t>Rare_Lunar_Salmon_Character_BP_C</t>
  </si>
  <si>
    <t>X-Salmon (Rare)</t>
  </si>
  <si>
    <t>Shapeshifter_Small_Character_BP_C</t>
  </si>
  <si>
    <t>Ferox (Small)</t>
  </si>
  <si>
    <t>Shapeshifter_Large_Character_BP_C</t>
  </si>
  <si>
    <t>SpaceWhale_Character_BP_C</t>
  </si>
  <si>
    <t>MicrobeSwarmChar_BP_C</t>
  </si>
  <si>
    <t>Volcano_Golem_Character_BP_C</t>
  </si>
  <si>
    <t>X-Rock Elemental</t>
  </si>
  <si>
    <t>Xenomorph_Character_BP_Male_Lunar_C</t>
  </si>
  <si>
    <t>X-Reaper King</t>
  </si>
  <si>
    <t>Bog_Tapejara_Character_BP_C</t>
  </si>
  <si>
    <t>X-Tapejara</t>
  </si>
  <si>
    <t>Snow_Argent_Character_BP_C</t>
  </si>
  <si>
    <t>X-Argentavis</t>
  </si>
  <si>
    <t>Snow_Rhino_Character_BP_C</t>
  </si>
  <si>
    <t>X-Rhino</t>
  </si>
  <si>
    <t>Snow_Saber_Character_BP_C</t>
  </si>
  <si>
    <t>X-Sabertooth</t>
  </si>
  <si>
    <t>Snow_Yutyrannus_Character_BP_C</t>
  </si>
  <si>
    <t>X-Yutyrannus</t>
  </si>
  <si>
    <t>Volcano_Allo_Character_BP_C</t>
  </si>
  <si>
    <t>X-Allosaurus</t>
  </si>
  <si>
    <t>Volcano_Ankylo_Character_BP_C</t>
  </si>
  <si>
    <t>X-Ankylosaurus</t>
  </si>
  <si>
    <t>Volcano_Rex_Character_BP_C</t>
  </si>
  <si>
    <t>X-Rex</t>
  </si>
  <si>
    <t>Volcano_Trike_Character_BP_C</t>
  </si>
  <si>
    <t>X-Triceratops</t>
  </si>
  <si>
    <t>CrystalWyvern_Character_BP_WS_C</t>
  </si>
  <si>
    <t>CrystalWyvern_Character_BP_Blood_C</t>
  </si>
  <si>
    <t>CrystalWyvern_Character_BP_Ember_C</t>
  </si>
  <si>
    <t>Tropeognathus_Character_BP_C</t>
  </si>
  <si>
    <t>TekHoverSkiff_Character_BP_C</t>
  </si>
  <si>
    <t>Skiff</t>
  </si>
  <si>
    <t>Creature Id</t>
  </si>
  <si>
    <t>Arksplorer friendly</t>
  </si>
  <si>
    <t>Arkpedia key</t>
  </si>
  <si>
    <t>Arkpedia</t>
  </si>
  <si>
    <t>Diet</t>
  </si>
  <si>
    <t>Group</t>
  </si>
  <si>
    <t>Maps</t>
  </si>
  <si>
    <t>Habitat</t>
  </si>
  <si>
    <t>url</t>
  </si>
  <si>
    <t>Title</t>
  </si>
  <si>
    <t>Img Alt</t>
  </si>
  <si>
    <t>Img</t>
  </si>
  <si>
    <t>Tumor</t>
  </si>
  <si>
    <t>/wiki/Motorboat</t>
  </si>
  <si>
    <t>Motorboat </t>
  </si>
  <si>
    <t>Wooden Raft</t>
  </si>
  <si>
    <t>/wiki/Wooden_Raft</t>
  </si>
  <si>
    <t>/wiki/Unassembled_TEK_Hover_Skiff_(Genesis:_Part_1)</t>
  </si>
  <si>
    <t>Unassembled TEK Hover Skiff (Genesis: Part 1)</t>
  </si>
  <si>
    <t>crystalwyvern</t>
  </si>
  <si>
    <t>/taming/crystalwyvern</t>
  </si>
  <si>
    <t>/media/creature/crystalwyvern.png</t>
  </si>
  <si>
    <t>crystalwyvernqueen</t>
  </si>
  <si>
    <t>/taming/crystalwyvernqueen</t>
  </si>
  <si>
    <t>/media/creature/crystalwyvernqueen.png</t>
  </si>
  <si>
    <t>archaeopteryx</t>
  </si>
  <si>
    <t>/taming/archaeopteryx</t>
  </si>
  <si>
    <t>/media/creature/archaeopteryx.png</t>
  </si>
  <si>
    <t>argentavis</t>
  </si>
  <si>
    <t>/taming/argentavis</t>
  </si>
  <si>
    <t>/media/creature/argentavis.png</t>
  </si>
  <si>
    <t>astrocetus</t>
  </si>
  <si>
    <t>/taming/astrocetus</t>
  </si>
  <si>
    <t>/media/creature/astrocetus.png</t>
  </si>
  <si>
    <t>bladewasp</t>
  </si>
  <si>
    <t>/taming/bladewasp</t>
  </si>
  <si>
    <t>/media/creature/bladewasp.png</t>
  </si>
  <si>
    <t>deserttitan</t>
  </si>
  <si>
    <t>/taming/deserttitan</t>
  </si>
  <si>
    <t>/media/creature/deserttitan.png</t>
  </si>
  <si>
    <t>dimorphodon</t>
  </si>
  <si>
    <t>/taming/dimorphodon</t>
  </si>
  <si>
    <t>/media/creature/dimorphodon.png</t>
  </si>
  <si>
    <t>dragon</t>
  </si>
  <si>
    <t>/taming/dragon</t>
  </si>
  <si>
    <t>/media/creature/dragon.png</t>
  </si>
  <si>
    <t>featherlight</t>
  </si>
  <si>
    <t>/taming/featherlight</t>
  </si>
  <si>
    <t>/media/creature/featherlight.png</t>
  </si>
  <si>
    <t>gasbags</t>
  </si>
  <si>
    <t>/taming/gasbags</t>
  </si>
  <si>
    <t>/media/creature/gasbags.png</t>
  </si>
  <si>
    <t>giantbee</t>
  </si>
  <si>
    <t>/taming/giantbee</t>
  </si>
  <si>
    <t>/media/creature/giantbee.png</t>
  </si>
  <si>
    <t>glowbug</t>
  </si>
  <si>
    <t>/taming/glowbug</t>
  </si>
  <si>
    <t>/media/creature/glowbug.png</t>
  </si>
  <si>
    <t>griffin</t>
  </si>
  <si>
    <t>/taming/griffin</t>
  </si>
  <si>
    <t>/media/creature/griffin.png</t>
  </si>
  <si>
    <t>ichthyornis</t>
  </si>
  <si>
    <t>/taming/ichthyornis</t>
  </si>
  <si>
    <t>/media/creature/ichthyornis.png</t>
  </si>
  <si>
    <t>lymantria</t>
  </si>
  <si>
    <t>/taming/lymantria</t>
  </si>
  <si>
    <t>/media/creature/lymantria.png</t>
  </si>
  <si>
    <t>manticore</t>
  </si>
  <si>
    <t>/taming/manticore</t>
  </si>
  <si>
    <t>/media/creature/manticore.png</t>
  </si>
  <si>
    <t>meganeura</t>
  </si>
  <si>
    <t>/taming/meganeura</t>
  </si>
  <si>
    <t>/media/creature/meganeura.png</t>
  </si>
  <si>
    <t>onyc</t>
  </si>
  <si>
    <t>/taming/onyc</t>
  </si>
  <si>
    <t>/media/creature/onyc.png</t>
  </si>
  <si>
    <t>pelagornis</t>
  </si>
  <si>
    <t>/taming/pelagornis</t>
  </si>
  <si>
    <t>/media/creature/pelagornis.png</t>
  </si>
  <si>
    <t>phoenix</t>
  </si>
  <si>
    <t>/taming/phoenix</t>
  </si>
  <si>
    <t>/media/creature/phoenix.png</t>
  </si>
  <si>
    <t>pteranodon</t>
  </si>
  <si>
    <t>/taming/pteranodon</t>
  </si>
  <si>
    <t>/media/creature/pteranodon.png</t>
  </si>
  <si>
    <t>quetzal</t>
  </si>
  <si>
    <t>/taming/quetzal</t>
  </si>
  <si>
    <t>/media/creature/quetzal.png</t>
  </si>
  <si>
    <t>royalgriffin</t>
  </si>
  <si>
    <t>/taming/royalgriffin</t>
  </si>
  <si>
    <t>/media/creature/royalgriffin.png</t>
  </si>
  <si>
    <t>scout</t>
  </si>
  <si>
    <t>/taming/scout</t>
  </si>
  <si>
    <t>/media/creature/scout.png</t>
  </si>
  <si>
    <t>snowowl</t>
  </si>
  <si>
    <t>/taming/snowowl</t>
  </si>
  <si>
    <t>/media/creature/snowowl.png</t>
  </si>
  <si>
    <t>tapejara</t>
  </si>
  <si>
    <t>/taming/tapejara</t>
  </si>
  <si>
    <t>/media/creature/tapejara.png</t>
  </si>
  <si>
    <t>tropeognathus</t>
  </si>
  <si>
    <t>/taming/tropeognathus</t>
  </si>
  <si>
    <t>/media/creature/tropeognathus.png</t>
  </si>
  <si>
    <t>voidwyrm</t>
  </si>
  <si>
    <t>/taming/voidwyrm</t>
  </si>
  <si>
    <t>vulture</t>
  </si>
  <si>
    <t>/taming/vulture</t>
  </si>
  <si>
    <t>/media/creature/vulture.png</t>
  </si>
  <si>
    <t>wyvern</t>
  </si>
  <si>
    <t>/taming/wyvern</t>
  </si>
  <si>
    <t>/media/creature/wyvern.png</t>
  </si>
  <si>
    <t>ammonite</t>
  </si>
  <si>
    <t>/taming/ammonite</t>
  </si>
  <si>
    <t>/media/creature/ammonite.png</t>
  </si>
  <si>
    <t>angler</t>
  </si>
  <si>
    <t>/taming/angler</t>
  </si>
  <si>
    <t>/media/creature/angler.png</t>
  </si>
  <si>
    <t>Angler</t>
  </si>
  <si>
    <t>astrodelphis</t>
  </si>
  <si>
    <t>/taming/astrodelphis</t>
  </si>
  <si>
    <t>baryonyx</t>
  </si>
  <si>
    <t>/taming/baryonyx</t>
  </si>
  <si>
    <t>/media/creature/baryonyx.png</t>
  </si>
  <si>
    <t>basilosaurus</t>
  </si>
  <si>
    <t>/taming/basilosaurus</t>
  </si>
  <si>
    <t>/media/creature/basilosaurus.png</t>
  </si>
  <si>
    <t>castoroides</t>
  </si>
  <si>
    <t>/taming/castoroides</t>
  </si>
  <si>
    <t>/media/creature/castoroides.png</t>
  </si>
  <si>
    <t>cnidaria</t>
  </si>
  <si>
    <t>/taming/cnidaria</t>
  </si>
  <si>
    <t>/media/creature/cnidaria.png</t>
  </si>
  <si>
    <t>coelacanth</t>
  </si>
  <si>
    <t>/taming/coelacanth</t>
  </si>
  <si>
    <t>/media/creature/coelacanth.png</t>
  </si>
  <si>
    <t>diplocaulus</t>
  </si>
  <si>
    <t>/taming/diplocaulus</t>
  </si>
  <si>
    <t>/media/creature/diplocaulus.png</t>
  </si>
  <si>
    <t>dunkleosteus</t>
  </si>
  <si>
    <t>/taming/dunkleosteus</t>
  </si>
  <si>
    <t>/media/creature/dunkleosteus.png</t>
  </si>
  <si>
    <t>electrophorus</t>
  </si>
  <si>
    <t>/taming/electrophorus</t>
  </si>
  <si>
    <t>/media/creature/electrophorus.png</t>
  </si>
  <si>
    <t>eurypterid</t>
  </si>
  <si>
    <t>/taming/eurypterid</t>
  </si>
  <si>
    <t>/media/creature/eurypterid.png</t>
  </si>
  <si>
    <t>hesperornis</t>
  </si>
  <si>
    <t>/taming/hesperornis</t>
  </si>
  <si>
    <t>/media/creature/hesperornis.png</t>
  </si>
  <si>
    <t>ichthyosaurus</t>
  </si>
  <si>
    <t>/taming/ichthyosaurus</t>
  </si>
  <si>
    <t>/media/creature/ichthyosaurus.png</t>
  </si>
  <si>
    <t>lamprey</t>
  </si>
  <si>
    <t>/taming/lamprey</t>
  </si>
  <si>
    <t>/media/creature/lamprey.png</t>
  </si>
  <si>
    <t>leech</t>
  </si>
  <si>
    <t>/taming/leech</t>
  </si>
  <si>
    <t>/media/creature/leech.png</t>
  </si>
  <si>
    <t>leedsichthys</t>
  </si>
  <si>
    <t>/taming/leedsichthys</t>
  </si>
  <si>
    <t>/media/creature/leedsichthys.png</t>
  </si>
  <si>
    <t>liopleurodon</t>
  </si>
  <si>
    <t>/taming/liopleurodon</t>
  </si>
  <si>
    <t>/media/creature/liopleurodon.png</t>
  </si>
  <si>
    <t>manta</t>
  </si>
  <si>
    <t>/taming/manta</t>
  </si>
  <si>
    <t>/media/creature/manta.png</t>
  </si>
  <si>
    <t>megachelon</t>
  </si>
  <si>
    <t>/taming/megachelon</t>
  </si>
  <si>
    <t>/media/creature/megachelon.png</t>
  </si>
  <si>
    <t>megalodon</t>
  </si>
  <si>
    <t>/taming/megalodon</t>
  </si>
  <si>
    <t>/media/creature/megalodon.png</t>
  </si>
  <si>
    <t>moeder</t>
  </si>
  <si>
    <t>/taming/moeder</t>
  </si>
  <si>
    <t>/media/creature/moeder.png</t>
  </si>
  <si>
    <t>Moeder</t>
  </si>
  <si>
    <t>mosasaurus</t>
  </si>
  <si>
    <t>/taming/mosasaurus</t>
  </si>
  <si>
    <t>/media/creature/mosasaurus.png</t>
  </si>
  <si>
    <t>otter</t>
  </si>
  <si>
    <t>/taming/otter</t>
  </si>
  <si>
    <t>/media/creature/otter.png</t>
  </si>
  <si>
    <t>parakeetfishschool</t>
  </si>
  <si>
    <t>/taming/parakeetfishschool</t>
  </si>
  <si>
    <t>/media/creature/parakeetfishschool.png</t>
  </si>
  <si>
    <t>piranha</t>
  </si>
  <si>
    <t>/taming/piranha</t>
  </si>
  <si>
    <t>/media/creature/piranha.png</t>
  </si>
  <si>
    <t>plesiosaur</t>
  </si>
  <si>
    <t>/taming/plesiosaur</t>
  </si>
  <si>
    <t>/media/creature/plesiosaur.png</t>
  </si>
  <si>
    <t>sabertoothsalmon</t>
  </si>
  <si>
    <t>/taming/sabertoothsalmon</t>
  </si>
  <si>
    <t>/media/creature/sabertoothsalmon.png</t>
  </si>
  <si>
    <t>sarco</t>
  </si>
  <si>
    <t>/taming/sarco</t>
  </si>
  <si>
    <t>/media/creature/sarco.png</t>
  </si>
  <si>
    <t>trilobite</t>
  </si>
  <si>
    <t>/taming/trilobite</t>
  </si>
  <si>
    <t>/media/creature/trilobite.png</t>
  </si>
  <si>
    <t>tusoteuthis</t>
  </si>
  <si>
    <t>/taming/tusoteuthis</t>
  </si>
  <si>
    <t>/media/creature/tusoteuthis.png</t>
  </si>
  <si>
    <t>achatina</t>
  </si>
  <si>
    <t>/taming/achatina</t>
  </si>
  <si>
    <t>/media/creature/achatina.png</t>
  </si>
  <si>
    <t>allosaurus</t>
  </si>
  <si>
    <t>/taming/allosaurus</t>
  </si>
  <si>
    <t>/media/creature/allosaurus.png</t>
  </si>
  <si>
    <t>ankylosaurus</t>
  </si>
  <si>
    <t>/taming/ankylosaurus</t>
  </si>
  <si>
    <t>/media/creature/ankylosaurus.png</t>
  </si>
  <si>
    <t>araneo</t>
  </si>
  <si>
    <t>/taming/araneo</t>
  </si>
  <si>
    <t>/media/creature/araneo.png</t>
  </si>
  <si>
    <t>arthropluera</t>
  </si>
  <si>
    <t>/taming/arthropluera</t>
  </si>
  <si>
    <t>/media/creature/arthropluera.png</t>
  </si>
  <si>
    <t>attackdrone</t>
  </si>
  <si>
    <t>/taming/attackdrone</t>
  </si>
  <si>
    <t>/media/creature/attackdrone.png</t>
  </si>
  <si>
    <t>basilisk</t>
  </si>
  <si>
    <t>/taming/basilisk</t>
  </si>
  <si>
    <t>/media/creature/basilisk.png</t>
  </si>
  <si>
    <t>beelzebufo</t>
  </si>
  <si>
    <t>/taming/beelzebufo</t>
  </si>
  <si>
    <t>/media/creature/beelzebufo.png</t>
  </si>
  <si>
    <t>bloodstalker</t>
  </si>
  <si>
    <t>/taming/bloodstalker</t>
  </si>
  <si>
    <t>/media/creature/bloodstalker.png</t>
  </si>
  <si>
    <t>brontosaurus</t>
  </si>
  <si>
    <t>/taming/brontosaurus</t>
  </si>
  <si>
    <t>/media/creature/brontosaurus.png</t>
  </si>
  <si>
    <t>broodmotherlysrix</t>
  </si>
  <si>
    <t>/taming/broodmotherlysrix</t>
  </si>
  <si>
    <t>/media/creature/broodmotherlysrix.png</t>
  </si>
  <si>
    <t>bulbdog</t>
  </si>
  <si>
    <t>/taming/bulbdog</t>
  </si>
  <si>
    <t>/media/creature/bulbdog.png</t>
  </si>
  <si>
    <t>carbonemys</t>
  </si>
  <si>
    <t>/taming/carbonemys</t>
  </si>
  <si>
    <t>/media/creature/carbonemys.png</t>
  </si>
  <si>
    <t>carnotaurus</t>
  </si>
  <si>
    <t>/taming/carnotaurus</t>
  </si>
  <si>
    <t>/media/creature/carnotaurus.png</t>
  </si>
  <si>
    <t>chalicotherium</t>
  </si>
  <si>
    <t>/taming/chalicotherium</t>
  </si>
  <si>
    <t>/media/creature/chalicotherium.png</t>
  </si>
  <si>
    <t>compy</t>
  </si>
  <si>
    <t>/taming/compy</t>
  </si>
  <si>
    <t>/media/creature/compy.png</t>
  </si>
  <si>
    <t>daeodon</t>
  </si>
  <si>
    <t>/taming/daeodon</t>
  </si>
  <si>
    <t>/media/creature/daeodon.png</t>
  </si>
  <si>
    <t>deathworm</t>
  </si>
  <si>
    <t>/taming/deathworm</t>
  </si>
  <si>
    <t>/media/creature/deathworm.png</t>
  </si>
  <si>
    <t>defenseunit</t>
  </si>
  <si>
    <t>/taming/defenseunit</t>
  </si>
  <si>
    <t>/media/creature/defenseunit.png</t>
  </si>
  <si>
    <t>deinonychus</t>
  </si>
  <si>
    <t>/taming/deinonychus</t>
  </si>
  <si>
    <t>/media/creature/deinonychus.png</t>
  </si>
  <si>
    <t>dilophosaur</t>
  </si>
  <si>
    <t>/taming/dilophosaur</t>
  </si>
  <si>
    <t>/media/creature/dilophosaur.png</t>
  </si>
  <si>
    <t>dimetrodon</t>
  </si>
  <si>
    <t>/taming/dimetrodon</t>
  </si>
  <si>
    <t>/media/creature/dimetrodon.png</t>
  </si>
  <si>
    <t>diplodocus</t>
  </si>
  <si>
    <t>/taming/diplodocus</t>
  </si>
  <si>
    <t>/media/creature/diplodocus.png</t>
  </si>
  <si>
    <t>direbear</t>
  </si>
  <si>
    <t>/taming/direbear</t>
  </si>
  <si>
    <t>/media/creature/direbear.png</t>
  </si>
  <si>
    <t>Direbear</t>
  </si>
  <si>
    <t>direwolf</t>
  </si>
  <si>
    <t>/taming/direwolf</t>
  </si>
  <si>
    <t>/media/creature/direwolf.png</t>
  </si>
  <si>
    <t>dodo</t>
  </si>
  <si>
    <t>/taming/dodo</t>
  </si>
  <si>
    <t>/media/creature/dodo.png</t>
  </si>
  <si>
    <t>doedicurus</t>
  </si>
  <si>
    <t>/taming/doedicurus</t>
  </si>
  <si>
    <t>/media/creature/doedicurus.png</t>
  </si>
  <si>
    <t>dungbeetle</t>
  </si>
  <si>
    <t>/taming/dungbeetle</t>
  </si>
  <si>
    <t>/media/creature/dungbeetle.png</t>
  </si>
  <si>
    <t>enforcer</t>
  </si>
  <si>
    <t>/taming/enforcer</t>
  </si>
  <si>
    <t>/media/creature/enforcer.png</t>
  </si>
  <si>
    <t>equus</t>
  </si>
  <si>
    <t>/taming/equus</t>
  </si>
  <si>
    <t>/media/creature/equus.png</t>
  </si>
  <si>
    <t>ferox</t>
  </si>
  <si>
    <t>/taming/ferox</t>
  </si>
  <si>
    <t>/media/creature/ferox.png</t>
  </si>
  <si>
    <t>foresttitan</t>
  </si>
  <si>
    <t>/taming/foresttitan</t>
  </si>
  <si>
    <t>/media/creature/foresttitan.png</t>
  </si>
  <si>
    <t>gacha</t>
  </si>
  <si>
    <t>/taming/gacha</t>
  </si>
  <si>
    <t>/media/creature/gacha.png</t>
  </si>
  <si>
    <t>gallimimus</t>
  </si>
  <si>
    <t>/taming/gallimimus</t>
  </si>
  <si>
    <t>/media/creature/gallimimus.png</t>
  </si>
  <si>
    <t>giganotosaurus</t>
  </si>
  <si>
    <t>/taming/giganotosaurus</t>
  </si>
  <si>
    <t>/media/creature/giganotosaurus.png</t>
  </si>
  <si>
    <t>gigantopithecus</t>
  </si>
  <si>
    <t>/taming/gigantopithecus</t>
  </si>
  <si>
    <t>/media/creature/gigantopithecus.png</t>
  </si>
  <si>
    <t>glowtail</t>
  </si>
  <si>
    <t>/taming/glowtail</t>
  </si>
  <si>
    <t>/media/creature/glowtail.png</t>
  </si>
  <si>
    <t>hyaenodon</t>
  </si>
  <si>
    <t>/taming/hyaenodon</t>
  </si>
  <si>
    <t>/media/creature/hyaenodon.png</t>
  </si>
  <si>
    <t>icetitan</t>
  </si>
  <si>
    <t>/taming/icetitan</t>
  </si>
  <si>
    <t>/media/creature/icetitan.png</t>
  </si>
  <si>
    <t>iguanodon</t>
  </si>
  <si>
    <t>/taming/iguanodon</t>
  </si>
  <si>
    <t>/media/creature/iguanodon.png</t>
  </si>
  <si>
    <t>jerboa</t>
  </si>
  <si>
    <t>/taming/jerboa</t>
  </si>
  <si>
    <t>/media/creature/jerboa.png</t>
  </si>
  <si>
    <t>jugbug</t>
  </si>
  <si>
    <t>/taming/jugbug</t>
  </si>
  <si>
    <t>/media/creature/jugbug.png</t>
  </si>
  <si>
    <t>kairuku</t>
  </si>
  <si>
    <t>/taming/kairuku</t>
  </si>
  <si>
    <t>/media/creature/kairuku.png</t>
  </si>
  <si>
    <t>kaprosuchus</t>
  </si>
  <si>
    <t>/taming/kaprosuchus</t>
  </si>
  <si>
    <t>/media/creature/kaprosuchus.png</t>
  </si>
  <si>
    <t>karkinos</t>
  </si>
  <si>
    <t>/taming/karkinos</t>
  </si>
  <si>
    <t>/media/creature/karkinos.png</t>
  </si>
  <si>
    <t>kentrosaurus</t>
  </si>
  <si>
    <t>/taming/kentrosaurus</t>
  </si>
  <si>
    <t>/media/creature/kentrosaurus.png</t>
  </si>
  <si>
    <t>kingtitan</t>
  </si>
  <si>
    <t>/taming/kingtitan</t>
  </si>
  <si>
    <t>/media/creature/kingtitan.png</t>
  </si>
  <si>
    <t>lystrosaurus</t>
  </si>
  <si>
    <t>/taming/lystrosaurus</t>
  </si>
  <si>
    <t>/media/creature/lystrosaurus.png</t>
  </si>
  <si>
    <t>maewing</t>
  </si>
  <si>
    <t>/taming/maewing</t>
  </si>
  <si>
    <t>magmasaur</t>
  </si>
  <si>
    <t>/taming/magmasaur</t>
  </si>
  <si>
    <t>/media/creature/magmasaur.png</t>
  </si>
  <si>
    <t>mammoth</t>
  </si>
  <si>
    <t>/taming/mammoth</t>
  </si>
  <si>
    <t>/media/creature/mammoth.png</t>
  </si>
  <si>
    <t>managarmr</t>
  </si>
  <si>
    <t>/taming/managarmr</t>
  </si>
  <si>
    <t>/media/creature/managarmr.png</t>
  </si>
  <si>
    <t>mantis</t>
  </si>
  <si>
    <t>/taming/mantis</t>
  </si>
  <si>
    <t>/media/creature/mantis.png</t>
  </si>
  <si>
    <t>megalania</t>
  </si>
  <si>
    <t>/taming/megalania</t>
  </si>
  <si>
    <t>/media/creature/megalania.png</t>
  </si>
  <si>
    <t>megaloceros</t>
  </si>
  <si>
    <t>/taming/megaloceros</t>
  </si>
  <si>
    <t>/media/creature/megaloceros.png</t>
  </si>
  <si>
    <t>megalosaurus</t>
  </si>
  <si>
    <t>/taming/megalosaurus</t>
  </si>
  <si>
    <t>/media/creature/megalosaurus.png</t>
  </si>
  <si>
    <t>megamek</t>
  </si>
  <si>
    <t>/taming/megamek</t>
  </si>
  <si>
    <t>/media/creature/megamek.png</t>
  </si>
  <si>
    <t>megapithecus</t>
  </si>
  <si>
    <t>/taming/megapithecus</t>
  </si>
  <si>
    <t>/media/creature/megapithecus.png</t>
  </si>
  <si>
    <t>megatherium</t>
  </si>
  <si>
    <t>/taming/megatherium</t>
  </si>
  <si>
    <t>/media/creature/megatherium.png</t>
  </si>
  <si>
    <t>mek</t>
  </si>
  <si>
    <t>/taming/mek</t>
  </si>
  <si>
    <t>/media/creature/mek.png</t>
  </si>
  <si>
    <t>mesopithecus</t>
  </si>
  <si>
    <t>/taming/mesopithecus</t>
  </si>
  <si>
    <t>/media/creature/mesopithecus.png</t>
  </si>
  <si>
    <t>microraptor</t>
  </si>
  <si>
    <t>/taming/microraptor</t>
  </si>
  <si>
    <t>/media/creature/microraptor.png</t>
  </si>
  <si>
    <t>morellatops</t>
  </si>
  <si>
    <t>/taming/morellatops</t>
  </si>
  <si>
    <t>/media/creature/morellatops.png</t>
  </si>
  <si>
    <t>moschops</t>
  </si>
  <si>
    <t>/taming/moschops</t>
  </si>
  <si>
    <t>/media/creature/moschops.png</t>
  </si>
  <si>
    <t>nameless</t>
  </si>
  <si>
    <t>/taming/nameless</t>
  </si>
  <si>
    <t>/media/creature/nameless.png</t>
  </si>
  <si>
    <t>noglin</t>
  </si>
  <si>
    <t>/taming/noglin</t>
  </si>
  <si>
    <t>overseer</t>
  </si>
  <si>
    <t>/taming/overseer</t>
  </si>
  <si>
    <t>/media/creature/overseer.png</t>
  </si>
  <si>
    <t>oviraptor</t>
  </si>
  <si>
    <t>/taming/oviraptor</t>
  </si>
  <si>
    <t>/media/creature/oviraptor.png</t>
  </si>
  <si>
    <t>ovis</t>
  </si>
  <si>
    <t>/taming/ovis</t>
  </si>
  <si>
    <t>/media/creature/ovis.png</t>
  </si>
  <si>
    <t>pachy</t>
  </si>
  <si>
    <t>/taming/pachy</t>
  </si>
  <si>
    <t>/media/creature/pachy.png</t>
  </si>
  <si>
    <t>pachyrhinosaurus</t>
  </si>
  <si>
    <t>/taming/pachyrhinosaurus</t>
  </si>
  <si>
    <t>/media/creature/pachyrhinosaurus.png</t>
  </si>
  <si>
    <t>paracer</t>
  </si>
  <si>
    <t>/taming/paracer</t>
  </si>
  <si>
    <t>/media/creature/paracer.png</t>
  </si>
  <si>
    <t>parasaur</t>
  </si>
  <si>
    <t>/taming/parasaur</t>
  </si>
  <si>
    <t>/media/creature/parasaur.png</t>
  </si>
  <si>
    <t>pegomastax</t>
  </si>
  <si>
    <t>/taming/pegomastax</t>
  </si>
  <si>
    <t>/media/creature/pegomastax.png</t>
  </si>
  <si>
    <t>phiomia</t>
  </si>
  <si>
    <t>/taming/phiomia</t>
  </si>
  <si>
    <t>/media/creature/phiomia.png</t>
  </si>
  <si>
    <t>procoptodon</t>
  </si>
  <si>
    <t>/taming/procoptodon</t>
  </si>
  <si>
    <t>/media/creature/procoptodon.png</t>
  </si>
  <si>
    <t>pulmonoscorpius</t>
  </si>
  <si>
    <t>/taming/pulmonoscorpius</t>
  </si>
  <si>
    <t>/media/creature/pulmonoscorpius.png</t>
  </si>
  <si>
    <t>purlovia</t>
  </si>
  <si>
    <t>/taming/purlovia</t>
  </si>
  <si>
    <t>/media/creature/purlovia.png</t>
  </si>
  <si>
    <t>raptor</t>
  </si>
  <si>
    <t>/taming/raptor</t>
  </si>
  <si>
    <t>/media/creature/raptor.png</t>
  </si>
  <si>
    <t>ravager</t>
  </si>
  <si>
    <t>/taming/ravager</t>
  </si>
  <si>
    <t>/media/creature/ravager.png</t>
  </si>
  <si>
    <t>reaper</t>
  </si>
  <si>
    <t>/taming/reaper</t>
  </si>
  <si>
    <t>/media/creature/reaper.png</t>
  </si>
  <si>
    <t>rex</t>
  </si>
  <si>
    <t>/taming/rex</t>
  </si>
  <si>
    <t>/media/creature/rex.png</t>
  </si>
  <si>
    <t>rockdrake</t>
  </si>
  <si>
    <t>/taming/rockdrake</t>
  </si>
  <si>
    <t>/media/creature/rockdrake.png</t>
  </si>
  <si>
    <t>rockelemental</t>
  </si>
  <si>
    <t>/taming/rockelemental</t>
  </si>
  <si>
    <t>/media/creature/rockelemental.png</t>
  </si>
  <si>
    <t>rockwell</t>
  </si>
  <si>
    <t>/taming/rockwell</t>
  </si>
  <si>
    <t>/media/creature/rockwell.png</t>
  </si>
  <si>
    <t>rollrat</t>
  </si>
  <si>
    <t>/taming/rollrat</t>
  </si>
  <si>
    <t>/media/creature/rollrat.png</t>
  </si>
  <si>
    <t>sabertooth</t>
  </si>
  <si>
    <t>/taming/sabertooth</t>
  </si>
  <si>
    <t>/media/creature/sabertooth.png</t>
  </si>
  <si>
    <t>seeker</t>
  </si>
  <si>
    <t>/taming/seeker</t>
  </si>
  <si>
    <t>/media/creature/seeker.png</t>
  </si>
  <si>
    <t>shadowmane</t>
  </si>
  <si>
    <t>/taming/shadowmane</t>
  </si>
  <si>
    <t>shinehorn</t>
  </si>
  <si>
    <t>/taming/shinehorn</t>
  </si>
  <si>
    <t>/media/creature/shinehorn.png</t>
  </si>
  <si>
    <t>spinosaur</t>
  </si>
  <si>
    <t>/taming/spinosaur</t>
  </si>
  <si>
    <t>/media/creature/spinosaur.png</t>
  </si>
  <si>
    <t>Spinosaurus</t>
  </si>
  <si>
    <t>stegosaurus</t>
  </si>
  <si>
    <t>/taming/stegosaurus</t>
  </si>
  <si>
    <t>/media/creature/stegosaurus.png</t>
  </si>
  <si>
    <t>stryder</t>
  </si>
  <si>
    <t>/taming/stryder</t>
  </si>
  <si>
    <t>terrorbird</t>
  </si>
  <si>
    <t>/taming/terrorbird</t>
  </si>
  <si>
    <t>/media/creature/terrorbird.png</t>
  </si>
  <si>
    <t>therizinosaurus</t>
  </si>
  <si>
    <t>/taming/therizinosaurus</t>
  </si>
  <si>
    <t>/media/creature/therizinosaurus.png</t>
  </si>
  <si>
    <t>Therizinosaurus</t>
  </si>
  <si>
    <t>thornydragon</t>
  </si>
  <si>
    <t>/taming/thornydragon</t>
  </si>
  <si>
    <t>/media/creature/thornydragon.png</t>
  </si>
  <si>
    <t>thylacoleo</t>
  </si>
  <si>
    <t>/taming/thylacoleo</t>
  </si>
  <si>
    <t>/media/creature/thylacoleo.png</t>
  </si>
  <si>
    <t>titanoboa</t>
  </si>
  <si>
    <t>/taming/titanoboa</t>
  </si>
  <si>
    <t>/media/creature/titanoboa.png</t>
  </si>
  <si>
    <t>titanomyrma</t>
  </si>
  <si>
    <t>/taming/titanomyrma</t>
  </si>
  <si>
    <t>/media/creature/titanomyrma.png</t>
  </si>
  <si>
    <t>titanosaur</t>
  </si>
  <si>
    <t>/taming/titanosaur</t>
  </si>
  <si>
    <t>/media/creature/titanosaur.png</t>
  </si>
  <si>
    <t>triceratops</t>
  </si>
  <si>
    <t>/taming/triceratops</t>
  </si>
  <si>
    <t>/media/creature/triceratops.png</t>
  </si>
  <si>
    <t>troodon</t>
  </si>
  <si>
    <t>/taming/troodon</t>
  </si>
  <si>
    <t>/media/creature/troodon.png</t>
  </si>
  <si>
    <t>unicorn</t>
  </si>
  <si>
    <t>/taming/unicorn</t>
  </si>
  <si>
    <t>/media/creature/unicorn.png</t>
  </si>
  <si>
    <t>velonasaur</t>
  </si>
  <si>
    <t>/taming/velonasaur</t>
  </si>
  <si>
    <t>/media/creature/velonasaur.png</t>
  </si>
  <si>
    <t>woollyrhino</t>
  </si>
  <si>
    <t>/taming/woollyrhino</t>
  </si>
  <si>
    <t>/media/creature/woollyrhino.png</t>
  </si>
  <si>
    <t>yeti</t>
  </si>
  <si>
    <t>/taming/yeti</t>
  </si>
  <si>
    <t>/media/creature/yeti.png</t>
  </si>
  <si>
    <t>yutyrannus</t>
  </si>
  <si>
    <t>/taming/yutyrannus</t>
  </si>
  <si>
    <t>/media/creature/yutyrannus.png</t>
  </si>
  <si>
    <t>corruptedmastercontroller</t>
  </si>
  <si>
    <t>/taming/corruptedmastercontroller</t>
  </si>
  <si>
    <t>Dodex</t>
  </si>
  <si>
    <t>Key</t>
  </si>
  <si>
    <t>Jug bug</t>
  </si>
  <si>
    <t>URL Filename</t>
  </si>
  <si>
    <t>Chalk_Golem</t>
  </si>
  <si>
    <t>Dire_Bear</t>
  </si>
  <si>
    <t>Diseased_Leech</t>
  </si>
  <si>
    <t>Dung_Beetle</t>
  </si>
  <si>
    <t>Fire_Wyvern</t>
  </si>
  <si>
    <t>Giant_Queen_Bee</t>
  </si>
  <si>
    <t>Ice_Golem</t>
  </si>
  <si>
    <t>Ice_Wyvern</t>
  </si>
  <si>
    <t>Oil_Jug_Bug</t>
  </si>
  <si>
    <t>Polar_Bear</t>
  </si>
  <si>
    <t>Sabertooth_Salmon</t>
  </si>
  <si>
    <t>Terror_Bird</t>
  </si>
  <si>
    <t>Thorny_Dragon</t>
  </si>
  <si>
    <t>Titanomyrma_Drone</t>
  </si>
  <si>
    <t>Titanomyrma_Soldier</t>
  </si>
  <si>
    <t>Water_Jug_Bug</t>
  </si>
  <si>
    <t>Woolly_Rhino</t>
  </si>
  <si>
    <t>Tek_Parasaur</t>
  </si>
  <si>
    <t>Tek_Quetzal</t>
  </si>
  <si>
    <t>Tek_Raptor</t>
  </si>
  <si>
    <t>Tek_Rex</t>
  </si>
  <si>
    <t>Tek_Stegosaurus</t>
  </si>
  <si>
    <t>Roll_Rat</t>
  </si>
  <si>
    <t>Reaper_King</t>
  </si>
  <si>
    <t>Reaper_Queen</t>
  </si>
  <si>
    <t>Rock_Drake</t>
  </si>
  <si>
    <t>Attack_Drone</t>
  </si>
  <si>
    <t/>
  </si>
  <si>
    <t>Defense_Unit</t>
  </si>
  <si>
    <t>Mega_Mek</t>
  </si>
  <si>
    <t>Snow_Owl</t>
  </si>
  <si>
    <t>Iceworm_Male</t>
  </si>
  <si>
    <t>Lava_Elemental</t>
  </si>
  <si>
    <t>Lightning_Wyvern</t>
  </si>
  <si>
    <t>Poison_Wyvern</t>
  </si>
  <si>
    <t>Alpha_Basilisk</t>
  </si>
  <si>
    <t>Alpha_Carnotaurus</t>
  </si>
  <si>
    <t>Alpha_Deathworm</t>
  </si>
  <si>
    <t>Alpha_Fire_Wyvern</t>
  </si>
  <si>
    <t>Alpha_Karkinos</t>
  </si>
  <si>
    <t>Alpha_Leedsichthys</t>
  </si>
  <si>
    <t>Alpha_Mosasaur</t>
  </si>
  <si>
    <t>Alpha_Megalodon</t>
  </si>
  <si>
    <t>Alpha_Raptor</t>
  </si>
  <si>
    <t>Alpha_T-Rex</t>
  </si>
  <si>
    <t>Alpha_Tusoteuthis</t>
  </si>
  <si>
    <t>Surface_Reaper_King</t>
  </si>
  <si>
    <t>Enraged_Triceratops</t>
  </si>
  <si>
    <t>Desert_Titan_Flock</t>
  </si>
  <si>
    <t>Desert_Titan</t>
  </si>
  <si>
    <t>Forest_Titan</t>
  </si>
  <si>
    <t>Ice_Titan</t>
  </si>
  <si>
    <t>King_Titan</t>
  </si>
  <si>
    <t>Broodmother_Lysrix</t>
  </si>
  <si>
    <t>Iceworm_Queen</t>
  </si>
  <si>
    <t>Bone_Fire_Wyvern</t>
  </si>
  <si>
    <t>Dodo_Wyvern</t>
  </si>
  <si>
    <t>Skeletal_Bronto</t>
  </si>
  <si>
    <t>Skeletal_Carnotaurus</t>
  </si>
  <si>
    <t>Skeletal_Giganotosaurus</t>
  </si>
  <si>
    <t>Skeletal_Jerboa</t>
  </si>
  <si>
    <t>Skeletal_Quetzal</t>
  </si>
  <si>
    <t>Skeletal_Raptor</t>
  </si>
  <si>
    <t>Skeletal_Rex</t>
  </si>
  <si>
    <t>Skeletal_Stego</t>
  </si>
  <si>
    <t>Skeletal_Trike</t>
  </si>
  <si>
    <t>Zombie_Fire_Wyvern</t>
  </si>
  <si>
    <t>Zombie_Lightning_Wyvern</t>
  </si>
  <si>
    <t>Zombie_Poison_Wyvern</t>
  </si>
  <si>
    <t>Super_Turkey</t>
  </si>
  <si>
    <t>Wooden_Raft</t>
  </si>
  <si>
    <t>Rock_Elemental</t>
  </si>
  <si>
    <t>Rubble_Golem</t>
  </si>
  <si>
    <t>Tek_Triceratops</t>
  </si>
  <si>
    <t>Insect_Swarm</t>
  </si>
  <si>
    <t>Ferox_(Large)</t>
  </si>
  <si>
    <t>Parakeet_Fish_School</t>
  </si>
  <si>
    <t>Tropical_Crystal_Wyvern</t>
  </si>
  <si>
    <t>Blood_Crystal_Wyvern</t>
  </si>
  <si>
    <t>Ember_Crystal_Wyvern</t>
  </si>
  <si>
    <t>Unassembled_TEK_Hover_Skiff_(Genesis:_Part_1)</t>
  </si>
  <si>
    <t>CreatureId</t>
  </si>
  <si>
    <t>Arksplorer</t>
  </si>
  <si>
    <t>ArkpediaUrl</t>
  </si>
  <si>
    <t>DodexUrl</t>
  </si>
  <si>
    <t>DododexId</t>
  </si>
  <si>
    <t>DododexURL</t>
  </si>
  <si>
    <t>DododexImage</t>
  </si>
  <si>
    <t>DododexName</t>
  </si>
  <si>
    <t>Dododex key</t>
  </si>
  <si>
    <t>Dododex</t>
  </si>
  <si>
    <t>Dododex Id</t>
  </si>
  <si>
    <t>Dodo_Character_BP_Bunny_C</t>
  </si>
  <si>
    <t>BunnyOviraptor_Character_BP_C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</si>
</sst>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11111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34" borderId="0" xfId="0" applyFill="1"/>
    <xf numFmtId="0" fontId="16" fillId="33" borderId="0" xfId="0" applyFont="1" applyFill="1"/>
    <xf numFmtId="0" fontId="16" fillId="34" borderId="0" xfId="0" applyFont="1" applyFill="1"/>
    <xf numFmtId="0" fontId="16" fillId="0" borderId="0" xfId="0" applyFont="1"/>
    <xf numFmtId="0" fontId="16" fillId="34" borderId="10" xfId="0" applyFont="1" applyFill="1" applyBorder="1"/>
    <xf numFmtId="0" fontId="16" fillId="0" borderId="10" xfId="0" applyFont="1" applyBorder="1"/>
    <xf numFmtId="0" fontId="18" fillId="33" borderId="0" xfId="0" applyFont="1" applyFill="1"/>
    <xf numFmtId="0" fontId="18" fillId="34" borderId="0" xfId="0" applyFont="1" applyFill="1"/>
    <xf numFmtId="0" fontId="18" fillId="0" borderId="0" xfId="0" applyFont="1"/>
    <xf numFmtId="0" fontId="19" fillId="0" borderId="0" xfId="0" applyFont="1"/>
    <xf numFmtId="0" fontId="0" fillId="35" borderId="0" xfId="0" applyFill="1"/>
    <xf numFmtId="0" fontId="16" fillId="36" borderId="10" xfId="0" applyFont="1" applyFill="1" applyBorder="1"/>
    <xf numFmtId="0" fontId="16" fillId="0" borderId="10" xfId="0" applyFont="1" applyFill="1" applyBorder="1"/>
    <xf numFmtId="0" fontId="0" fillId="0" borderId="0" xfId="0" applyFill="1"/>
    <xf numFmtId="0" fontId="18" fillId="0" borderId="0" xfId="0" applyFont="1" applyFill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FF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6"/>
  <sheetViews>
    <sheetView tabSelected="1" zoomScaleNormal="100" workbookViewId="0">
      <pane ySplit="1" topLeftCell="A2" activePane="bottomLeft" state="frozen"/>
      <selection pane="bottomLeft" activeCell="B39" sqref="B39"/>
    </sheetView>
  </sheetViews>
  <sheetFormatPr defaultRowHeight="15" x14ac:dyDescent="0.25"/>
  <cols>
    <col min="1" max="1" width="39.28515625" style="1" customWidth="1"/>
    <col min="2" max="2" width="26.42578125" style="1" bestFit="1" customWidth="1"/>
    <col min="3" max="3" width="5.42578125" style="15" customWidth="1"/>
    <col min="4" max="4" width="42.7109375" style="2" customWidth="1"/>
    <col min="5" max="5" width="42.7109375" customWidth="1"/>
    <col min="6" max="6" width="29.7109375" customWidth="1"/>
    <col min="7" max="7" width="46" customWidth="1"/>
    <col min="8" max="8" width="123.85546875" customWidth="1"/>
    <col min="9" max="9" width="32.7109375" customWidth="1"/>
    <col min="10" max="11" width="33.28515625" customWidth="1"/>
    <col min="12" max="13" width="26.5703125" customWidth="1"/>
    <col min="14" max="14" width="141.5703125" customWidth="1"/>
    <col min="16" max="16" width="42.7109375" style="2" customWidth="1"/>
    <col min="17" max="17" width="42.7109375" customWidth="1"/>
    <col min="18" max="18" width="18.140625" bestFit="1" customWidth="1"/>
    <col min="19" max="19" width="26.28515625" bestFit="1" customWidth="1"/>
    <col min="20" max="20" width="26.28515625" customWidth="1"/>
    <col min="21" max="21" width="38.28515625" bestFit="1" customWidth="1"/>
  </cols>
  <sheetData>
    <row r="1" spans="1:22" s="7" customFormat="1" ht="15.75" thickBot="1" x14ac:dyDescent="0.3">
      <c r="A1" s="13" t="s">
        <v>1462</v>
      </c>
      <c r="B1" s="13" t="s">
        <v>1463</v>
      </c>
      <c r="C1" s="14"/>
      <c r="D1" s="6" t="s">
        <v>1464</v>
      </c>
      <c r="E1" s="13" t="s">
        <v>1465</v>
      </c>
      <c r="F1" s="7" t="s">
        <v>1466</v>
      </c>
      <c r="G1" s="7" t="s">
        <v>1467</v>
      </c>
      <c r="H1" s="13" t="s">
        <v>1468</v>
      </c>
      <c r="I1" s="13" t="s">
        <v>1469</v>
      </c>
      <c r="J1" s="14" t="s">
        <v>1470</v>
      </c>
      <c r="K1" s="13" t="s">
        <v>1992</v>
      </c>
      <c r="L1" s="7" t="s">
        <v>1471</v>
      </c>
      <c r="M1" s="7" t="s">
        <v>1472</v>
      </c>
      <c r="N1" s="7" t="s">
        <v>1473</v>
      </c>
      <c r="P1" s="6" t="s">
        <v>2082</v>
      </c>
      <c r="Q1" s="13" t="s">
        <v>2083</v>
      </c>
      <c r="R1" s="7" t="s">
        <v>2084</v>
      </c>
      <c r="T1" s="13" t="s">
        <v>1992</v>
      </c>
    </row>
    <row r="2" spans="1:22" x14ac:dyDescent="0.25">
      <c r="A2" s="1" t="s">
        <v>966</v>
      </c>
      <c r="B2" s="1" t="s">
        <v>0</v>
      </c>
      <c r="D2" s="2" t="s">
        <v>0</v>
      </c>
      <c r="E2" t="str">
        <f t="shared" ref="E2:E45" si="0">VLOOKUP(D2,arkpedia,1,TRUE )</f>
        <v>Achatina</v>
      </c>
      <c r="F2" t="str">
        <f t="shared" ref="F2:F45" si="1">VLOOKUP(D2,arkpedia,2,TRUE )</f>
        <v>Herbivore</v>
      </c>
      <c r="G2" t="str">
        <f t="shared" ref="G2:G45" si="2">VLOOKUP(D2,arkpedia,3,TRUE )</f>
        <v>Invertebrates</v>
      </c>
      <c r="H2" t="str">
        <f t="shared" ref="H2:H45" si="3">VLOOKUP(D2,arkpedia,4,TRUE )</f>
        <v>The Island, The Center, Scorched Earth, Ragnarok, Aberration, Extinction, Valguero, Crystal Isles, Mobile</v>
      </c>
      <c r="I2" t="str">
        <f t="shared" ref="I2:I45" si="4">VLOOKUP(D2,arkpedia,5,TRUE )</f>
        <v>Subterranean, Terrestrial</v>
      </c>
      <c r="J2" t="str">
        <f t="shared" ref="J2:J45" si="5">VLOOKUP(D2,arkpedia,6,TRUE )</f>
        <v>/wiki/Achatina</v>
      </c>
      <c r="K2" t="str">
        <f>REPLACE(J2, 1,6, "")</f>
        <v>Achatina</v>
      </c>
      <c r="L2" t="str">
        <f t="shared" ref="L2:L45" si="6">VLOOKUP(D2,arkpedia,7,TRUE )</f>
        <v>Achatina</v>
      </c>
      <c r="M2" t="str">
        <f t="shared" ref="M2:M45" si="7">VLOOKUP(D2,arkpedia,8,TRUE )</f>
        <v>Achatina</v>
      </c>
      <c r="N2" t="str">
        <f t="shared" ref="N2:N45" si="8">VLOOKUP(D2,arkpedia,9,TRUE )</f>
        <v>https://static.wikia.nocookie.net/arksurvivalevolved_gamepedia/images/1/18/Achatina.png/revision/latest/scale-to-width-down/50?cb=20150912193015</v>
      </c>
      <c r="P2" s="2" t="s">
        <v>0</v>
      </c>
      <c r="Q2" t="str">
        <f t="shared" ref="Q2:Q18" si="9">VLOOKUP(P2,Dodex,1,TRUE )</f>
        <v>Achatina</v>
      </c>
      <c r="R2" t="str">
        <f t="shared" ref="R2:R18" si="10">VLOOKUP(P2,Dodex,2,TRUE )</f>
        <v>achatina</v>
      </c>
      <c r="S2" t="str">
        <f t="shared" ref="S2:S18" si="11">VLOOKUP(P2,Dodex,3,TRUE )</f>
        <v>/taming/achatina</v>
      </c>
      <c r="T2" t="str">
        <f>REPLACE(S2, 1,8, "")</f>
        <v>achatina</v>
      </c>
      <c r="U2" t="str">
        <f t="shared" ref="U2:U18" si="12">VLOOKUP(P2,Dodex,4,TRUE )</f>
        <v>/media/creature/achatina.png</v>
      </c>
      <c r="V2" t="str">
        <f t="shared" ref="V2:V18" si="13">VLOOKUP(P2,Dodex,5,TRUE )</f>
        <v>Achatina</v>
      </c>
    </row>
    <row r="3" spans="1:22" x14ac:dyDescent="0.25">
      <c r="A3" s="1" t="s">
        <v>967</v>
      </c>
      <c r="B3" s="1" t="s">
        <v>7</v>
      </c>
      <c r="D3" s="2" t="s">
        <v>7</v>
      </c>
      <c r="E3" t="str">
        <f t="shared" si="0"/>
        <v>Allosaurus</v>
      </c>
      <c r="F3" t="str">
        <f t="shared" si="1"/>
        <v>Carnivore</v>
      </c>
      <c r="G3" t="str">
        <f t="shared" si="2"/>
        <v>Dinosaurs</v>
      </c>
      <c r="H3" t="str">
        <f t="shared" si="3"/>
        <v>The Island, The Center, Ragnarok, Extinction, Valguero, Genesis: Part 1, Crystal Isles, Mobile</v>
      </c>
      <c r="I3" t="str">
        <f t="shared" si="4"/>
        <v>Terrestrial</v>
      </c>
      <c r="J3" t="str">
        <f t="shared" si="5"/>
        <v>/wiki/Allosaurus</v>
      </c>
      <c r="K3" t="str">
        <f t="shared" ref="K3:K67" si="14">REPLACE(J3, 1,6, "")</f>
        <v>Allosaurus</v>
      </c>
      <c r="L3" t="str">
        <f t="shared" si="6"/>
        <v>Allosaurus</v>
      </c>
      <c r="M3" t="str">
        <f t="shared" si="7"/>
        <v>Allosaurus</v>
      </c>
      <c r="N3" t="str">
        <f t="shared" si="8"/>
        <v>https://static.wikia.nocookie.net/arksurvivalevolved_gamepedia/images/7/77/Allosaurus.png/revision/latest/scale-to-width-down/50?cb=20150917004658</v>
      </c>
      <c r="P3" s="2" t="s">
        <v>7</v>
      </c>
      <c r="Q3" t="str">
        <f t="shared" si="9"/>
        <v>Allosaurus</v>
      </c>
      <c r="R3" t="str">
        <f t="shared" si="10"/>
        <v>allosaurus</v>
      </c>
      <c r="S3" t="str">
        <f t="shared" si="11"/>
        <v>/taming/allosaurus</v>
      </c>
      <c r="T3" t="str">
        <f t="shared" ref="T3:T67" si="15">REPLACE(S3, 1,8, "")</f>
        <v>allosaurus</v>
      </c>
      <c r="U3" t="str">
        <f t="shared" si="12"/>
        <v>/media/creature/allosaurus.png</v>
      </c>
      <c r="V3" t="str">
        <f t="shared" si="13"/>
        <v>Allosaurus</v>
      </c>
    </row>
    <row r="4" spans="1:22" x14ac:dyDescent="0.25">
      <c r="A4" s="1" t="s">
        <v>968</v>
      </c>
      <c r="B4" s="1" t="s">
        <v>87</v>
      </c>
      <c r="D4" s="2" t="s">
        <v>87</v>
      </c>
      <c r="E4" t="str">
        <f t="shared" si="0"/>
        <v>Ammonite</v>
      </c>
      <c r="F4" t="str">
        <f t="shared" si="1"/>
        <v>Bottom Feeder</v>
      </c>
      <c r="G4" t="str">
        <f t="shared" si="2"/>
        <v>Invertebrates</v>
      </c>
      <c r="H4" t="str">
        <f t="shared" si="3"/>
        <v>The Island, The Center, Ragnarok, Valguero, Genesis: Part 1, Crystal Isles, Mobile</v>
      </c>
      <c r="I4" t="str">
        <f t="shared" si="4"/>
        <v>Aquatic</v>
      </c>
      <c r="J4" t="str">
        <f t="shared" si="5"/>
        <v>/wiki/Ammonite</v>
      </c>
      <c r="K4" t="str">
        <f t="shared" si="14"/>
        <v>Ammonite</v>
      </c>
      <c r="L4" t="str">
        <f t="shared" si="6"/>
        <v>Ammonite</v>
      </c>
      <c r="M4" t="str">
        <f t="shared" si="7"/>
        <v>Ammonite</v>
      </c>
      <c r="N4" t="str">
        <f t="shared" si="8"/>
        <v>https://static.wikia.nocookie.net/arksurvivalevolved_gamepedia/images/8/8b/Ammonite.png/revision/latest/scale-to-width-down/50?cb=20160116232929</v>
      </c>
      <c r="P4" s="2" t="s">
        <v>87</v>
      </c>
      <c r="Q4" t="str">
        <f t="shared" si="9"/>
        <v>Ammonite</v>
      </c>
      <c r="R4" t="str">
        <f t="shared" si="10"/>
        <v>ammonite</v>
      </c>
      <c r="S4" t="str">
        <f t="shared" si="11"/>
        <v>/taming/ammonite</v>
      </c>
      <c r="T4" t="str">
        <f t="shared" si="15"/>
        <v>ammonite</v>
      </c>
      <c r="U4" t="str">
        <f t="shared" si="12"/>
        <v>/media/creature/ammonite.png</v>
      </c>
      <c r="V4" t="str">
        <f t="shared" si="13"/>
        <v>Ammonite</v>
      </c>
    </row>
    <row r="5" spans="1:22" x14ac:dyDescent="0.25">
      <c r="A5" s="1" t="s">
        <v>969</v>
      </c>
      <c r="B5" s="1" t="s">
        <v>92</v>
      </c>
      <c r="D5" s="2" t="s">
        <v>92</v>
      </c>
      <c r="E5" t="str">
        <f t="shared" si="0"/>
        <v>Anglerfish</v>
      </c>
      <c r="F5" t="str">
        <f t="shared" si="1"/>
        <v>Carnivore</v>
      </c>
      <c r="G5" t="str">
        <f t="shared" si="2"/>
        <v>Fish</v>
      </c>
      <c r="H5" t="str">
        <f t="shared" si="3"/>
        <v>The Island, The Center, Ragnarok, Aberration, Valguero, Genesis: Part 1, Crystal Isles, Mobile</v>
      </c>
      <c r="I5" t="str">
        <f t="shared" si="4"/>
        <v>Aquatic, Subterranean</v>
      </c>
      <c r="J5" t="str">
        <f t="shared" si="5"/>
        <v>/wiki/Anglerfish</v>
      </c>
      <c r="K5" t="str">
        <f t="shared" si="14"/>
        <v>Anglerfish</v>
      </c>
      <c r="L5" t="str">
        <f t="shared" si="6"/>
        <v>Anglerfish</v>
      </c>
      <c r="M5" t="str">
        <f t="shared" si="7"/>
        <v>Anglerfish</v>
      </c>
      <c r="N5" t="str">
        <f t="shared" si="8"/>
        <v>https://static.wikia.nocookie.net/arksurvivalevolved_gamepedia/images/6/64/Anglerfish.png/revision/latest/scale-to-width-down/50?cb=20151123152340</v>
      </c>
      <c r="P5" s="2" t="s">
        <v>1579</v>
      </c>
      <c r="Q5" t="str">
        <f t="shared" si="9"/>
        <v>Angler</v>
      </c>
      <c r="R5" t="str">
        <f t="shared" si="10"/>
        <v>angler</v>
      </c>
      <c r="S5" t="str">
        <f t="shared" si="11"/>
        <v>/taming/angler</v>
      </c>
      <c r="T5" t="str">
        <f t="shared" si="15"/>
        <v>angler</v>
      </c>
      <c r="U5" t="str">
        <f t="shared" si="12"/>
        <v>/media/creature/angler.png</v>
      </c>
      <c r="V5" t="str">
        <f t="shared" si="13"/>
        <v>Angler</v>
      </c>
    </row>
    <row r="6" spans="1:22" x14ac:dyDescent="0.25">
      <c r="A6" s="1" t="s">
        <v>970</v>
      </c>
      <c r="B6" s="1" t="s">
        <v>98</v>
      </c>
      <c r="D6" s="2" t="s">
        <v>98</v>
      </c>
      <c r="E6" t="str">
        <f t="shared" si="0"/>
        <v>Ankylosaurus</v>
      </c>
      <c r="F6" t="str">
        <f t="shared" si="1"/>
        <v>Herbivore</v>
      </c>
      <c r="G6" t="str">
        <f t="shared" si="2"/>
        <v>Dinosaurs</v>
      </c>
      <c r="H6" t="str">
        <f t="shared" si="3"/>
        <v>The Island, The Center, Scorched Earth, Ragnarok, Aberration, Extinction, Valguero, Genesis: Part 1, Crystal Isles, Mobile</v>
      </c>
      <c r="I6" t="str">
        <f t="shared" si="4"/>
        <v>Terrestrial, Subterranean</v>
      </c>
      <c r="J6" t="str">
        <f t="shared" si="5"/>
        <v>/wiki/Ankylosaurus</v>
      </c>
      <c r="K6" t="str">
        <f t="shared" si="14"/>
        <v>Ankylosaurus</v>
      </c>
      <c r="L6" t="str">
        <f t="shared" si="6"/>
        <v>Ankylosaurus</v>
      </c>
      <c r="M6" t="str">
        <f t="shared" si="7"/>
        <v>Ankylosaurus</v>
      </c>
      <c r="N6" t="str">
        <f t="shared" si="8"/>
        <v>https://static.wikia.nocookie.net/arksurvivalevolved_gamepedia/images/a/a7/Ankylosaurus.png/revision/latest/scale-to-width-down/50?cb=20150615105419</v>
      </c>
      <c r="P6" s="2" t="s">
        <v>98</v>
      </c>
      <c r="Q6" t="str">
        <f t="shared" si="9"/>
        <v>Ankylosaurus</v>
      </c>
      <c r="R6" t="str">
        <f t="shared" si="10"/>
        <v>ankylosaurus</v>
      </c>
      <c r="S6" t="str">
        <f t="shared" si="11"/>
        <v>/taming/ankylosaurus</v>
      </c>
      <c r="T6" t="str">
        <f t="shared" si="15"/>
        <v>ankylosaurus</v>
      </c>
      <c r="U6" t="str">
        <f t="shared" si="12"/>
        <v>/media/creature/ankylosaurus.png</v>
      </c>
      <c r="V6" t="str">
        <f t="shared" si="13"/>
        <v>Ankylosaurus</v>
      </c>
    </row>
    <row r="7" spans="1:22" x14ac:dyDescent="0.25">
      <c r="A7" s="1" t="s">
        <v>971</v>
      </c>
      <c r="B7" s="1" t="s">
        <v>102</v>
      </c>
      <c r="D7" s="2" t="s">
        <v>102</v>
      </c>
      <c r="E7" t="str">
        <f t="shared" si="0"/>
        <v>Araneo</v>
      </c>
      <c r="F7" t="str">
        <f t="shared" si="1"/>
        <v>Carnivore</v>
      </c>
      <c r="G7" t="str">
        <f t="shared" si="2"/>
        <v>Invertebrates</v>
      </c>
      <c r="H7" t="str">
        <f t="shared" si="3"/>
        <v>The Island, The Center, Scorched Earth, Ragnarok, Aberration, Extinction, Valguero, Genesis: Part 1, Crystal Isles, Mobile</v>
      </c>
      <c r="I7" t="str">
        <f t="shared" si="4"/>
        <v>Subterranean, Terrestrial</v>
      </c>
      <c r="J7" t="str">
        <f t="shared" si="5"/>
        <v>/wiki/Araneo</v>
      </c>
      <c r="K7" t="str">
        <f t="shared" si="14"/>
        <v>Araneo</v>
      </c>
      <c r="L7" t="str">
        <f t="shared" si="6"/>
        <v>Araneo</v>
      </c>
      <c r="M7" t="str">
        <f t="shared" si="7"/>
        <v>Araneo</v>
      </c>
      <c r="N7" t="str">
        <f t="shared" si="8"/>
        <v>https://static.wikia.nocookie.net/arksurvivalevolved_gamepedia/images/8/84/Spider.png/revision/latest/scale-to-width-down/50?cb=20150615111436</v>
      </c>
      <c r="P7" s="2" t="s">
        <v>102</v>
      </c>
      <c r="Q7" t="str">
        <f t="shared" si="9"/>
        <v>Araneo</v>
      </c>
      <c r="R7" t="str">
        <f t="shared" si="10"/>
        <v>araneo</v>
      </c>
      <c r="S7" t="str">
        <f t="shared" si="11"/>
        <v>/taming/araneo</v>
      </c>
      <c r="T7" t="str">
        <f t="shared" si="15"/>
        <v>araneo</v>
      </c>
      <c r="U7" t="str">
        <f t="shared" si="12"/>
        <v>/media/creature/araneo.png</v>
      </c>
      <c r="V7" t="str">
        <f t="shared" si="13"/>
        <v>Araneo</v>
      </c>
    </row>
    <row r="8" spans="1:22" x14ac:dyDescent="0.25">
      <c r="A8" s="1" t="s">
        <v>972</v>
      </c>
      <c r="B8" s="1" t="s">
        <v>105</v>
      </c>
      <c r="D8" s="2" t="s">
        <v>105</v>
      </c>
      <c r="E8" t="str">
        <f t="shared" si="0"/>
        <v>Archaeopteryx</v>
      </c>
      <c r="F8" t="str">
        <f t="shared" si="1"/>
        <v>Carnivore</v>
      </c>
      <c r="G8" t="str">
        <f t="shared" si="2"/>
        <v>Birds</v>
      </c>
      <c r="H8" t="str">
        <f t="shared" si="3"/>
        <v>The Island, The Center, Scorched Earth, Ragnarok, Extinction, Valguero, Genesis: Part 1, Crystal Isles, Mobile</v>
      </c>
      <c r="I8" t="str">
        <f t="shared" si="4"/>
        <v>Arboreal</v>
      </c>
      <c r="J8" t="str">
        <f t="shared" si="5"/>
        <v>/wiki/Archaeopteryx</v>
      </c>
      <c r="K8" t="str">
        <f t="shared" si="14"/>
        <v>Archaeopteryx</v>
      </c>
      <c r="L8" t="str">
        <f t="shared" si="6"/>
        <v>Archaeopteryx</v>
      </c>
      <c r="M8" t="str">
        <f t="shared" si="7"/>
        <v>Archaeopteryx</v>
      </c>
      <c r="N8" t="str">
        <f t="shared" si="8"/>
        <v>https://static.wikia.nocookie.net/arksurvivalevolved_gamepedia/images/8/8a/Archaeopteryx.png/revision/latest/scale-to-width-down/50?cb=20160913042554</v>
      </c>
      <c r="P8" s="2" t="s">
        <v>105</v>
      </c>
      <c r="Q8" t="str">
        <f t="shared" si="9"/>
        <v>Archaeopteryx</v>
      </c>
      <c r="R8" t="str">
        <f t="shared" si="10"/>
        <v>archaeopteryx</v>
      </c>
      <c r="S8" t="str">
        <f t="shared" si="11"/>
        <v>/taming/archaeopteryx</v>
      </c>
      <c r="T8" t="str">
        <f t="shared" si="15"/>
        <v>archaeopteryx</v>
      </c>
      <c r="U8" t="str">
        <f t="shared" si="12"/>
        <v>/media/creature/archaeopteryx.png</v>
      </c>
      <c r="V8" t="str">
        <f t="shared" si="13"/>
        <v>Archaeopteryx</v>
      </c>
    </row>
    <row r="9" spans="1:22" x14ac:dyDescent="0.25">
      <c r="A9" s="1" t="s">
        <v>973</v>
      </c>
      <c r="B9" s="1" t="s">
        <v>111</v>
      </c>
      <c r="D9" s="2" t="s">
        <v>111</v>
      </c>
      <c r="E9" t="str">
        <f t="shared" si="0"/>
        <v>Argentavis</v>
      </c>
      <c r="F9" t="str">
        <f t="shared" si="1"/>
        <v>Carrion-Feeder</v>
      </c>
      <c r="G9" t="str">
        <f t="shared" si="2"/>
        <v>Birds</v>
      </c>
      <c r="H9" t="str">
        <f t="shared" si="3"/>
        <v>The Island, The Center, Scorched Earth, Ragnarok, Extinction, Valguero, Genesis: Part 1, Crystal Isles, Mobile</v>
      </c>
      <c r="I9" t="str">
        <f t="shared" si="4"/>
        <v>Aerial</v>
      </c>
      <c r="J9" t="str">
        <f t="shared" si="5"/>
        <v>/wiki/Argentavis</v>
      </c>
      <c r="K9" t="str">
        <f t="shared" si="14"/>
        <v>Argentavis</v>
      </c>
      <c r="L9" t="str">
        <f t="shared" si="6"/>
        <v>Argentavis</v>
      </c>
      <c r="M9" t="str">
        <f t="shared" si="7"/>
        <v>Argentavis</v>
      </c>
      <c r="N9" t="str">
        <f t="shared" si="8"/>
        <v>https://static.wikia.nocookie.net/arksurvivalevolved_gamepedia/images/7/77/Argentavis.png/revision/latest/scale-to-width-down/50?cb=20150615110645</v>
      </c>
      <c r="P9" s="2" t="s">
        <v>111</v>
      </c>
      <c r="Q9" t="str">
        <f t="shared" si="9"/>
        <v>Argentavis</v>
      </c>
      <c r="R9" t="str">
        <f t="shared" si="10"/>
        <v>argentavis</v>
      </c>
      <c r="S9" t="str">
        <f t="shared" si="11"/>
        <v>/taming/argentavis</v>
      </c>
      <c r="T9" t="str">
        <f t="shared" si="15"/>
        <v>argentavis</v>
      </c>
      <c r="U9" t="str">
        <f t="shared" si="12"/>
        <v>/media/creature/argentavis.png</v>
      </c>
      <c r="V9" t="str">
        <f t="shared" si="13"/>
        <v>Argentavis</v>
      </c>
    </row>
    <row r="10" spans="1:22" x14ac:dyDescent="0.25">
      <c r="A10" s="1" t="s">
        <v>974</v>
      </c>
      <c r="B10" s="1" t="s">
        <v>120</v>
      </c>
      <c r="D10" s="2" t="s">
        <v>120</v>
      </c>
      <c r="E10" t="str">
        <f t="shared" si="0"/>
        <v>Arthropluera</v>
      </c>
      <c r="F10" t="str">
        <f t="shared" si="1"/>
        <v>Carrion-Feeder</v>
      </c>
      <c r="G10" t="str">
        <f t="shared" si="2"/>
        <v>Invertebrates</v>
      </c>
      <c r="H10" t="str">
        <f t="shared" si="3"/>
        <v>The Island, The Center, Scorched Earth, Ragnarok, Aberration, Extinction, Valguero, Genesis: Part 1, Crystal Isles, Mobile</v>
      </c>
      <c r="I10" t="str">
        <f t="shared" si="4"/>
        <v>Subterranean, Terrestrial</v>
      </c>
      <c r="J10" t="str">
        <f t="shared" si="5"/>
        <v>/wiki/Arthropluera</v>
      </c>
      <c r="K10" t="str">
        <f t="shared" si="14"/>
        <v>Arthropluera</v>
      </c>
      <c r="L10" t="str">
        <f t="shared" si="6"/>
        <v>Arthropluera</v>
      </c>
      <c r="M10" t="str">
        <f t="shared" si="7"/>
        <v>Arthropluera</v>
      </c>
      <c r="N10" t="str">
        <f t="shared" si="8"/>
        <v>https://static.wikia.nocookie.net/arksurvivalevolved_gamepedia/images/3/31/Arthropluera.png/revision/latest/scale-to-width-down/50?cb=20151123224512</v>
      </c>
      <c r="P10" s="2" t="s">
        <v>120</v>
      </c>
      <c r="Q10" t="str">
        <f t="shared" si="9"/>
        <v>Arthropluera</v>
      </c>
      <c r="R10" t="str">
        <f t="shared" si="10"/>
        <v>arthropluera</v>
      </c>
      <c r="S10" t="str">
        <f t="shared" si="11"/>
        <v>/taming/arthropluera</v>
      </c>
      <c r="T10" t="str">
        <f t="shared" si="15"/>
        <v>arthropluera</v>
      </c>
      <c r="U10" t="str">
        <f t="shared" si="12"/>
        <v>/media/creature/arthropluera.png</v>
      </c>
      <c r="V10" t="str">
        <f t="shared" si="13"/>
        <v>Arthropluera</v>
      </c>
    </row>
    <row r="11" spans="1:22" x14ac:dyDescent="0.25">
      <c r="A11" s="1" t="s">
        <v>975</v>
      </c>
      <c r="B11" s="1" t="s">
        <v>136</v>
      </c>
      <c r="D11" s="2" t="s">
        <v>136</v>
      </c>
      <c r="E11" t="str">
        <f t="shared" si="0"/>
        <v>Baryonyx</v>
      </c>
      <c r="F11" t="str">
        <f t="shared" si="1"/>
        <v>Piscivore</v>
      </c>
      <c r="G11" t="str">
        <f t="shared" si="2"/>
        <v>Dinosaurs</v>
      </c>
      <c r="H11" t="str">
        <f t="shared" si="3"/>
        <v>The Island, The Center, Ragnarok, Aberration, Extinction, Valguero, Genesis: Part 1, Crystal Isles, Mobile</v>
      </c>
      <c r="I11" t="str">
        <f t="shared" si="4"/>
        <v>Terrestrial, Subterranean</v>
      </c>
      <c r="J11" t="str">
        <f t="shared" si="5"/>
        <v>/wiki/Baryonyx</v>
      </c>
      <c r="K11" t="str">
        <f t="shared" si="14"/>
        <v>Baryonyx</v>
      </c>
      <c r="L11" t="str">
        <f t="shared" si="6"/>
        <v>Baryonyx</v>
      </c>
      <c r="M11" t="str">
        <f t="shared" si="7"/>
        <v>Baryonyx</v>
      </c>
      <c r="N11" t="str">
        <f t="shared" si="8"/>
        <v>https://static.wikia.nocookie.net/arksurvivalevolved_gamepedia/images/c/c0/Baryonyx.png/revision/latest/scale-to-width-down/50?cb=20150912191622</v>
      </c>
      <c r="P11" s="2" t="s">
        <v>136</v>
      </c>
      <c r="Q11" t="str">
        <f t="shared" si="9"/>
        <v>Baryonyx</v>
      </c>
      <c r="R11" t="str">
        <f t="shared" si="10"/>
        <v>baryonyx</v>
      </c>
      <c r="S11" t="str">
        <f t="shared" si="11"/>
        <v>/taming/baryonyx</v>
      </c>
      <c r="T11" t="str">
        <f t="shared" si="15"/>
        <v>baryonyx</v>
      </c>
      <c r="U11" t="str">
        <f t="shared" si="12"/>
        <v>/media/creature/baryonyx.png</v>
      </c>
      <c r="V11" t="str">
        <f t="shared" si="13"/>
        <v>Baryonyx</v>
      </c>
    </row>
    <row r="12" spans="1:22" x14ac:dyDescent="0.25">
      <c r="A12" s="1" t="s">
        <v>976</v>
      </c>
      <c r="B12" s="1" t="s">
        <v>149</v>
      </c>
      <c r="D12" s="2" t="s">
        <v>149</v>
      </c>
      <c r="E12" t="str">
        <f t="shared" si="0"/>
        <v>Basilosaurus</v>
      </c>
      <c r="F12" t="str">
        <f t="shared" si="1"/>
        <v>Piscivore</v>
      </c>
      <c r="G12" t="str">
        <f t="shared" si="2"/>
        <v>Mammals</v>
      </c>
      <c r="H12" t="str">
        <f t="shared" si="3"/>
        <v>The Island, The Center, Ragnarok, Valguero, Genesis: Part 1, Crystal Isles, Mobile</v>
      </c>
      <c r="I12" t="str">
        <f t="shared" si="4"/>
        <v>Aquatic</v>
      </c>
      <c r="J12" t="str">
        <f t="shared" si="5"/>
        <v>/wiki/Basilosaurus</v>
      </c>
      <c r="K12" t="str">
        <f t="shared" si="14"/>
        <v>Basilosaurus</v>
      </c>
      <c r="L12" t="str">
        <f t="shared" si="6"/>
        <v>Basilosaurus</v>
      </c>
      <c r="M12" t="str">
        <f t="shared" si="7"/>
        <v>Basilosaurus</v>
      </c>
      <c r="N12" t="str">
        <f t="shared" si="8"/>
        <v>https://static.wikia.nocookie.net/arksurvivalevolved_gamepedia/images/7/73/Basilosaurus.png/revision/latest/scale-to-width-down/50?cb=20170924191136</v>
      </c>
      <c r="P12" s="2" t="s">
        <v>149</v>
      </c>
      <c r="Q12" t="str">
        <f t="shared" si="9"/>
        <v>Basilosaurus</v>
      </c>
      <c r="R12" t="str">
        <f t="shared" si="10"/>
        <v>basilosaurus</v>
      </c>
      <c r="S12" t="str">
        <f t="shared" si="11"/>
        <v>/taming/basilosaurus</v>
      </c>
      <c r="T12" t="str">
        <f t="shared" si="15"/>
        <v>basilosaurus</v>
      </c>
      <c r="U12" t="str">
        <f t="shared" si="12"/>
        <v>/media/creature/basilosaurus.png</v>
      </c>
      <c r="V12" t="str">
        <f t="shared" si="13"/>
        <v>Basilosaurus</v>
      </c>
    </row>
    <row r="13" spans="1:22" x14ac:dyDescent="0.25">
      <c r="A13" s="1" t="s">
        <v>977</v>
      </c>
      <c r="B13" s="1" t="s">
        <v>153</v>
      </c>
      <c r="D13" s="2" t="s">
        <v>153</v>
      </c>
      <c r="E13" t="str">
        <f t="shared" si="0"/>
        <v>Beelzebufo</v>
      </c>
      <c r="F13" t="str">
        <f t="shared" si="1"/>
        <v>Carnivore</v>
      </c>
      <c r="G13" t="str">
        <f t="shared" si="2"/>
        <v>Amphibians</v>
      </c>
      <c r="H13" t="str">
        <f t="shared" si="3"/>
        <v>The Island, The Center, Ragnarok, Aberration, Extinction, Valguero, Genesis: Part 1, Crystal Isles, Mobile</v>
      </c>
      <c r="I13" t="str">
        <f t="shared" si="4"/>
        <v>Terrestrial, Subterranean</v>
      </c>
      <c r="J13" t="str">
        <f t="shared" si="5"/>
        <v>/wiki/Beelzebufo</v>
      </c>
      <c r="K13" t="str">
        <f t="shared" si="14"/>
        <v>Beelzebufo</v>
      </c>
      <c r="L13" t="str">
        <f t="shared" si="6"/>
        <v>Beelzebufo</v>
      </c>
      <c r="M13" t="str">
        <f t="shared" si="7"/>
        <v>Beelzebufo</v>
      </c>
      <c r="N13" t="str">
        <f t="shared" si="8"/>
        <v>https://static.wikia.nocookie.net/arksurvivalevolved_gamepedia/images/f/f6/Beelzebufo.png/revision/latest/scale-to-width-down/50?cb=20150912192015</v>
      </c>
      <c r="P13" s="2" t="s">
        <v>153</v>
      </c>
      <c r="Q13" t="str">
        <f t="shared" si="9"/>
        <v>Beelzebufo</v>
      </c>
      <c r="R13" t="str">
        <f t="shared" si="10"/>
        <v>beelzebufo</v>
      </c>
      <c r="S13" t="str">
        <f t="shared" si="11"/>
        <v>/taming/beelzebufo</v>
      </c>
      <c r="T13" t="str">
        <f t="shared" si="15"/>
        <v>beelzebufo</v>
      </c>
      <c r="U13" t="str">
        <f t="shared" si="12"/>
        <v>/media/creature/beelzebufo.png</v>
      </c>
      <c r="V13" t="str">
        <f t="shared" si="13"/>
        <v>Beelzebufo</v>
      </c>
    </row>
    <row r="14" spans="1:22" x14ac:dyDescent="0.25">
      <c r="A14" s="1" t="s">
        <v>978</v>
      </c>
      <c r="B14" s="1" t="s">
        <v>173</v>
      </c>
      <c r="D14" s="2" t="s">
        <v>173</v>
      </c>
      <c r="E14" t="str">
        <f t="shared" si="0"/>
        <v>Brontosaurus</v>
      </c>
      <c r="F14" t="str">
        <f t="shared" si="1"/>
        <v>Herbivore</v>
      </c>
      <c r="G14" t="str">
        <f t="shared" si="2"/>
        <v>Dinosaurs</v>
      </c>
      <c r="H14" t="str">
        <f t="shared" si="3"/>
        <v>The Island, The Center, Ragnarok, Extinction, Valguero, Genesis: Part 1, Crystal Isles, Genesis: Part 2, Mobile</v>
      </c>
      <c r="I14" t="str">
        <f t="shared" si="4"/>
        <v>Terrestrial</v>
      </c>
      <c r="J14" t="str">
        <f t="shared" si="5"/>
        <v>/wiki/Brontosaurus</v>
      </c>
      <c r="K14" t="str">
        <f t="shared" si="14"/>
        <v>Brontosaurus</v>
      </c>
      <c r="L14" t="str">
        <f t="shared" si="6"/>
        <v>Brontosaurus</v>
      </c>
      <c r="M14" t="str">
        <f t="shared" si="7"/>
        <v>Brontosaurus</v>
      </c>
      <c r="N14" t="str">
        <f t="shared" si="8"/>
        <v>https://static.wikia.nocookie.net/arksurvivalevolved_gamepedia/images/4/47/Brontosaurus.png/revision/latest/scale-to-width-down/50?cb=20150615110732</v>
      </c>
      <c r="P14" s="2" t="s">
        <v>173</v>
      </c>
      <c r="Q14" t="str">
        <f t="shared" si="9"/>
        <v>Brontosaurus</v>
      </c>
      <c r="R14" t="str">
        <f t="shared" si="10"/>
        <v>brontosaurus</v>
      </c>
      <c r="S14" t="str">
        <f t="shared" si="11"/>
        <v>/taming/brontosaurus</v>
      </c>
      <c r="T14" t="str">
        <f t="shared" si="15"/>
        <v>brontosaurus</v>
      </c>
      <c r="U14" t="str">
        <f t="shared" si="12"/>
        <v>/media/creature/brontosaurus.png</v>
      </c>
      <c r="V14" t="str">
        <f t="shared" si="13"/>
        <v>Brontosaurus</v>
      </c>
    </row>
    <row r="15" spans="1:22" x14ac:dyDescent="0.25">
      <c r="A15" s="1" t="s">
        <v>979</v>
      </c>
      <c r="B15" s="1" t="s">
        <v>203</v>
      </c>
      <c r="D15" s="2" t="s">
        <v>203</v>
      </c>
      <c r="E15" t="str">
        <f t="shared" si="0"/>
        <v>Carbonemys</v>
      </c>
      <c r="F15" t="str">
        <f t="shared" si="1"/>
        <v>Herbivore</v>
      </c>
      <c r="G15" t="str">
        <f t="shared" si="2"/>
        <v>Reptiles</v>
      </c>
      <c r="H15" t="str">
        <f t="shared" si="3"/>
        <v>The Island, The Center, Ragnarok, Aberration, Extinction, Valguero, Genesis: Part 1, Crystal Isles, Mobile</v>
      </c>
      <c r="I15" t="str">
        <f t="shared" si="4"/>
        <v>Aquatic, Terrestrial, Subterranean</v>
      </c>
      <c r="J15" t="str">
        <f t="shared" si="5"/>
        <v>/wiki/Carbonemys</v>
      </c>
      <c r="K15" t="str">
        <f t="shared" si="14"/>
        <v>Carbonemys</v>
      </c>
      <c r="L15" t="str">
        <f t="shared" si="6"/>
        <v>Carbonemys</v>
      </c>
      <c r="M15" t="str">
        <f t="shared" si="7"/>
        <v>Carbonemys</v>
      </c>
      <c r="N15" t="str">
        <f t="shared" si="8"/>
        <v>https://static.wikia.nocookie.net/arksurvivalevolved_gamepedia/images/4/4c/Carbonemys.png/revision/latest/scale-to-width-down/50?cb=20150615111629</v>
      </c>
      <c r="P15" s="2" t="s">
        <v>203</v>
      </c>
      <c r="Q15" t="str">
        <f t="shared" si="9"/>
        <v>Carbonemys</v>
      </c>
      <c r="R15" t="str">
        <f t="shared" si="10"/>
        <v>carbonemys</v>
      </c>
      <c r="S15" t="str">
        <f t="shared" si="11"/>
        <v>/taming/carbonemys</v>
      </c>
      <c r="T15" t="str">
        <f t="shared" si="15"/>
        <v>carbonemys</v>
      </c>
      <c r="U15" t="str">
        <f t="shared" si="12"/>
        <v>/media/creature/carbonemys.png</v>
      </c>
      <c r="V15" t="str">
        <f t="shared" si="13"/>
        <v>Carbonemys</v>
      </c>
    </row>
    <row r="16" spans="1:22" x14ac:dyDescent="0.25">
      <c r="A16" s="1" t="s">
        <v>980</v>
      </c>
      <c r="B16" s="1" t="s">
        <v>208</v>
      </c>
      <c r="D16" s="2" t="s">
        <v>208</v>
      </c>
      <c r="E16" t="str">
        <f t="shared" si="0"/>
        <v>Carnotaurus</v>
      </c>
      <c r="F16" t="str">
        <f t="shared" si="1"/>
        <v>Carnivore</v>
      </c>
      <c r="G16" t="str">
        <f t="shared" si="2"/>
        <v>Dinosaurs</v>
      </c>
      <c r="H16" t="str">
        <f t="shared" si="3"/>
        <v>The Island, The Center, Scorched Earth, Ragnarok, Aberration, Extinction, Valguero, Genesis: Part 1, Crystal Isles, Mobile</v>
      </c>
      <c r="I16" t="str">
        <f t="shared" si="4"/>
        <v>Terrestrial, Subterranean</v>
      </c>
      <c r="J16" t="str">
        <f t="shared" si="5"/>
        <v>/wiki/Carnotaurus</v>
      </c>
      <c r="K16" t="str">
        <f t="shared" si="14"/>
        <v>Carnotaurus</v>
      </c>
      <c r="L16" t="str">
        <f t="shared" si="6"/>
        <v>Carnotaurus</v>
      </c>
      <c r="M16" t="str">
        <f t="shared" si="7"/>
        <v>Carnotaurus</v>
      </c>
      <c r="N16" t="str">
        <f t="shared" si="8"/>
        <v>https://static.wikia.nocookie.net/arksurvivalevolved_gamepedia/images/8/84/Carnotaurus.png/revision/latest/scale-to-width-down/50?cb=20150615110752</v>
      </c>
      <c r="P16" s="2" t="s">
        <v>208</v>
      </c>
      <c r="Q16" t="str">
        <f t="shared" si="9"/>
        <v>Carnotaurus</v>
      </c>
      <c r="R16" t="str">
        <f t="shared" si="10"/>
        <v>carnotaurus</v>
      </c>
      <c r="S16" t="str">
        <f t="shared" si="11"/>
        <v>/taming/carnotaurus</v>
      </c>
      <c r="T16" t="str">
        <f t="shared" si="15"/>
        <v>carnotaurus</v>
      </c>
      <c r="U16" t="str">
        <f t="shared" si="12"/>
        <v>/media/creature/carnotaurus.png</v>
      </c>
      <c r="V16" t="str">
        <f t="shared" si="13"/>
        <v>Carnotaurus</v>
      </c>
    </row>
    <row r="17" spans="1:22" x14ac:dyDescent="0.25">
      <c r="A17" s="1" t="s">
        <v>981</v>
      </c>
      <c r="B17" s="1" t="s">
        <v>211</v>
      </c>
      <c r="D17" s="2" t="s">
        <v>211</v>
      </c>
      <c r="E17" t="str">
        <f t="shared" si="0"/>
        <v>Castoroides</v>
      </c>
      <c r="F17" t="str">
        <f t="shared" si="1"/>
        <v>Herbivore</v>
      </c>
      <c r="G17" t="str">
        <f t="shared" si="2"/>
        <v>Mammals</v>
      </c>
      <c r="H17" t="str">
        <f t="shared" si="3"/>
        <v>The Island, The Center, Ragnarok, Extinction, Valguero, Genesis: Part 1, Crystal Isles, Mobile</v>
      </c>
      <c r="I17" t="str">
        <f t="shared" si="4"/>
        <v>Terrestrial</v>
      </c>
      <c r="J17" t="str">
        <f t="shared" si="5"/>
        <v>/wiki/Castoroides</v>
      </c>
      <c r="K17" t="str">
        <f t="shared" si="14"/>
        <v>Castoroides</v>
      </c>
      <c r="L17" t="str">
        <f t="shared" si="6"/>
        <v>Castoroides</v>
      </c>
      <c r="M17" t="str">
        <f t="shared" si="7"/>
        <v>Castoroides</v>
      </c>
      <c r="N17" t="str">
        <f t="shared" si="8"/>
        <v>https://static.wikia.nocookie.net/arksurvivalevolved_gamepedia/images/a/af/Giant_Beaver.png/revision/latest/scale-to-width-down/50?cb=20151123224522</v>
      </c>
      <c r="P17" s="2" t="s">
        <v>211</v>
      </c>
      <c r="Q17" t="str">
        <f t="shared" si="9"/>
        <v>Castoroides</v>
      </c>
      <c r="R17" t="str">
        <f t="shared" si="10"/>
        <v>castoroides</v>
      </c>
      <c r="S17" t="str">
        <f t="shared" si="11"/>
        <v>/taming/castoroides</v>
      </c>
      <c r="T17" t="str">
        <f t="shared" si="15"/>
        <v>castoroides</v>
      </c>
      <c r="U17" t="str">
        <f t="shared" si="12"/>
        <v>/media/creature/castoroides.png</v>
      </c>
      <c r="V17" t="str">
        <f t="shared" si="13"/>
        <v>Castoroides</v>
      </c>
    </row>
    <row r="18" spans="1:22" x14ac:dyDescent="0.25">
      <c r="A18" s="1" t="s">
        <v>982</v>
      </c>
      <c r="B18" s="1" t="s">
        <v>214</v>
      </c>
      <c r="D18" s="2" t="s">
        <v>214</v>
      </c>
      <c r="E18" t="str">
        <f t="shared" si="0"/>
        <v>Chalicotherium</v>
      </c>
      <c r="F18" t="str">
        <f t="shared" si="1"/>
        <v>Herbivore</v>
      </c>
      <c r="G18" t="str">
        <f t="shared" si="2"/>
        <v>Mammals</v>
      </c>
      <c r="H18" t="str">
        <f t="shared" si="3"/>
        <v>The Island, The Center, Ragnarok, Extinction, Valguero, Genesis: Part 1, Crystal Isles, Mobile</v>
      </c>
      <c r="I18" t="str">
        <f t="shared" si="4"/>
        <v>Terrestrial</v>
      </c>
      <c r="J18" t="str">
        <f t="shared" si="5"/>
        <v>/wiki/Chalicotherium</v>
      </c>
      <c r="K18" t="str">
        <f t="shared" si="14"/>
        <v>Chalicotherium</v>
      </c>
      <c r="L18" t="str">
        <f t="shared" si="6"/>
        <v>Chalicotherium</v>
      </c>
      <c r="M18" t="str">
        <f t="shared" si="7"/>
        <v>Chalicotherium</v>
      </c>
      <c r="N18" t="str">
        <f t="shared" si="8"/>
        <v>https://static.wikia.nocookie.net/arksurvivalevolved_gamepedia/images/3/3a/Chalicotherium.png/revision/latest/scale-to-width-down/50?cb=20160228214607</v>
      </c>
      <c r="P18" s="2" t="s">
        <v>214</v>
      </c>
      <c r="Q18" t="str">
        <f t="shared" si="9"/>
        <v>Chalicotherium</v>
      </c>
      <c r="R18" t="str">
        <f t="shared" si="10"/>
        <v>chalicotherium</v>
      </c>
      <c r="S18" t="str">
        <f t="shared" si="11"/>
        <v>/taming/chalicotherium</v>
      </c>
      <c r="T18" t="str">
        <f t="shared" si="15"/>
        <v>chalicotherium</v>
      </c>
      <c r="U18" t="str">
        <f t="shared" si="12"/>
        <v>/media/creature/chalicotherium.png</v>
      </c>
      <c r="V18" t="str">
        <f t="shared" si="13"/>
        <v>Chalicotherium</v>
      </c>
    </row>
    <row r="19" spans="1:22" x14ac:dyDescent="0.25">
      <c r="A19" s="1" t="s">
        <v>983</v>
      </c>
      <c r="B19" s="1" t="s">
        <v>217</v>
      </c>
      <c r="D19" s="2" t="s">
        <v>217</v>
      </c>
      <c r="E19" t="str">
        <f t="shared" si="0"/>
        <v>Chalk Golem</v>
      </c>
      <c r="F19" t="str">
        <f t="shared" si="1"/>
        <v>Minerals</v>
      </c>
      <c r="G19" t="str">
        <f t="shared" si="2"/>
        <v>Fantasy Creatures</v>
      </c>
      <c r="H19" t="str">
        <f t="shared" si="3"/>
        <v>Valguero</v>
      </c>
      <c r="I19" t="str">
        <f t="shared" si="4"/>
        <v>Terrestrial</v>
      </c>
      <c r="J19" t="str">
        <f t="shared" si="5"/>
        <v>/wiki/Chalk_Golem</v>
      </c>
      <c r="K19" t="str">
        <f t="shared" si="14"/>
        <v>Chalk_Golem</v>
      </c>
      <c r="L19" t="str">
        <f t="shared" si="6"/>
        <v>Chalk Golem</v>
      </c>
      <c r="M19" t="str">
        <f t="shared" si="7"/>
        <v>Chalk Golem</v>
      </c>
      <c r="N19" t="str">
        <f t="shared" si="8"/>
        <v>https://static.wikia.nocookie.net/arksurvivalevolved_gamepedia/images/6/6a/Chalk_Golem.png/revision/latest/scale-to-width-down/50?cb=20200802155320</v>
      </c>
      <c r="P19" s="2" t="s">
        <v>217</v>
      </c>
      <c r="T19" t="str">
        <f t="shared" si="15"/>
        <v/>
      </c>
    </row>
    <row r="20" spans="1:22" x14ac:dyDescent="0.25">
      <c r="A20" s="1" t="s">
        <v>984</v>
      </c>
      <c r="B20" s="1" t="s">
        <v>223</v>
      </c>
      <c r="D20" s="2" t="s">
        <v>223</v>
      </c>
      <c r="E20" t="str">
        <f t="shared" si="0"/>
        <v>Cnidaria</v>
      </c>
      <c r="F20" t="str">
        <f t="shared" si="1"/>
        <v>Carnivore</v>
      </c>
      <c r="G20" t="str">
        <f t="shared" si="2"/>
        <v>Invertebrates</v>
      </c>
      <c r="H20" t="str">
        <f t="shared" si="3"/>
        <v>The Island, The Center, Ragnarok, Aberration, Valguero, Genesis: Part 1, Crystal Isles, Mobile</v>
      </c>
      <c r="I20" t="str">
        <f t="shared" si="4"/>
        <v>Aquatic, Subterranean</v>
      </c>
      <c r="J20" t="str">
        <f t="shared" si="5"/>
        <v>/wiki/Cnidaria</v>
      </c>
      <c r="K20" t="str">
        <f t="shared" si="14"/>
        <v>Cnidaria</v>
      </c>
      <c r="L20" t="str">
        <f t="shared" si="6"/>
        <v>Cnidaria</v>
      </c>
      <c r="M20" t="str">
        <f t="shared" si="7"/>
        <v>Cnidaria</v>
      </c>
      <c r="N20" t="str">
        <f t="shared" si="8"/>
        <v>https://static.wikia.nocookie.net/arksurvivalevolved_gamepedia/images/0/00/Cnidaria.png/revision/latest/scale-to-width-down/50?cb=20151123224555</v>
      </c>
      <c r="P20" s="2" t="s">
        <v>223</v>
      </c>
      <c r="Q20" t="str">
        <f t="shared" ref="Q20:Q52" si="16">VLOOKUP(P20,Dodex,1,TRUE )</f>
        <v>Cnidaria</v>
      </c>
      <c r="R20" t="str">
        <f t="shared" ref="R20:R52" si="17">VLOOKUP(P20,Dodex,2,TRUE )</f>
        <v>cnidaria</v>
      </c>
      <c r="S20" t="str">
        <f t="shared" ref="S20:S52" si="18">VLOOKUP(P20,Dodex,3,TRUE )</f>
        <v>/taming/cnidaria</v>
      </c>
      <c r="T20" t="str">
        <f t="shared" si="15"/>
        <v>cnidaria</v>
      </c>
      <c r="U20" t="str">
        <f t="shared" ref="U20:U52" si="19">VLOOKUP(P20,Dodex,4,TRUE )</f>
        <v>/media/creature/cnidaria.png</v>
      </c>
      <c r="V20" t="str">
        <f t="shared" ref="V20:V52" si="20">VLOOKUP(P20,Dodex,5,TRUE )</f>
        <v>Cnidaria</v>
      </c>
    </row>
    <row r="21" spans="1:22" x14ac:dyDescent="0.25">
      <c r="A21" s="1" t="s">
        <v>985</v>
      </c>
      <c r="B21" s="1" t="s">
        <v>986</v>
      </c>
      <c r="D21" s="2" t="s">
        <v>226</v>
      </c>
      <c r="E21" t="str">
        <f t="shared" si="0"/>
        <v>Coelacanth</v>
      </c>
      <c r="F21" t="str">
        <f t="shared" si="1"/>
        <v>Omnivore?</v>
      </c>
      <c r="G21" t="str">
        <f t="shared" si="2"/>
        <v>Fish</v>
      </c>
      <c r="H21" t="str">
        <f t="shared" si="3"/>
        <v>The Island, The Center, Scorched Earth, Ragnarok, Aberration, Extinction, Valguero, Genesis: Part 1, Crystal Isles, Mobile</v>
      </c>
      <c r="I21" t="str">
        <f t="shared" si="4"/>
        <v>Aquatic, Subterranean</v>
      </c>
      <c r="J21" t="str">
        <f t="shared" si="5"/>
        <v>/wiki/Coelacanth</v>
      </c>
      <c r="K21" t="str">
        <f t="shared" si="14"/>
        <v>Coelacanth</v>
      </c>
      <c r="L21" t="str">
        <f t="shared" si="6"/>
        <v>Coelacanth</v>
      </c>
      <c r="M21" t="str">
        <f t="shared" si="7"/>
        <v>Coelacanth</v>
      </c>
      <c r="N21" t="str">
        <f t="shared" si="8"/>
        <v>https://static.wikia.nocookie.net/arksurvivalevolved_gamepedia/images/4/4b/Coelacanth.png/revision/latest/scale-to-width-down/50?cb=20150701132253</v>
      </c>
      <c r="P21" s="2" t="s">
        <v>226</v>
      </c>
      <c r="Q21" t="str">
        <f t="shared" si="16"/>
        <v>Coelacanth</v>
      </c>
      <c r="R21" t="str">
        <f t="shared" si="17"/>
        <v>coelacanth</v>
      </c>
      <c r="S21" t="str">
        <f t="shared" si="18"/>
        <v>/taming/coelacanth</v>
      </c>
      <c r="T21" t="str">
        <f t="shared" si="15"/>
        <v>coelacanth</v>
      </c>
      <c r="U21" t="str">
        <f t="shared" si="19"/>
        <v>/media/creature/coelacanth.png</v>
      </c>
      <c r="V21" t="str">
        <f t="shared" si="20"/>
        <v>Coelacanth</v>
      </c>
    </row>
    <row r="22" spans="1:22" x14ac:dyDescent="0.25">
      <c r="A22" s="1" t="s">
        <v>987</v>
      </c>
      <c r="B22" s="1" t="s">
        <v>226</v>
      </c>
      <c r="D22" s="2" t="s">
        <v>226</v>
      </c>
      <c r="E22" t="str">
        <f t="shared" si="0"/>
        <v>Coelacanth</v>
      </c>
      <c r="F22" t="str">
        <f t="shared" si="1"/>
        <v>Omnivore?</v>
      </c>
      <c r="G22" t="str">
        <f t="shared" si="2"/>
        <v>Fish</v>
      </c>
      <c r="H22" t="str">
        <f t="shared" si="3"/>
        <v>The Island, The Center, Scorched Earth, Ragnarok, Aberration, Extinction, Valguero, Genesis: Part 1, Crystal Isles, Mobile</v>
      </c>
      <c r="I22" t="str">
        <f t="shared" si="4"/>
        <v>Aquatic, Subterranean</v>
      </c>
      <c r="J22" t="str">
        <f t="shared" si="5"/>
        <v>/wiki/Coelacanth</v>
      </c>
      <c r="K22" t="str">
        <f t="shared" si="14"/>
        <v>Coelacanth</v>
      </c>
      <c r="L22" t="str">
        <f t="shared" si="6"/>
        <v>Coelacanth</v>
      </c>
      <c r="M22" t="str">
        <f t="shared" si="7"/>
        <v>Coelacanth</v>
      </c>
      <c r="N22" t="str">
        <f t="shared" si="8"/>
        <v>https://static.wikia.nocookie.net/arksurvivalevolved_gamepedia/images/4/4b/Coelacanth.png/revision/latest/scale-to-width-down/50?cb=20150701132253</v>
      </c>
      <c r="P22" s="2" t="s">
        <v>226</v>
      </c>
      <c r="Q22" t="str">
        <f t="shared" si="16"/>
        <v>Coelacanth</v>
      </c>
      <c r="R22" t="str">
        <f t="shared" si="17"/>
        <v>coelacanth</v>
      </c>
      <c r="S22" t="str">
        <f t="shared" si="18"/>
        <v>/taming/coelacanth</v>
      </c>
      <c r="T22" t="str">
        <f t="shared" si="15"/>
        <v>coelacanth</v>
      </c>
      <c r="U22" t="str">
        <f t="shared" si="19"/>
        <v>/media/creature/coelacanth.png</v>
      </c>
      <c r="V22" t="str">
        <f t="shared" si="20"/>
        <v>Coelacanth</v>
      </c>
    </row>
    <row r="23" spans="1:22" x14ac:dyDescent="0.25">
      <c r="A23" s="1" t="s">
        <v>988</v>
      </c>
      <c r="B23" s="1" t="s">
        <v>230</v>
      </c>
      <c r="D23" s="2" t="s">
        <v>230</v>
      </c>
      <c r="E23" t="str">
        <f t="shared" si="0"/>
        <v>Compy</v>
      </c>
      <c r="F23" t="str">
        <f t="shared" si="1"/>
        <v>Carnivore</v>
      </c>
      <c r="G23" t="str">
        <f t="shared" si="2"/>
        <v>Dinosaurs</v>
      </c>
      <c r="H23" t="str">
        <f t="shared" si="3"/>
        <v>The Island, The Center, Ragnarok, Extinction, Valguero, Crystal Isles, Genesis: Part 2, Mobile</v>
      </c>
      <c r="I23" t="str">
        <f t="shared" si="4"/>
        <v>Terrestrial</v>
      </c>
      <c r="J23" t="str">
        <f t="shared" si="5"/>
        <v>/wiki/Compy</v>
      </c>
      <c r="K23" t="str">
        <f t="shared" si="14"/>
        <v>Compy</v>
      </c>
      <c r="L23" t="str">
        <f t="shared" si="6"/>
        <v>Compy</v>
      </c>
      <c r="M23" t="str">
        <f t="shared" si="7"/>
        <v>Compy</v>
      </c>
      <c r="N23" t="str">
        <f t="shared" si="8"/>
        <v>https://static.wikia.nocookie.net/arksurvivalevolved_gamepedia/images/9/92/Compy.png/revision/latest/scale-to-width-down/50?cb=20150912191733</v>
      </c>
      <c r="P23" s="2" t="s">
        <v>230</v>
      </c>
      <c r="Q23" t="str">
        <f t="shared" si="16"/>
        <v>Compy</v>
      </c>
      <c r="R23" t="str">
        <f t="shared" si="17"/>
        <v>compy</v>
      </c>
      <c r="S23" t="str">
        <f t="shared" si="18"/>
        <v>/taming/compy</v>
      </c>
      <c r="T23" t="str">
        <f t="shared" si="15"/>
        <v>compy</v>
      </c>
      <c r="U23" t="str">
        <f t="shared" si="19"/>
        <v>/media/creature/compy.png</v>
      </c>
      <c r="V23" t="str">
        <f t="shared" si="20"/>
        <v>Compy</v>
      </c>
    </row>
    <row r="24" spans="1:22" x14ac:dyDescent="0.25">
      <c r="A24" s="1" t="s">
        <v>989</v>
      </c>
      <c r="B24" s="1" t="s">
        <v>248</v>
      </c>
      <c r="D24" s="2" t="s">
        <v>248</v>
      </c>
      <c r="E24" t="str">
        <f t="shared" si="0"/>
        <v>Daeodon</v>
      </c>
      <c r="F24" t="str">
        <f t="shared" si="1"/>
        <v>Omnivore</v>
      </c>
      <c r="G24" t="str">
        <f t="shared" si="2"/>
        <v>Mammals</v>
      </c>
      <c r="H24" t="str">
        <f t="shared" si="3"/>
        <v>The Island, The Center, Scorched Earth, Ragnarok, Extinction, Valguero, Genesis: Part 1, Crystal Isles, Mobile</v>
      </c>
      <c r="I24" t="str">
        <f t="shared" si="4"/>
        <v>Terrestrial</v>
      </c>
      <c r="J24" t="str">
        <f t="shared" si="5"/>
        <v>/wiki/Daeodon</v>
      </c>
      <c r="K24" t="str">
        <f t="shared" si="14"/>
        <v>Daeodon</v>
      </c>
      <c r="L24" t="str">
        <f t="shared" si="6"/>
        <v>Daeodon</v>
      </c>
      <c r="M24" t="str">
        <f t="shared" si="7"/>
        <v>Daeodon</v>
      </c>
      <c r="N24" t="str">
        <f t="shared" si="8"/>
        <v>https://static.wikia.nocookie.net/arksurvivalevolved_gamepedia/images/5/5f/Daeodon.png/revision/latest/scale-to-width-down/50?cb=20170506191250</v>
      </c>
      <c r="P24" s="2" t="s">
        <v>248</v>
      </c>
      <c r="Q24" t="str">
        <f t="shared" si="16"/>
        <v>Daeodon</v>
      </c>
      <c r="R24" t="str">
        <f t="shared" si="17"/>
        <v>daeodon</v>
      </c>
      <c r="S24" t="str">
        <f t="shared" si="18"/>
        <v>/taming/daeodon</v>
      </c>
      <c r="T24" t="str">
        <f t="shared" si="15"/>
        <v>daeodon</v>
      </c>
      <c r="U24" t="str">
        <f t="shared" si="19"/>
        <v>/media/creature/daeodon.png</v>
      </c>
      <c r="V24" t="str">
        <f t="shared" si="20"/>
        <v>Daeodon</v>
      </c>
    </row>
    <row r="25" spans="1:22" x14ac:dyDescent="0.25">
      <c r="A25" s="1" t="s">
        <v>990</v>
      </c>
      <c r="B25" s="1" t="s">
        <v>251</v>
      </c>
      <c r="D25" s="2" t="s">
        <v>251</v>
      </c>
      <c r="E25" t="str">
        <f t="shared" si="0"/>
        <v>Deathworm</v>
      </c>
      <c r="F25" t="str">
        <f t="shared" si="1"/>
        <v>Carnivore</v>
      </c>
      <c r="G25" t="str">
        <f t="shared" si="2"/>
        <v>Fantasy Creatures, Invertebrates</v>
      </c>
      <c r="H25" t="str">
        <f t="shared" si="3"/>
        <v>Scorched Earth, Ragnarok, Genesis: Part 1</v>
      </c>
      <c r="I25" t="str">
        <f t="shared" si="4"/>
        <v>Fossorial</v>
      </c>
      <c r="J25" t="str">
        <f t="shared" si="5"/>
        <v>/wiki/Deathworm</v>
      </c>
      <c r="K25" t="str">
        <f t="shared" si="14"/>
        <v>Deathworm</v>
      </c>
      <c r="L25" t="str">
        <f t="shared" si="6"/>
        <v>Deathworm</v>
      </c>
      <c r="M25" t="str">
        <f t="shared" si="7"/>
        <v>Deathworm</v>
      </c>
      <c r="N25" t="str">
        <f t="shared" si="8"/>
        <v>https://static.wikia.nocookie.net/arksurvivalevolved_gamepedia/images/8/86/Deathworm.png/revision/latest/scale-to-width-down/50?cb=20160902030838</v>
      </c>
      <c r="P25" s="2" t="s">
        <v>251</v>
      </c>
      <c r="Q25" t="str">
        <f t="shared" si="16"/>
        <v>Deathworm</v>
      </c>
      <c r="R25" t="str">
        <f t="shared" si="17"/>
        <v>deathworm</v>
      </c>
      <c r="S25" t="str">
        <f t="shared" si="18"/>
        <v>/taming/deathworm</v>
      </c>
      <c r="T25" t="str">
        <f t="shared" si="15"/>
        <v>deathworm</v>
      </c>
      <c r="U25" t="str">
        <f t="shared" si="19"/>
        <v>/media/creature/deathworm.png</v>
      </c>
      <c r="V25" t="str">
        <f t="shared" si="20"/>
        <v>Deathworm</v>
      </c>
    </row>
    <row r="26" spans="1:22" x14ac:dyDescent="0.25">
      <c r="A26" s="1" t="s">
        <v>991</v>
      </c>
      <c r="B26" s="1" t="s">
        <v>258</v>
      </c>
      <c r="D26" s="2" t="s">
        <v>258</v>
      </c>
      <c r="E26" t="str">
        <f t="shared" si="0"/>
        <v>Deinonychus</v>
      </c>
      <c r="F26" t="str">
        <f t="shared" si="1"/>
        <v>Carnivore</v>
      </c>
      <c r="G26" t="str">
        <f t="shared" si="2"/>
        <v>Dinosaurs</v>
      </c>
      <c r="H26" t="str">
        <f t="shared" si="3"/>
        <v>Valguero</v>
      </c>
      <c r="I26" t="str">
        <f t="shared" si="4"/>
        <v>Terrestrial</v>
      </c>
      <c r="J26" t="str">
        <f t="shared" si="5"/>
        <v>/wiki/Deinonychus</v>
      </c>
      <c r="K26" t="str">
        <f t="shared" si="14"/>
        <v>Deinonychus</v>
      </c>
      <c r="L26" t="str">
        <f t="shared" si="6"/>
        <v>Deinonychus</v>
      </c>
      <c r="M26" t="str">
        <f t="shared" si="7"/>
        <v>Deinonychus</v>
      </c>
      <c r="N26" t="str">
        <f t="shared" si="8"/>
        <v>https://static.wikia.nocookie.net/arksurvivalevolved_gamepedia/images/4/4e/Deinonychus.png/revision/latest/scale-to-width-down/50?cb=20190618194448</v>
      </c>
      <c r="P26" s="2" t="s">
        <v>258</v>
      </c>
      <c r="Q26" t="str">
        <f t="shared" si="16"/>
        <v>Deinonychus</v>
      </c>
      <c r="R26" t="str">
        <f t="shared" si="17"/>
        <v>deinonychus</v>
      </c>
      <c r="S26" t="str">
        <f t="shared" si="18"/>
        <v>/taming/deinonychus</v>
      </c>
      <c r="T26" t="str">
        <f t="shared" si="15"/>
        <v>deinonychus</v>
      </c>
      <c r="U26" t="str">
        <f t="shared" si="19"/>
        <v>/media/creature/deinonychus.png</v>
      </c>
      <c r="V26" t="str">
        <f t="shared" si="20"/>
        <v>Deinonychus</v>
      </c>
    </row>
    <row r="27" spans="1:22" x14ac:dyDescent="0.25">
      <c r="A27" s="1" t="s">
        <v>992</v>
      </c>
      <c r="B27" s="1" t="s">
        <v>268</v>
      </c>
      <c r="D27" s="2" t="s">
        <v>268</v>
      </c>
      <c r="E27" t="str">
        <f t="shared" si="0"/>
        <v>Dilophosaur</v>
      </c>
      <c r="F27" t="str">
        <f t="shared" si="1"/>
        <v>Carnivore</v>
      </c>
      <c r="G27" t="str">
        <f t="shared" si="2"/>
        <v>Dinosaurs</v>
      </c>
      <c r="H27" t="str">
        <f t="shared" si="3"/>
        <v>The Island, The Center, Ragnarok, Extinction, Valguero, Genesis: Part 1, Crystal Isles, Genesis: Part 2, Mobile</v>
      </c>
      <c r="I27" t="str">
        <f t="shared" si="4"/>
        <v>Subterranean, Terrestrial</v>
      </c>
      <c r="J27" t="str">
        <f t="shared" si="5"/>
        <v>/wiki/Dilophosaur</v>
      </c>
      <c r="K27" t="str">
        <f t="shared" si="14"/>
        <v>Dilophosaur</v>
      </c>
      <c r="L27" t="str">
        <f t="shared" si="6"/>
        <v>Dilophosaur</v>
      </c>
      <c r="M27" t="str">
        <f t="shared" si="7"/>
        <v>Dilophosaur</v>
      </c>
      <c r="N27" t="str">
        <f t="shared" si="8"/>
        <v>https://static.wikia.nocookie.net/arksurvivalevolved_gamepedia/images/c/c9/Dilophosaur.png/revision/latest/scale-to-width-down/50?cb=20150615110844</v>
      </c>
      <c r="P27" s="2" t="s">
        <v>268</v>
      </c>
      <c r="Q27" t="str">
        <f t="shared" si="16"/>
        <v>Dilophosaur</v>
      </c>
      <c r="R27" t="str">
        <f t="shared" si="17"/>
        <v>dilophosaur</v>
      </c>
      <c r="S27" t="str">
        <f t="shared" si="18"/>
        <v>/taming/dilophosaur</v>
      </c>
      <c r="T27" t="str">
        <f t="shared" si="15"/>
        <v>dilophosaur</v>
      </c>
      <c r="U27" t="str">
        <f t="shared" si="19"/>
        <v>/media/creature/dilophosaur.png</v>
      </c>
      <c r="V27" t="str">
        <f t="shared" si="20"/>
        <v>Dilophosaur</v>
      </c>
    </row>
    <row r="28" spans="1:22" x14ac:dyDescent="0.25">
      <c r="A28" s="1" t="s">
        <v>993</v>
      </c>
      <c r="B28" s="1" t="s">
        <v>271</v>
      </c>
      <c r="D28" s="2" t="s">
        <v>271</v>
      </c>
      <c r="E28" t="str">
        <f t="shared" si="0"/>
        <v>Dimetrodon</v>
      </c>
      <c r="F28" t="str">
        <f t="shared" si="1"/>
        <v>Carnivore</v>
      </c>
      <c r="G28" t="str">
        <f t="shared" si="2"/>
        <v>Synapsids</v>
      </c>
      <c r="H28" t="str">
        <f t="shared" si="3"/>
        <v>The Island, The Center, Ragnarok, Aberration, Extinction, Valguero, Genesis: Part 1, Crystal Isles, Mobile</v>
      </c>
      <c r="I28" t="str">
        <f t="shared" si="4"/>
        <v>Terrestrial, Subterranean</v>
      </c>
      <c r="J28" t="str">
        <f t="shared" si="5"/>
        <v>/wiki/Dimetrodon</v>
      </c>
      <c r="K28" t="str">
        <f t="shared" si="14"/>
        <v>Dimetrodon</v>
      </c>
      <c r="L28" t="str">
        <f t="shared" si="6"/>
        <v>Dimetrodon</v>
      </c>
      <c r="M28" t="str">
        <f t="shared" si="7"/>
        <v>Dimetrodon</v>
      </c>
      <c r="N28" t="str">
        <f t="shared" si="8"/>
        <v>https://static.wikia.nocookie.net/arksurvivalevolved_gamepedia/images/7/7c/Dimetrodon.png/revision/latest/scale-to-width-down/50?cb=20150912191802</v>
      </c>
      <c r="P28" s="2" t="s">
        <v>271</v>
      </c>
      <c r="Q28" t="str">
        <f t="shared" si="16"/>
        <v>Dimetrodon</v>
      </c>
      <c r="R28" t="str">
        <f t="shared" si="17"/>
        <v>dimetrodon</v>
      </c>
      <c r="S28" t="str">
        <f t="shared" si="18"/>
        <v>/taming/dimetrodon</v>
      </c>
      <c r="T28" t="str">
        <f t="shared" si="15"/>
        <v>dimetrodon</v>
      </c>
      <c r="U28" t="str">
        <f t="shared" si="19"/>
        <v>/media/creature/dimetrodon.png</v>
      </c>
      <c r="V28" t="str">
        <f t="shared" si="20"/>
        <v>Dimetrodon</v>
      </c>
    </row>
    <row r="29" spans="1:22" x14ac:dyDescent="0.25">
      <c r="A29" s="1" t="s">
        <v>994</v>
      </c>
      <c r="B29" s="1" t="s">
        <v>275</v>
      </c>
      <c r="D29" s="2" t="s">
        <v>275</v>
      </c>
      <c r="E29" t="str">
        <f t="shared" si="0"/>
        <v>Dimorphodon</v>
      </c>
      <c r="F29" t="str">
        <f t="shared" si="1"/>
        <v>Carnivore</v>
      </c>
      <c r="G29" t="str">
        <f t="shared" si="2"/>
        <v>Reptiles</v>
      </c>
      <c r="H29" t="str">
        <f t="shared" si="3"/>
        <v>The Island, The Center, Ragnarok, Aberration, Extinction, Valguero, Genesis: Part 1, Crystal Isles, Mobile</v>
      </c>
      <c r="I29" t="str">
        <f t="shared" si="4"/>
        <v>Aerial, Subterranean</v>
      </c>
      <c r="J29" t="str">
        <f t="shared" si="5"/>
        <v>/wiki/Dimorphodon</v>
      </c>
      <c r="K29" t="str">
        <f t="shared" si="14"/>
        <v>Dimorphodon</v>
      </c>
      <c r="L29" t="str">
        <f t="shared" si="6"/>
        <v>Dimorphodon</v>
      </c>
      <c r="M29" t="str">
        <f t="shared" si="7"/>
        <v>Dimorphodon</v>
      </c>
      <c r="N29" t="str">
        <f t="shared" si="8"/>
        <v>https://static.wikia.nocookie.net/arksurvivalevolved_gamepedia/images/4/41/Dimorphodon.png/revision/latest/scale-to-width-down/50?cb=20150824111850</v>
      </c>
      <c r="P29" s="2" t="s">
        <v>275</v>
      </c>
      <c r="Q29" t="str">
        <f t="shared" si="16"/>
        <v>Dimorphodon</v>
      </c>
      <c r="R29" t="str">
        <f t="shared" si="17"/>
        <v>dimorphodon</v>
      </c>
      <c r="S29" t="str">
        <f t="shared" si="18"/>
        <v>/taming/dimorphodon</v>
      </c>
      <c r="T29" t="str">
        <f t="shared" si="15"/>
        <v>dimorphodon</v>
      </c>
      <c r="U29" t="str">
        <f t="shared" si="19"/>
        <v>/media/creature/dimorphodon.png</v>
      </c>
      <c r="V29" t="str">
        <f t="shared" si="20"/>
        <v>Dimorphodon</v>
      </c>
    </row>
    <row r="30" spans="1:22" x14ac:dyDescent="0.25">
      <c r="A30" s="1" t="s">
        <v>995</v>
      </c>
      <c r="B30" s="1" t="s">
        <v>279</v>
      </c>
      <c r="D30" s="2" t="s">
        <v>279</v>
      </c>
      <c r="E30" t="str">
        <f t="shared" si="0"/>
        <v>Diplocaulus</v>
      </c>
      <c r="F30" t="str">
        <f t="shared" si="1"/>
        <v>Piscivore</v>
      </c>
      <c r="G30" t="str">
        <f t="shared" si="2"/>
        <v>Amphibians</v>
      </c>
      <c r="H30" t="str">
        <f t="shared" si="3"/>
        <v>The Island, The Center, Ragnarok, Aberration, Extinction, Valguero, Genesis: Part 1, Crystal Isles, Mobile</v>
      </c>
      <c r="I30" t="str">
        <f t="shared" si="4"/>
        <v>Terrestrial, Subterranean</v>
      </c>
      <c r="J30" t="str">
        <f t="shared" si="5"/>
        <v>/wiki/Diplocaulus</v>
      </c>
      <c r="K30" t="str">
        <f t="shared" si="14"/>
        <v>Diplocaulus</v>
      </c>
      <c r="L30" t="str">
        <f t="shared" si="6"/>
        <v>Diplocaulus</v>
      </c>
      <c r="M30" t="str">
        <f t="shared" si="7"/>
        <v>Diplocaulus</v>
      </c>
      <c r="N30" t="str">
        <f t="shared" si="8"/>
        <v>https://static.wikia.nocookie.net/arksurvivalevolved_gamepedia/images/5/5c/Diplocaulus.png/revision/latest/scale-to-width-down/50?cb=20151123224640</v>
      </c>
      <c r="P30" s="2" t="s">
        <v>279</v>
      </c>
      <c r="Q30" t="str">
        <f t="shared" si="16"/>
        <v>Diplocaulus</v>
      </c>
      <c r="R30" t="str">
        <f t="shared" si="17"/>
        <v>diplocaulus</v>
      </c>
      <c r="S30" t="str">
        <f t="shared" si="18"/>
        <v>/taming/diplocaulus</v>
      </c>
      <c r="T30" t="str">
        <f t="shared" si="15"/>
        <v>diplocaulus</v>
      </c>
      <c r="U30" t="str">
        <f t="shared" si="19"/>
        <v>/media/creature/diplocaulus.png</v>
      </c>
      <c r="V30" t="str">
        <f t="shared" si="20"/>
        <v>Diplocaulus</v>
      </c>
    </row>
    <row r="31" spans="1:22" x14ac:dyDescent="0.25">
      <c r="A31" s="1" t="s">
        <v>996</v>
      </c>
      <c r="B31" s="1" t="s">
        <v>282</v>
      </c>
      <c r="D31" s="2" t="s">
        <v>282</v>
      </c>
      <c r="E31" t="str">
        <f t="shared" si="0"/>
        <v>Diplodocus</v>
      </c>
      <c r="F31" t="str">
        <f t="shared" si="1"/>
        <v>Herbivore</v>
      </c>
      <c r="G31" t="str">
        <f t="shared" si="2"/>
        <v>Dinosaurs</v>
      </c>
      <c r="H31" t="str">
        <f t="shared" si="3"/>
        <v>The Island, The Center, Ragnarok, Aberration, Extinction, Valguero, Crystal Isles, Mobile</v>
      </c>
      <c r="I31" t="str">
        <f t="shared" si="4"/>
        <v>Terrestrial, Subterranean</v>
      </c>
      <c r="J31" t="str">
        <f t="shared" si="5"/>
        <v>/wiki/Diplodocus</v>
      </c>
      <c r="K31" t="str">
        <f t="shared" si="14"/>
        <v>Diplodocus</v>
      </c>
      <c r="L31" t="str">
        <f t="shared" si="6"/>
        <v>Diplodocus</v>
      </c>
      <c r="M31" t="str">
        <f t="shared" si="7"/>
        <v>Diplodocus</v>
      </c>
      <c r="N31" t="str">
        <f t="shared" si="8"/>
        <v>https://static.wikia.nocookie.net/arksurvivalevolved_gamepedia/images/e/e6/Diplodocus.png/revision/latest/scale-to-width-down/50?cb=20160610201748</v>
      </c>
      <c r="P31" s="2" t="s">
        <v>282</v>
      </c>
      <c r="Q31" t="str">
        <f t="shared" si="16"/>
        <v>Diplodocus</v>
      </c>
      <c r="R31" t="str">
        <f t="shared" si="17"/>
        <v>diplodocus</v>
      </c>
      <c r="S31" t="str">
        <f t="shared" si="18"/>
        <v>/taming/diplodocus</v>
      </c>
      <c r="T31" t="str">
        <f t="shared" si="15"/>
        <v>diplodocus</v>
      </c>
      <c r="U31" t="str">
        <f t="shared" si="19"/>
        <v>/media/creature/diplodocus.png</v>
      </c>
      <c r="V31" t="str">
        <f t="shared" si="20"/>
        <v>Diplodocus</v>
      </c>
    </row>
    <row r="32" spans="1:22" x14ac:dyDescent="0.25">
      <c r="A32" s="1" t="s">
        <v>997</v>
      </c>
      <c r="B32" s="1" t="s">
        <v>286</v>
      </c>
      <c r="D32" s="2" t="s">
        <v>286</v>
      </c>
      <c r="E32" t="str">
        <f t="shared" si="0"/>
        <v>Dire Bear</v>
      </c>
      <c r="F32" t="str">
        <f t="shared" si="1"/>
        <v>Omnivore</v>
      </c>
      <c r="G32" t="str">
        <f t="shared" si="2"/>
        <v>Mammals</v>
      </c>
      <c r="H32" t="str">
        <f t="shared" si="3"/>
        <v>The Island, The Center, Ragnarok, Aberration, Extinction, Valguero, Genesis: Part 1, Crystal Isles, Mobile</v>
      </c>
      <c r="I32" t="str">
        <f t="shared" si="4"/>
        <v>Terrestrial, Subterranean</v>
      </c>
      <c r="J32" t="str">
        <f t="shared" si="5"/>
        <v>/wiki/Dire_Bear</v>
      </c>
      <c r="K32" t="str">
        <f t="shared" si="14"/>
        <v>Dire_Bear</v>
      </c>
      <c r="L32" t="str">
        <f t="shared" si="6"/>
        <v>Dire Bear</v>
      </c>
      <c r="M32" t="str">
        <f t="shared" si="7"/>
        <v>Dire Bear</v>
      </c>
      <c r="N32" t="str">
        <f t="shared" si="8"/>
        <v>https://static.wikia.nocookie.net/arksurvivalevolved_gamepedia/images/6/6f/Dire_Bear.png/revision/latest/scale-to-width-down/50?cb=20151123224711</v>
      </c>
      <c r="P32" s="2" t="s">
        <v>1739</v>
      </c>
      <c r="Q32" t="str">
        <f t="shared" si="16"/>
        <v>Direbear</v>
      </c>
      <c r="R32" t="str">
        <f t="shared" si="17"/>
        <v>direbear</v>
      </c>
      <c r="S32" t="str">
        <f t="shared" si="18"/>
        <v>/taming/direbear</v>
      </c>
      <c r="T32" t="str">
        <f t="shared" si="15"/>
        <v>direbear</v>
      </c>
      <c r="U32" t="str">
        <f t="shared" si="19"/>
        <v>/media/creature/direbear.png</v>
      </c>
      <c r="V32" t="str">
        <f t="shared" si="20"/>
        <v>Direbear</v>
      </c>
    </row>
    <row r="33" spans="1:22" x14ac:dyDescent="0.25">
      <c r="A33" s="1" t="s">
        <v>998</v>
      </c>
      <c r="B33" s="1" t="s">
        <v>286</v>
      </c>
      <c r="D33" s="2" t="s">
        <v>286</v>
      </c>
      <c r="E33" t="str">
        <f t="shared" si="0"/>
        <v>Dire Bear</v>
      </c>
      <c r="F33" t="str">
        <f t="shared" si="1"/>
        <v>Omnivore</v>
      </c>
      <c r="G33" t="str">
        <f t="shared" si="2"/>
        <v>Mammals</v>
      </c>
      <c r="H33" t="str">
        <f t="shared" si="3"/>
        <v>The Island, The Center, Ragnarok, Aberration, Extinction, Valguero, Genesis: Part 1, Crystal Isles, Mobile</v>
      </c>
      <c r="I33" t="str">
        <f t="shared" si="4"/>
        <v>Terrestrial, Subterranean</v>
      </c>
      <c r="J33" t="str">
        <f t="shared" si="5"/>
        <v>/wiki/Dire_Bear</v>
      </c>
      <c r="K33" t="str">
        <f t="shared" si="14"/>
        <v>Dire_Bear</v>
      </c>
      <c r="L33" t="str">
        <f t="shared" si="6"/>
        <v>Dire Bear</v>
      </c>
      <c r="M33" t="str">
        <f t="shared" si="7"/>
        <v>Dire Bear</v>
      </c>
      <c r="N33" t="str">
        <f t="shared" si="8"/>
        <v>https://static.wikia.nocookie.net/arksurvivalevolved_gamepedia/images/6/6f/Dire_Bear.png/revision/latest/scale-to-width-down/50?cb=20151123224711</v>
      </c>
      <c r="P33" s="2" t="s">
        <v>1739</v>
      </c>
      <c r="Q33" t="str">
        <f t="shared" si="16"/>
        <v>Direbear</v>
      </c>
      <c r="R33" t="str">
        <f t="shared" si="17"/>
        <v>direbear</v>
      </c>
      <c r="S33" t="str">
        <f t="shared" si="18"/>
        <v>/taming/direbear</v>
      </c>
      <c r="T33" t="str">
        <f t="shared" si="15"/>
        <v>direbear</v>
      </c>
      <c r="U33" t="str">
        <f t="shared" si="19"/>
        <v>/media/creature/direbear.png</v>
      </c>
      <c r="V33" t="str">
        <f t="shared" si="20"/>
        <v>Direbear</v>
      </c>
    </row>
    <row r="34" spans="1:22" x14ac:dyDescent="0.25">
      <c r="A34" s="1" t="s">
        <v>999</v>
      </c>
      <c r="B34" s="1" t="s">
        <v>1000</v>
      </c>
      <c r="D34" s="2" t="s">
        <v>293</v>
      </c>
      <c r="E34" t="str">
        <f t="shared" si="0"/>
        <v>Direwolf</v>
      </c>
      <c r="F34" t="str">
        <f t="shared" si="1"/>
        <v>Carnivore</v>
      </c>
      <c r="G34" t="str">
        <f t="shared" si="2"/>
        <v>Mammals</v>
      </c>
      <c r="H34" t="str">
        <f t="shared" si="3"/>
        <v>The Island, The Center, Scorched Earth, Ragnarok, Extinction, Valguero, Genesis: Part 1, Crystal Isles, Mobile</v>
      </c>
      <c r="I34" t="str">
        <f t="shared" si="4"/>
        <v>Subterranean, Terrestrial</v>
      </c>
      <c r="J34" t="str">
        <f t="shared" si="5"/>
        <v>/wiki/Direwolf</v>
      </c>
      <c r="K34" t="str">
        <f t="shared" si="14"/>
        <v>Direwolf</v>
      </c>
      <c r="L34" t="str">
        <f t="shared" si="6"/>
        <v>Direwolf</v>
      </c>
      <c r="M34" t="str">
        <f t="shared" si="7"/>
        <v>Direwolf</v>
      </c>
      <c r="N34" t="str">
        <f t="shared" si="8"/>
        <v>https://static.wikia.nocookie.net/arksurvivalevolved_gamepedia/images/1/10/Direwolf.png/revision/latest/scale-to-width-down/50?cb=20150912193132</v>
      </c>
      <c r="P34" s="2" t="s">
        <v>293</v>
      </c>
      <c r="Q34" t="str">
        <f t="shared" si="16"/>
        <v>Direwolf</v>
      </c>
      <c r="R34" t="str">
        <f t="shared" si="17"/>
        <v>direwolf</v>
      </c>
      <c r="S34" t="str">
        <f t="shared" si="18"/>
        <v>/taming/direwolf</v>
      </c>
      <c r="T34" t="str">
        <f t="shared" si="15"/>
        <v>direwolf</v>
      </c>
      <c r="U34" t="str">
        <f t="shared" si="19"/>
        <v>/media/creature/direwolf.png</v>
      </c>
      <c r="V34" t="str">
        <f t="shared" si="20"/>
        <v>Direwolf</v>
      </c>
    </row>
    <row r="35" spans="1:22" x14ac:dyDescent="0.25">
      <c r="A35" s="1" t="s">
        <v>1001</v>
      </c>
      <c r="B35" s="1" t="s">
        <v>1000</v>
      </c>
      <c r="D35" s="2" t="s">
        <v>293</v>
      </c>
      <c r="E35" t="str">
        <f t="shared" si="0"/>
        <v>Direwolf</v>
      </c>
      <c r="F35" t="str">
        <f t="shared" si="1"/>
        <v>Carnivore</v>
      </c>
      <c r="G35" t="str">
        <f t="shared" si="2"/>
        <v>Mammals</v>
      </c>
      <c r="H35" t="str">
        <f t="shared" si="3"/>
        <v>The Island, The Center, Scorched Earth, Ragnarok, Extinction, Valguero, Genesis: Part 1, Crystal Isles, Mobile</v>
      </c>
      <c r="I35" t="str">
        <f t="shared" si="4"/>
        <v>Subterranean, Terrestrial</v>
      </c>
      <c r="J35" t="str">
        <f t="shared" si="5"/>
        <v>/wiki/Direwolf</v>
      </c>
      <c r="K35" t="str">
        <f t="shared" si="14"/>
        <v>Direwolf</v>
      </c>
      <c r="L35" t="str">
        <f t="shared" si="6"/>
        <v>Direwolf</v>
      </c>
      <c r="M35" t="str">
        <f t="shared" si="7"/>
        <v>Direwolf</v>
      </c>
      <c r="N35" t="str">
        <f t="shared" si="8"/>
        <v>https://static.wikia.nocookie.net/arksurvivalevolved_gamepedia/images/1/10/Direwolf.png/revision/latest/scale-to-width-down/50?cb=20150912193132</v>
      </c>
      <c r="P35" s="2" t="s">
        <v>293</v>
      </c>
      <c r="Q35" t="str">
        <f t="shared" si="16"/>
        <v>Direwolf</v>
      </c>
      <c r="R35" t="str">
        <f t="shared" si="17"/>
        <v>direwolf</v>
      </c>
      <c r="S35" t="str">
        <f t="shared" si="18"/>
        <v>/taming/direwolf</v>
      </c>
      <c r="T35" t="str">
        <f t="shared" si="15"/>
        <v>direwolf</v>
      </c>
      <c r="U35" t="str">
        <f t="shared" si="19"/>
        <v>/media/creature/direwolf.png</v>
      </c>
      <c r="V35" t="str">
        <f t="shared" si="20"/>
        <v>Direwolf</v>
      </c>
    </row>
    <row r="36" spans="1:22" x14ac:dyDescent="0.25">
      <c r="A36" s="1" t="s">
        <v>1002</v>
      </c>
      <c r="B36" s="1" t="s">
        <v>301</v>
      </c>
      <c r="D36" s="2" t="s">
        <v>301</v>
      </c>
      <c r="E36" t="str">
        <f t="shared" si="0"/>
        <v>Diseased Leech</v>
      </c>
      <c r="F36" t="str">
        <f t="shared" si="1"/>
        <v>Sanguinivore</v>
      </c>
      <c r="G36" t="str">
        <f t="shared" si="2"/>
        <v>Invertebrates</v>
      </c>
      <c r="H36" t="str">
        <f t="shared" si="3"/>
        <v>The Island, The Center, Ragnarok, Valguero, Genesis: Part 1, Crystal Isles, Mobile</v>
      </c>
      <c r="I36" t="str">
        <f t="shared" si="4"/>
        <v>Terrestrial</v>
      </c>
      <c r="J36" t="str">
        <f t="shared" si="5"/>
        <v>/wiki/Diseased_Leech</v>
      </c>
      <c r="K36" t="str">
        <f t="shared" si="14"/>
        <v>Diseased_Leech</v>
      </c>
      <c r="L36" t="str">
        <f t="shared" si="6"/>
        <v>Diseased Leech</v>
      </c>
      <c r="M36" t="str">
        <f t="shared" si="7"/>
        <v>Diseased Leech</v>
      </c>
      <c r="N36" t="str">
        <f t="shared" si="8"/>
        <v>https://static.wikia.nocookie.net/arksurvivalevolved_gamepedia/images/1/15/Diseased_Leech.png/revision/latest/scale-to-width-down/50?cb=20200802162457</v>
      </c>
      <c r="P36" s="2" t="s">
        <v>512</v>
      </c>
      <c r="Q36" t="str">
        <f t="shared" si="16"/>
        <v>Leech</v>
      </c>
      <c r="R36" t="str">
        <f t="shared" si="17"/>
        <v>leech</v>
      </c>
      <c r="S36" t="str">
        <f t="shared" si="18"/>
        <v>/taming/leech</v>
      </c>
      <c r="T36" t="str">
        <f t="shared" si="15"/>
        <v>leech</v>
      </c>
      <c r="U36" t="str">
        <f t="shared" si="19"/>
        <v>/media/creature/leech.png</v>
      </c>
      <c r="V36" t="str">
        <f t="shared" si="20"/>
        <v>Leech</v>
      </c>
    </row>
    <row r="37" spans="1:22" x14ac:dyDescent="0.25">
      <c r="A37" s="1" t="s">
        <v>1003</v>
      </c>
      <c r="B37" s="1" t="s">
        <v>304</v>
      </c>
      <c r="D37" s="2" t="s">
        <v>304</v>
      </c>
      <c r="E37" t="str">
        <f t="shared" si="0"/>
        <v>Dodo</v>
      </c>
      <c r="F37" t="str">
        <f t="shared" si="1"/>
        <v>Herbivore</v>
      </c>
      <c r="G37" t="str">
        <f t="shared" si="2"/>
        <v>Birds</v>
      </c>
      <c r="H37" t="str">
        <f t="shared" si="3"/>
        <v>The Island, The Center, Ragnarok, Aberration, Extinction, Valguero, Genesis: Part 1, Crystal Isles, Mobile</v>
      </c>
      <c r="I37" t="str">
        <f t="shared" si="4"/>
        <v>Terrestrial, Subterranean</v>
      </c>
      <c r="J37" t="str">
        <f t="shared" si="5"/>
        <v>/wiki/Dodo</v>
      </c>
      <c r="K37" t="str">
        <f t="shared" si="14"/>
        <v>Dodo</v>
      </c>
      <c r="L37" t="str">
        <f t="shared" si="6"/>
        <v>Dodo</v>
      </c>
      <c r="M37" t="str">
        <f t="shared" si="7"/>
        <v>Dodo</v>
      </c>
      <c r="N37" t="str">
        <f t="shared" si="8"/>
        <v>https://static.wikia.nocookie.net/arksurvivalevolved_gamepedia/images/f/fc/Dodo.png/revision/latest/scale-to-width-down/50?cb=20150615110912</v>
      </c>
      <c r="P37" s="2" t="s">
        <v>304</v>
      </c>
      <c r="Q37" t="str">
        <f t="shared" si="16"/>
        <v>Dodo</v>
      </c>
      <c r="R37" t="str">
        <f t="shared" si="17"/>
        <v>dodo</v>
      </c>
      <c r="S37" t="str">
        <f t="shared" si="18"/>
        <v>/taming/dodo</v>
      </c>
      <c r="T37" t="str">
        <f t="shared" si="15"/>
        <v>dodo</v>
      </c>
      <c r="U37" t="str">
        <f t="shared" si="19"/>
        <v>/media/creature/dodo.png</v>
      </c>
      <c r="V37" t="str">
        <f t="shared" si="20"/>
        <v>Dodo</v>
      </c>
    </row>
    <row r="38" spans="1:22" x14ac:dyDescent="0.25">
      <c r="A38" s="1" t="s">
        <v>2085</v>
      </c>
      <c r="B38" s="1" t="s">
        <v>194</v>
      </c>
      <c r="D38" s="2" t="s">
        <v>194</v>
      </c>
      <c r="E38" t="str">
        <f t="shared" ref="E38" si="21">VLOOKUP(D38,arkpedia,1,TRUE )</f>
        <v>Bunny Dodo</v>
      </c>
      <c r="F38" t="str">
        <f t="shared" ref="F38" si="22">VLOOKUP(D38,arkpedia,2,TRUE )</f>
        <v>Herbivore</v>
      </c>
      <c r="G38" t="str">
        <f t="shared" ref="G38" si="23">VLOOKUP(D38,arkpedia,3,TRUE )</f>
        <v>Birds, Event Creatures</v>
      </c>
      <c r="H38" t="str">
        <f t="shared" ref="H38" si="24">VLOOKUP(D38,arkpedia,4,TRUE )</f>
        <v>The Island, The Center, Ragnarok, Aberration, Extinction, Valguero, Genesis: Part 1</v>
      </c>
      <c r="I38" t="str">
        <f t="shared" ref="I38" si="25">VLOOKUP(D38,arkpedia,5,TRUE )</f>
        <v>Terrestrial</v>
      </c>
      <c r="J38" t="str">
        <f t="shared" ref="J38" si="26">VLOOKUP(D38,arkpedia,6,TRUE )</f>
        <v>/wiki/Bunny_Dodo</v>
      </c>
      <c r="K38" t="str">
        <f t="shared" ref="K38" si="27">REPLACE(J38, 1,6, "")</f>
        <v>Bunny_Dodo</v>
      </c>
      <c r="L38" t="str">
        <f t="shared" ref="L38" si="28">VLOOKUP(D38,arkpedia,7,TRUE )</f>
        <v>Bunny Dodo</v>
      </c>
      <c r="M38" t="str">
        <f t="shared" ref="M38" si="29">VLOOKUP(D38,arkpedia,8,TRUE )</f>
        <v>Bunny Dodo</v>
      </c>
      <c r="N38" t="str">
        <f t="shared" ref="N38" si="30">VLOOKUP(D38,arkpedia,9,TRUE )</f>
        <v>https://static.wikia.nocookie.net/arksurvivalevolved_gamepedia/images/0/01/BunnyDodo.png/revision/latest/scale-to-width-down/50?cb=20181130122851</v>
      </c>
      <c r="P38" s="2" t="s">
        <v>304</v>
      </c>
      <c r="Q38" t="str">
        <f t="shared" ref="Q38" si="31">VLOOKUP(P38,Dodex,1,TRUE )</f>
        <v>Dodo</v>
      </c>
      <c r="R38" t="str">
        <f t="shared" ref="R38" si="32">VLOOKUP(P38,Dodex,2,TRUE )</f>
        <v>dodo</v>
      </c>
      <c r="S38" t="str">
        <f t="shared" ref="S38" si="33">VLOOKUP(P38,Dodex,3,TRUE )</f>
        <v>/taming/dodo</v>
      </c>
      <c r="T38" t="str">
        <f t="shared" ref="T38" si="34">REPLACE(S38, 1,8, "")</f>
        <v>dodo</v>
      </c>
      <c r="U38" t="str">
        <f t="shared" ref="U38" si="35">VLOOKUP(P38,Dodex,4,TRUE )</f>
        <v>/media/creature/dodo.png</v>
      </c>
      <c r="V38" t="str">
        <f t="shared" ref="V38" si="36">VLOOKUP(P38,Dodex,5,TRUE )</f>
        <v>Dodo</v>
      </c>
    </row>
    <row r="39" spans="1:22" x14ac:dyDescent="0.25">
      <c r="A39" s="1" t="s">
        <v>1004</v>
      </c>
      <c r="B39" s="1" t="s">
        <v>320</v>
      </c>
      <c r="D39" s="2" t="s">
        <v>320</v>
      </c>
      <c r="E39" t="str">
        <f t="shared" si="0"/>
        <v>Doedicurus</v>
      </c>
      <c r="F39" t="str">
        <f t="shared" si="1"/>
        <v>Herbivore</v>
      </c>
      <c r="G39" t="str">
        <f t="shared" si="2"/>
        <v>Mammals</v>
      </c>
      <c r="H39" t="str">
        <f t="shared" si="3"/>
        <v>The Island, The Center, Scorched Earth, Ragnarok, Aberration, Extinction, Valguero, Genesis: Part 1, Crystal Isles, Mobile</v>
      </c>
      <c r="I39" t="str">
        <f t="shared" si="4"/>
        <v>Terrestrial, Subterranean</v>
      </c>
      <c r="J39" t="str">
        <f t="shared" si="5"/>
        <v>/wiki/Doedicurus</v>
      </c>
      <c r="K39" t="str">
        <f t="shared" si="14"/>
        <v>Doedicurus</v>
      </c>
      <c r="L39" t="str">
        <f t="shared" si="6"/>
        <v>Doedicurus</v>
      </c>
      <c r="M39" t="str">
        <f t="shared" si="7"/>
        <v>Doedicurus</v>
      </c>
      <c r="N39" t="str">
        <f t="shared" si="8"/>
        <v>https://static.wikia.nocookie.net/arksurvivalevolved_gamepedia/images/8/8b/Doedicurus.png/revision/latest/scale-to-width-down/50?cb=20150912162550</v>
      </c>
      <c r="P39" s="2" t="s">
        <v>320</v>
      </c>
      <c r="Q39" t="str">
        <f t="shared" si="16"/>
        <v>Doedicurus</v>
      </c>
      <c r="R39" t="str">
        <f t="shared" si="17"/>
        <v>doedicurus</v>
      </c>
      <c r="S39" t="str">
        <f t="shared" si="18"/>
        <v>/taming/doedicurus</v>
      </c>
      <c r="T39" t="str">
        <f t="shared" si="15"/>
        <v>doedicurus</v>
      </c>
      <c r="U39" t="str">
        <f t="shared" si="19"/>
        <v>/media/creature/doedicurus.png</v>
      </c>
      <c r="V39" t="str">
        <f t="shared" si="20"/>
        <v>Doedicurus</v>
      </c>
    </row>
    <row r="40" spans="1:22" x14ac:dyDescent="0.25">
      <c r="A40" s="1" t="s">
        <v>1005</v>
      </c>
      <c r="B40" s="1" t="s">
        <v>332</v>
      </c>
      <c r="D40" s="2" t="s">
        <v>332</v>
      </c>
      <c r="E40" t="str">
        <f t="shared" si="0"/>
        <v>Dung Beetle</v>
      </c>
      <c r="F40" t="str">
        <f t="shared" si="1"/>
        <v>Coprophagic</v>
      </c>
      <c r="G40" t="str">
        <f t="shared" si="2"/>
        <v>Invertebrates</v>
      </c>
      <c r="H40" t="str">
        <f t="shared" si="3"/>
        <v>The Island, The Center, Scorched Earth, Ragnarok, Aberration, Extinction, Valguero, Genesis: Part 1, Crystal Isles, Mobile</v>
      </c>
      <c r="I40" t="str">
        <f t="shared" si="4"/>
        <v>Subterranean, Terrestrial</v>
      </c>
      <c r="J40" t="str">
        <f t="shared" si="5"/>
        <v>/wiki/Dung_Beetle</v>
      </c>
      <c r="K40" t="str">
        <f t="shared" si="14"/>
        <v>Dung_Beetle</v>
      </c>
      <c r="L40" t="str">
        <f t="shared" si="6"/>
        <v>Dung Beetle</v>
      </c>
      <c r="M40" t="str">
        <f t="shared" si="7"/>
        <v>Dung Beetle</v>
      </c>
      <c r="N40" t="str">
        <f t="shared" si="8"/>
        <v>https://static.wikia.nocookie.net/arksurvivalevolved_gamepedia/images/b/b4/Dung_Beetle.png/revision/latest/scale-to-width-down/50?cb=20150912191918</v>
      </c>
      <c r="P40" s="2" t="s">
        <v>332</v>
      </c>
      <c r="Q40" t="str">
        <f t="shared" si="16"/>
        <v>Dung Beetle</v>
      </c>
      <c r="R40" t="str">
        <f t="shared" si="17"/>
        <v>dungbeetle</v>
      </c>
      <c r="S40" t="str">
        <f t="shared" si="18"/>
        <v>/taming/dungbeetle</v>
      </c>
      <c r="T40" t="str">
        <f t="shared" si="15"/>
        <v>dungbeetle</v>
      </c>
      <c r="U40" t="str">
        <f t="shared" si="19"/>
        <v>/media/creature/dungbeetle.png</v>
      </c>
      <c r="V40" t="str">
        <f t="shared" si="20"/>
        <v>Dung Beetle</v>
      </c>
    </row>
    <row r="41" spans="1:22" x14ac:dyDescent="0.25">
      <c r="A41" s="1" t="s">
        <v>1006</v>
      </c>
      <c r="B41" s="1" t="s">
        <v>336</v>
      </c>
      <c r="D41" s="2" t="s">
        <v>336</v>
      </c>
      <c r="E41" t="str">
        <f t="shared" si="0"/>
        <v>Dunkleosteus</v>
      </c>
      <c r="F41" t="str">
        <f t="shared" si="1"/>
        <v>Carnivore</v>
      </c>
      <c r="G41" t="str">
        <f t="shared" si="2"/>
        <v>Fish</v>
      </c>
      <c r="H41" t="str">
        <f t="shared" si="3"/>
        <v>The Island, The Center, Ragnarok, Valguero, Genesis: Part 1, Crystal Isles, Mobile</v>
      </c>
      <c r="I41" t="str">
        <f t="shared" si="4"/>
        <v>Aquatic</v>
      </c>
      <c r="J41" t="str">
        <f t="shared" si="5"/>
        <v>/wiki/Dunkleosteus</v>
      </c>
      <c r="K41" t="str">
        <f t="shared" si="14"/>
        <v>Dunkleosteus</v>
      </c>
      <c r="L41" t="str">
        <f t="shared" si="6"/>
        <v>Dunkleosteus</v>
      </c>
      <c r="M41" t="str">
        <f t="shared" si="7"/>
        <v>Dunkleosteus</v>
      </c>
      <c r="N41" t="str">
        <f t="shared" si="8"/>
        <v>https://static.wikia.nocookie.net/arksurvivalevolved_gamepedia/images/e/e5/Dunkleosteus.png/revision/latest/scale-to-width-down/50?cb=20160410175145</v>
      </c>
      <c r="P41" s="2" t="s">
        <v>336</v>
      </c>
      <c r="Q41" t="str">
        <f t="shared" si="16"/>
        <v>Dunkleosteus</v>
      </c>
      <c r="R41" t="str">
        <f t="shared" si="17"/>
        <v>dunkleosteus</v>
      </c>
      <c r="S41" t="str">
        <f t="shared" si="18"/>
        <v>/taming/dunkleosteus</v>
      </c>
      <c r="T41" t="str">
        <f t="shared" si="15"/>
        <v>dunkleosteus</v>
      </c>
      <c r="U41" t="str">
        <f t="shared" si="19"/>
        <v>/media/creature/dunkleosteus.png</v>
      </c>
      <c r="V41" t="str">
        <f t="shared" si="20"/>
        <v>Dunkleosteus</v>
      </c>
    </row>
    <row r="42" spans="1:22" x14ac:dyDescent="0.25">
      <c r="A42" s="1" t="s">
        <v>1007</v>
      </c>
      <c r="B42" s="1" t="s">
        <v>339</v>
      </c>
      <c r="D42" s="2" t="s">
        <v>339</v>
      </c>
      <c r="E42" t="str">
        <f t="shared" si="0"/>
        <v>Electrophorus</v>
      </c>
      <c r="F42" t="str">
        <f t="shared" si="1"/>
        <v>Carnivore</v>
      </c>
      <c r="G42" t="str">
        <f t="shared" si="2"/>
        <v>Fish</v>
      </c>
      <c r="H42" t="str">
        <f t="shared" si="3"/>
        <v>The Island, The Center, Ragnarok, Aberration, Valguero, Genesis: Part 1, Crystal Isles, Mobile</v>
      </c>
      <c r="I42" t="str">
        <f t="shared" si="4"/>
        <v>Aquatic, Subterranean</v>
      </c>
      <c r="J42" t="str">
        <f t="shared" si="5"/>
        <v>/wiki/Electrophorus</v>
      </c>
      <c r="K42" t="str">
        <f t="shared" si="14"/>
        <v>Electrophorus</v>
      </c>
      <c r="L42" t="str">
        <f t="shared" si="6"/>
        <v>Electrophorus</v>
      </c>
      <c r="M42" t="str">
        <f t="shared" si="7"/>
        <v>Electrophorus</v>
      </c>
      <c r="N42" t="str">
        <f t="shared" si="8"/>
        <v>https://static.wikia.nocookie.net/arksurvivalevolved_gamepedia/images/a/a0/Electrophorus.png/revision/latest/scale-to-width-down/50?cb=20151123224738</v>
      </c>
      <c r="P42" s="2" t="s">
        <v>339</v>
      </c>
      <c r="Q42" t="str">
        <f t="shared" si="16"/>
        <v>Electrophorus</v>
      </c>
      <c r="R42" t="str">
        <f t="shared" si="17"/>
        <v>electrophorus</v>
      </c>
      <c r="S42" t="str">
        <f t="shared" si="18"/>
        <v>/taming/electrophorus</v>
      </c>
      <c r="T42" t="str">
        <f t="shared" si="15"/>
        <v>electrophorus</v>
      </c>
      <c r="U42" t="str">
        <f t="shared" si="19"/>
        <v>/media/creature/electrophorus.png</v>
      </c>
      <c r="V42" t="str">
        <f t="shared" si="20"/>
        <v>Electrophorus</v>
      </c>
    </row>
    <row r="43" spans="1:22" x14ac:dyDescent="0.25">
      <c r="A43" s="1" t="s">
        <v>1008</v>
      </c>
      <c r="B43" s="1" t="s">
        <v>359</v>
      </c>
      <c r="D43" s="2" t="s">
        <v>359</v>
      </c>
      <c r="E43" t="str">
        <f t="shared" si="0"/>
        <v>Equus</v>
      </c>
      <c r="F43" t="str">
        <f t="shared" si="1"/>
        <v>Herbivore</v>
      </c>
      <c r="G43" t="str">
        <f t="shared" si="2"/>
        <v>Mammals</v>
      </c>
      <c r="H43" t="str">
        <f t="shared" si="3"/>
        <v>The Island, The Center, Scorched Earth, Ragnarok, Aberration, Extinction, Valguero, Genesis: Part 1, Crystal Isles, Genesis: Part 2, Mobile</v>
      </c>
      <c r="I43" t="str">
        <f t="shared" si="4"/>
        <v>Terrestrial, Subterranean</v>
      </c>
      <c r="J43" t="str">
        <f t="shared" si="5"/>
        <v>/wiki/Equus</v>
      </c>
      <c r="K43" t="str">
        <f t="shared" si="14"/>
        <v>Equus</v>
      </c>
      <c r="L43" t="str">
        <f t="shared" si="6"/>
        <v>Equus</v>
      </c>
      <c r="M43" t="str">
        <f t="shared" si="7"/>
        <v>Equus</v>
      </c>
      <c r="N43" t="str">
        <f t="shared" si="8"/>
        <v>https://static.wikia.nocookie.net/arksurvivalevolved_gamepedia/images/7/7b/Equus.png/revision/latest/scale-to-width-down/50?cb=20170401170022</v>
      </c>
      <c r="P43" s="2" t="s">
        <v>359</v>
      </c>
      <c r="Q43" t="str">
        <f t="shared" si="16"/>
        <v>Equus</v>
      </c>
      <c r="R43" t="str">
        <f t="shared" si="17"/>
        <v>equus</v>
      </c>
      <c r="S43" t="str">
        <f t="shared" si="18"/>
        <v>/taming/equus</v>
      </c>
      <c r="T43" t="str">
        <f t="shared" si="15"/>
        <v>equus</v>
      </c>
      <c r="U43" t="str">
        <f t="shared" si="19"/>
        <v>/media/creature/equus.png</v>
      </c>
      <c r="V43" t="str">
        <f t="shared" si="20"/>
        <v>Equus</v>
      </c>
    </row>
    <row r="44" spans="1:22" x14ac:dyDescent="0.25">
      <c r="A44" s="1" t="s">
        <v>1009</v>
      </c>
      <c r="B44" s="1" t="s">
        <v>363</v>
      </c>
      <c r="D44" s="2" t="s">
        <v>363</v>
      </c>
      <c r="E44" t="str">
        <f t="shared" si="0"/>
        <v>Eurypterid</v>
      </c>
      <c r="F44" t="str">
        <f t="shared" si="1"/>
        <v>Carnivore</v>
      </c>
      <c r="G44" t="str">
        <f t="shared" si="2"/>
        <v>Invertebrates</v>
      </c>
      <c r="H44" t="str">
        <f t="shared" si="3"/>
        <v>The Island, The Center, Ragnarok, Valguero, Genesis: Part 1, Crystal Isles, Mobile</v>
      </c>
      <c r="I44" t="str">
        <f t="shared" si="4"/>
        <v>Aquatic</v>
      </c>
      <c r="J44" t="str">
        <f t="shared" si="5"/>
        <v>/wiki/Eurypterid</v>
      </c>
      <c r="K44" t="str">
        <f t="shared" si="14"/>
        <v>Eurypterid</v>
      </c>
      <c r="L44" t="str">
        <f t="shared" si="6"/>
        <v>Eurypterid</v>
      </c>
      <c r="M44" t="str">
        <f t="shared" si="7"/>
        <v>Eurypterid</v>
      </c>
      <c r="N44" t="str">
        <f t="shared" si="8"/>
        <v>https://static.wikia.nocookie.net/arksurvivalevolved_gamepedia/images/8/82/Eurypterid.png/revision/latest/scale-to-width-down/50?cb=20150917005707</v>
      </c>
      <c r="P44" s="2" t="s">
        <v>363</v>
      </c>
      <c r="Q44" t="str">
        <f t="shared" si="16"/>
        <v>Eurypterid</v>
      </c>
      <c r="R44" t="str">
        <f t="shared" si="17"/>
        <v>eurypterid</v>
      </c>
      <c r="S44" t="str">
        <f t="shared" si="18"/>
        <v>/taming/eurypterid</v>
      </c>
      <c r="T44" t="str">
        <f t="shared" si="15"/>
        <v>eurypterid</v>
      </c>
      <c r="U44" t="str">
        <f t="shared" si="19"/>
        <v>/media/creature/eurypterid.png</v>
      </c>
      <c r="V44" t="str">
        <f t="shared" si="20"/>
        <v>Eurypterid</v>
      </c>
    </row>
    <row r="45" spans="1:22" x14ac:dyDescent="0.25">
      <c r="A45" s="1" t="s">
        <v>1010</v>
      </c>
      <c r="B45" s="1" t="s">
        <v>376</v>
      </c>
      <c r="D45" s="2" t="s">
        <v>376</v>
      </c>
      <c r="E45" t="str">
        <f t="shared" si="0"/>
        <v>Fire Wyvern</v>
      </c>
      <c r="F45" t="str">
        <f t="shared" si="1"/>
        <v>Carnivore</v>
      </c>
      <c r="G45" t="str">
        <f t="shared" si="2"/>
        <v>Fantasy Creatures, Reptiles</v>
      </c>
      <c r="H45" t="str">
        <f t="shared" si="3"/>
        <v>Scorched Earth, Ragnarok, Valguero, Genesis: Part 1</v>
      </c>
      <c r="I45" t="str">
        <f t="shared" si="4"/>
        <v>Aerial</v>
      </c>
      <c r="J45" t="str">
        <f t="shared" si="5"/>
        <v>/wiki/Fire_Wyvern</v>
      </c>
      <c r="K45" t="str">
        <f t="shared" si="14"/>
        <v>Fire_Wyvern</v>
      </c>
      <c r="L45" t="str">
        <f t="shared" si="6"/>
        <v>Fire Wyvern</v>
      </c>
      <c r="M45" t="str">
        <f t="shared" si="7"/>
        <v>Fire Wyvern</v>
      </c>
      <c r="N45" t="str">
        <f t="shared" si="8"/>
        <v>https://static.wikia.nocookie.net/arksurvivalevolved_gamepedia/images/8/86/Fire_Wyvern.png/revision/latest/scale-to-width-down/50?cb=20181130075155</v>
      </c>
      <c r="P45" s="2" t="s">
        <v>939</v>
      </c>
      <c r="Q45" t="str">
        <f t="shared" si="16"/>
        <v>Wyvern</v>
      </c>
      <c r="R45" t="str">
        <f t="shared" si="17"/>
        <v>wyvern</v>
      </c>
      <c r="S45" t="str">
        <f t="shared" si="18"/>
        <v>/taming/wyvern</v>
      </c>
      <c r="T45" t="str">
        <f t="shared" si="15"/>
        <v>wyvern</v>
      </c>
      <c r="U45" t="str">
        <f t="shared" si="19"/>
        <v>/media/creature/wyvern.png</v>
      </c>
      <c r="V45" t="str">
        <f t="shared" si="20"/>
        <v>Wyvern</v>
      </c>
    </row>
    <row r="46" spans="1:22" s="10" customFormat="1" x14ac:dyDescent="0.25">
      <c r="A46" s="8" t="s">
        <v>1011</v>
      </c>
      <c r="B46" s="8" t="s">
        <v>386</v>
      </c>
      <c r="C46" s="16"/>
      <c r="D46" s="9" t="s">
        <v>386</v>
      </c>
      <c r="E46" s="10" t="str">
        <f>VLOOKUP(D46,arkpedia,1,FALSE )</f>
        <v>Gallimimus</v>
      </c>
      <c r="F46" s="10" t="str">
        <f>VLOOKUP(D46,arkpedia,2,FALSE )</f>
        <v>Herbivore</v>
      </c>
      <c r="G46" s="10" t="str">
        <f>VLOOKUP(D46,arkpedia,3,FALSE )</f>
        <v>Dinosaurs</v>
      </c>
      <c r="H46" s="10" t="str">
        <f>VLOOKUP(D46,arkpedia,4,FALSE )</f>
        <v>The Island, The Center, Scorched Earth, Ragnarok, Extinction, Valguero, Genesis: Part 1, Crystal Isles, Mobile</v>
      </c>
      <c r="I46" s="10" t="str">
        <f>VLOOKUP(D46,arkpedia,5,FALSE )</f>
        <v>Terrestrial</v>
      </c>
      <c r="J46" s="10" t="str">
        <f>VLOOKUP(D46,arkpedia,6,FALSE )</f>
        <v>/wiki/Gallimimus</v>
      </c>
      <c r="K46" t="str">
        <f t="shared" si="14"/>
        <v>Gallimimus</v>
      </c>
      <c r="L46" s="10" t="str">
        <f>VLOOKUP(D46,arkpedia,7,FALSE )</f>
        <v>Gallimimus</v>
      </c>
      <c r="M46" s="10" t="str">
        <f>VLOOKUP(D46,arkpedia,8,FALSE )</f>
        <v>Gallimimus</v>
      </c>
      <c r="N46" s="10" t="str">
        <f>VLOOKUP(D46,arkpedia,9,FALSE )</f>
        <v>https://static.wikia.nocookie.net/arksurvivalevolved_gamepedia/images/c/ce/Gallimimus.png/revision/latest/scale-to-width-down/50?cb=20150912192046</v>
      </c>
      <c r="P46" s="9" t="s">
        <v>386</v>
      </c>
      <c r="Q46" t="str">
        <f t="shared" si="16"/>
        <v>Gallimimus</v>
      </c>
      <c r="R46" t="str">
        <f t="shared" si="17"/>
        <v>gallimimus</v>
      </c>
      <c r="S46" t="str">
        <f t="shared" si="18"/>
        <v>/taming/gallimimus</v>
      </c>
      <c r="T46" t="str">
        <f t="shared" si="15"/>
        <v>gallimimus</v>
      </c>
      <c r="U46" t="str">
        <f t="shared" si="19"/>
        <v>/media/creature/gallimimus.png</v>
      </c>
      <c r="V46" t="str">
        <f t="shared" si="20"/>
        <v>Gallimimus</v>
      </c>
    </row>
    <row r="47" spans="1:22" x14ac:dyDescent="0.25">
      <c r="A47" s="1" t="s">
        <v>1012</v>
      </c>
      <c r="B47" s="1" t="s">
        <v>404</v>
      </c>
      <c r="D47" s="2" t="s">
        <v>404</v>
      </c>
      <c r="E47" t="str">
        <f t="shared" ref="E47:E78" si="37">VLOOKUP(D47,arkpedia,1,TRUE )</f>
        <v>Giant Queen Bee</v>
      </c>
      <c r="F47" t="str">
        <f t="shared" ref="F47:F78" si="38">VLOOKUP(D47,arkpedia,2,TRUE )</f>
        <v>Herbivore</v>
      </c>
      <c r="G47" t="str">
        <f t="shared" ref="G47:G78" si="39">VLOOKUP(D47,arkpedia,3,TRUE )</f>
        <v>Invertebrates</v>
      </c>
      <c r="H47" t="str">
        <f t="shared" ref="H47:H78" si="40">VLOOKUP(D47,arkpedia,4,TRUE )</f>
        <v>The Island, The Center, Scorched Earth, Ragnarok, Aberration, Extinction, Valguero, Genesis: Part 1, Crystal Isles</v>
      </c>
      <c r="I47" t="str">
        <f t="shared" ref="I47:I78" si="41">VLOOKUP(D47,arkpedia,5,TRUE )</f>
        <v>Aerial, Subterranean</v>
      </c>
      <c r="J47" t="str">
        <f t="shared" ref="J47:J78" si="42">VLOOKUP(D47,arkpedia,6,TRUE )</f>
        <v>/wiki/Giant_Queen_Bee</v>
      </c>
      <c r="K47" t="str">
        <f t="shared" si="14"/>
        <v>Giant_Queen_Bee</v>
      </c>
      <c r="L47" t="str">
        <f t="shared" ref="L47:L78" si="43">VLOOKUP(D47,arkpedia,7,TRUE )</f>
        <v>Giant Queen Bee</v>
      </c>
      <c r="M47" t="str">
        <f t="shared" ref="M47:M78" si="44">VLOOKUP(D47,arkpedia,8,TRUE )</f>
        <v>Giant Queen Bee</v>
      </c>
      <c r="N47" t="str">
        <f t="shared" ref="N47:N78" si="45">VLOOKUP(D47,arkpedia,9,TRUE )</f>
        <v>https://static.wikia.nocookie.net/arksurvivalevolved_gamepedia/images/0/0e/Giant_Queen_Bee.png/revision/latest/scale-to-width-down/50?cb=20200802162735</v>
      </c>
      <c r="P47" s="2" t="s">
        <v>400</v>
      </c>
      <c r="Q47" t="str">
        <f t="shared" si="16"/>
        <v>Giant Bee</v>
      </c>
      <c r="R47" t="str">
        <f t="shared" si="17"/>
        <v>giantbee</v>
      </c>
      <c r="S47" t="str">
        <f t="shared" si="18"/>
        <v>/taming/giantbee</v>
      </c>
      <c r="T47" t="str">
        <f t="shared" si="15"/>
        <v>giantbee</v>
      </c>
      <c r="U47" t="str">
        <f t="shared" si="19"/>
        <v>/media/creature/giantbee.png</v>
      </c>
      <c r="V47" t="str">
        <f t="shared" si="20"/>
        <v>Giant Bee</v>
      </c>
    </row>
    <row r="48" spans="1:22" x14ac:dyDescent="0.25">
      <c r="A48" s="1" t="s">
        <v>1013</v>
      </c>
      <c r="B48" s="1" t="s">
        <v>410</v>
      </c>
      <c r="D48" s="2" t="s">
        <v>410</v>
      </c>
      <c r="E48" t="str">
        <f t="shared" si="37"/>
        <v>Giganotosaurus</v>
      </c>
      <c r="F48" t="str">
        <f t="shared" si="38"/>
        <v>Carnivore</v>
      </c>
      <c r="G48" t="str">
        <f t="shared" si="39"/>
        <v>Dinosaurs</v>
      </c>
      <c r="H48" t="str">
        <f t="shared" si="40"/>
        <v>The Island, The Center, Ragnarok, Extinction, Valguero, Crystal Isles, Mobile</v>
      </c>
      <c r="I48" t="str">
        <f t="shared" si="41"/>
        <v>Terrestrial</v>
      </c>
      <c r="J48" t="str">
        <f t="shared" si="42"/>
        <v>/wiki/Giganotosaurus</v>
      </c>
      <c r="K48" t="str">
        <f t="shared" si="14"/>
        <v>Giganotosaurus</v>
      </c>
      <c r="L48" t="str">
        <f t="shared" si="43"/>
        <v>Giganotosaurus</v>
      </c>
      <c r="M48" t="str">
        <f t="shared" si="44"/>
        <v>Giganotosaurus</v>
      </c>
      <c r="N48" t="str">
        <f t="shared" si="45"/>
        <v>https://static.wikia.nocookie.net/arksurvivalevolved_gamepedia/images/d/d3/Giganotosaurus.png/revision/latest/scale-to-width-down/50?cb=20160131192038</v>
      </c>
      <c r="P48" s="2" t="s">
        <v>410</v>
      </c>
      <c r="Q48" t="str">
        <f t="shared" si="16"/>
        <v>Giganotosaurus</v>
      </c>
      <c r="R48" t="str">
        <f t="shared" si="17"/>
        <v>giganotosaurus</v>
      </c>
      <c r="S48" t="str">
        <f t="shared" si="18"/>
        <v>/taming/giganotosaurus</v>
      </c>
      <c r="T48" t="str">
        <f t="shared" si="15"/>
        <v>giganotosaurus</v>
      </c>
      <c r="U48" t="str">
        <f t="shared" si="19"/>
        <v>/media/creature/giganotosaurus.png</v>
      </c>
      <c r="V48" t="str">
        <f t="shared" si="20"/>
        <v>Giganotosaurus</v>
      </c>
    </row>
    <row r="49" spans="1:22" x14ac:dyDescent="0.25">
      <c r="A49" s="1" t="s">
        <v>1014</v>
      </c>
      <c r="B49" s="1" t="s">
        <v>410</v>
      </c>
      <c r="D49" s="2" t="s">
        <v>410</v>
      </c>
      <c r="E49" t="str">
        <f t="shared" si="37"/>
        <v>Giganotosaurus</v>
      </c>
      <c r="F49" t="str">
        <f t="shared" si="38"/>
        <v>Carnivore</v>
      </c>
      <c r="G49" t="str">
        <f t="shared" si="39"/>
        <v>Dinosaurs</v>
      </c>
      <c r="H49" t="str">
        <f t="shared" si="40"/>
        <v>The Island, The Center, Ragnarok, Extinction, Valguero, Crystal Isles, Mobile</v>
      </c>
      <c r="I49" t="str">
        <f t="shared" si="41"/>
        <v>Terrestrial</v>
      </c>
      <c r="J49" t="str">
        <f t="shared" si="42"/>
        <v>/wiki/Giganotosaurus</v>
      </c>
      <c r="K49" t="str">
        <f t="shared" si="14"/>
        <v>Giganotosaurus</v>
      </c>
      <c r="L49" t="str">
        <f t="shared" si="43"/>
        <v>Giganotosaurus</v>
      </c>
      <c r="M49" t="str">
        <f t="shared" si="44"/>
        <v>Giganotosaurus</v>
      </c>
      <c r="N49" t="str">
        <f t="shared" si="45"/>
        <v>https://static.wikia.nocookie.net/arksurvivalevolved_gamepedia/images/d/d3/Giganotosaurus.png/revision/latest/scale-to-width-down/50?cb=20160131192038</v>
      </c>
      <c r="P49" s="2" t="s">
        <v>410</v>
      </c>
      <c r="Q49" t="str">
        <f t="shared" si="16"/>
        <v>Giganotosaurus</v>
      </c>
      <c r="R49" t="str">
        <f t="shared" si="17"/>
        <v>giganotosaurus</v>
      </c>
      <c r="S49" t="str">
        <f t="shared" si="18"/>
        <v>/taming/giganotosaurus</v>
      </c>
      <c r="T49" t="str">
        <f t="shared" si="15"/>
        <v>giganotosaurus</v>
      </c>
      <c r="U49" t="str">
        <f t="shared" si="19"/>
        <v>/media/creature/giganotosaurus.png</v>
      </c>
      <c r="V49" t="str">
        <f t="shared" si="20"/>
        <v>Giganotosaurus</v>
      </c>
    </row>
    <row r="50" spans="1:22" x14ac:dyDescent="0.25">
      <c r="A50" s="1" t="s">
        <v>1015</v>
      </c>
      <c r="B50" s="1" t="s">
        <v>413</v>
      </c>
      <c r="D50" s="2" t="s">
        <v>413</v>
      </c>
      <c r="E50" t="str">
        <f t="shared" si="37"/>
        <v>Gigantopithecus</v>
      </c>
      <c r="F50" t="str">
        <f t="shared" si="38"/>
        <v>Herbivore</v>
      </c>
      <c r="G50" t="str">
        <f t="shared" si="39"/>
        <v>Mammals</v>
      </c>
      <c r="H50" t="str">
        <f t="shared" si="40"/>
        <v>The Island, The Center, Ragnarok, Aberration, Extinction, Valguero, Genesis: Part 1, Crystal Isles, Mobile</v>
      </c>
      <c r="I50" t="str">
        <f t="shared" si="41"/>
        <v>Terrestrial, Subterranean</v>
      </c>
      <c r="J50" t="str">
        <f t="shared" si="42"/>
        <v>/wiki/Gigantopithecus</v>
      </c>
      <c r="K50" t="str">
        <f t="shared" si="14"/>
        <v>Gigantopithecus</v>
      </c>
      <c r="L50" t="str">
        <f t="shared" si="43"/>
        <v>Gigantopithecus</v>
      </c>
      <c r="M50" t="str">
        <f t="shared" si="44"/>
        <v>Gigantopithecus</v>
      </c>
      <c r="N50" t="str">
        <f t="shared" si="45"/>
        <v>https://static.wikia.nocookie.net/arksurvivalevolved_gamepedia/images/6/66/Gigantopithecus.png/revision/latest/scale-to-width-down/50?cb=20150824111124</v>
      </c>
      <c r="P50" s="2" t="s">
        <v>413</v>
      </c>
      <c r="Q50" t="str">
        <f t="shared" si="16"/>
        <v>Gigantopithecus</v>
      </c>
      <c r="R50" t="str">
        <f t="shared" si="17"/>
        <v>gigantopithecus</v>
      </c>
      <c r="S50" t="str">
        <f t="shared" si="18"/>
        <v>/taming/gigantopithecus</v>
      </c>
      <c r="T50" t="str">
        <f t="shared" si="15"/>
        <v>gigantopithecus</v>
      </c>
      <c r="U50" t="str">
        <f t="shared" si="19"/>
        <v>/media/creature/gigantopithecus.png</v>
      </c>
      <c r="V50" t="str">
        <f t="shared" si="20"/>
        <v>Gigantopithecus</v>
      </c>
    </row>
    <row r="51" spans="1:22" x14ac:dyDescent="0.25">
      <c r="A51" s="1" t="s">
        <v>1016</v>
      </c>
      <c r="B51" s="1" t="s">
        <v>437</v>
      </c>
      <c r="D51" s="2" t="s">
        <v>437</v>
      </c>
      <c r="E51" t="str">
        <f t="shared" si="37"/>
        <v>Hesperornis</v>
      </c>
      <c r="F51" t="str">
        <f t="shared" si="38"/>
        <v>Piscivore</v>
      </c>
      <c r="G51" t="str">
        <f t="shared" si="39"/>
        <v>Birds</v>
      </c>
      <c r="H51" t="str">
        <f t="shared" si="40"/>
        <v>The Island, The Center, Ragnarok, Extinction, Valguero, Genesis: Part 1, Crystal Isles</v>
      </c>
      <c r="I51" t="str">
        <f t="shared" si="41"/>
        <v>Aquatic, Terrestrial</v>
      </c>
      <c r="J51" t="str">
        <f t="shared" si="42"/>
        <v>/wiki/Hesperornis</v>
      </c>
      <c r="K51" t="str">
        <f t="shared" si="14"/>
        <v>Hesperornis</v>
      </c>
      <c r="L51" t="str">
        <f t="shared" si="43"/>
        <v>Hesperornis</v>
      </c>
      <c r="M51" t="str">
        <f t="shared" si="44"/>
        <v>Hesperornis</v>
      </c>
      <c r="N51" t="str">
        <f t="shared" si="45"/>
        <v>https://static.wikia.nocookie.net/arksurvivalevolved_gamepedia/images/c/cf/Hesperornis.png/revision/latest/scale-to-width-down/50?cb=20150912192401</v>
      </c>
      <c r="P51" s="2" t="s">
        <v>437</v>
      </c>
      <c r="Q51" t="str">
        <f t="shared" si="16"/>
        <v>Hesperornis</v>
      </c>
      <c r="R51" t="str">
        <f t="shared" si="17"/>
        <v>hesperornis</v>
      </c>
      <c r="S51" t="str">
        <f t="shared" si="18"/>
        <v>/taming/hesperornis</v>
      </c>
      <c r="T51" t="str">
        <f t="shared" si="15"/>
        <v>hesperornis</v>
      </c>
      <c r="U51" t="str">
        <f t="shared" si="19"/>
        <v>/media/creature/hesperornis.png</v>
      </c>
      <c r="V51" t="str">
        <f t="shared" si="20"/>
        <v>Hesperornis</v>
      </c>
    </row>
    <row r="52" spans="1:22" x14ac:dyDescent="0.25">
      <c r="A52" s="1" t="s">
        <v>1017</v>
      </c>
      <c r="B52" s="1" t="s">
        <v>446</v>
      </c>
      <c r="D52" s="2" t="s">
        <v>446</v>
      </c>
      <c r="E52" t="str">
        <f t="shared" si="37"/>
        <v>Hyaenodon</v>
      </c>
      <c r="F52" t="str">
        <f t="shared" si="38"/>
        <v>Carnivore</v>
      </c>
      <c r="G52" t="str">
        <f t="shared" si="39"/>
        <v>Mammals</v>
      </c>
      <c r="H52" t="str">
        <f t="shared" si="40"/>
        <v>The Island, The Center, Scorched Earth, Ragnarok, Extinction, Valguero, Crystal Isles</v>
      </c>
      <c r="I52" t="str">
        <f t="shared" si="41"/>
        <v>Terrestrial</v>
      </c>
      <c r="J52" t="str">
        <f t="shared" si="42"/>
        <v>/wiki/Hyaenodon</v>
      </c>
      <c r="K52" t="str">
        <f t="shared" si="14"/>
        <v>Hyaenodon</v>
      </c>
      <c r="L52" t="str">
        <f t="shared" si="43"/>
        <v>Hyaenodon</v>
      </c>
      <c r="M52" t="str">
        <f t="shared" si="44"/>
        <v>Hyaenodon</v>
      </c>
      <c r="N52" t="str">
        <f t="shared" si="45"/>
        <v>https://static.wikia.nocookie.net/arksurvivalevolved_gamepedia/images/9/9e/Hyaenodon.png/revision/latest/scale-to-width-down/50?cb=20160116233152</v>
      </c>
      <c r="P52" s="2" t="s">
        <v>446</v>
      </c>
      <c r="Q52" t="str">
        <f t="shared" si="16"/>
        <v>Hyaenodon</v>
      </c>
      <c r="R52" t="str">
        <f t="shared" si="17"/>
        <v>hyaenodon</v>
      </c>
      <c r="S52" t="str">
        <f t="shared" si="18"/>
        <v>/taming/hyaenodon</v>
      </c>
      <c r="T52" t="str">
        <f t="shared" si="15"/>
        <v>hyaenodon</v>
      </c>
      <c r="U52" t="str">
        <f t="shared" si="19"/>
        <v>/media/creature/hyaenodon.png</v>
      </c>
      <c r="V52" t="str">
        <f t="shared" si="20"/>
        <v>Hyaenodon</v>
      </c>
    </row>
    <row r="53" spans="1:22" x14ac:dyDescent="0.25">
      <c r="A53" s="1" t="s">
        <v>1018</v>
      </c>
      <c r="B53" s="1" t="s">
        <v>450</v>
      </c>
      <c r="D53" s="2" t="s">
        <v>450</v>
      </c>
      <c r="E53" t="str">
        <f t="shared" si="37"/>
        <v>Ice Golem</v>
      </c>
      <c r="F53" t="str">
        <f t="shared" si="38"/>
        <v>Minerals</v>
      </c>
      <c r="G53" t="str">
        <f t="shared" si="39"/>
        <v>Fantasy Creatures</v>
      </c>
      <c r="H53" t="str">
        <f t="shared" si="40"/>
        <v>Valguero, Genesis: Part 1</v>
      </c>
      <c r="I53" t="str">
        <f t="shared" si="41"/>
        <v>Terrestrial</v>
      </c>
      <c r="J53" t="str">
        <f t="shared" si="42"/>
        <v>/wiki/Ice_Golem</v>
      </c>
      <c r="K53" t="str">
        <f t="shared" si="14"/>
        <v>Ice_Golem</v>
      </c>
      <c r="L53" t="str">
        <f t="shared" si="43"/>
        <v>Ice Golem</v>
      </c>
      <c r="M53" t="str">
        <f t="shared" si="44"/>
        <v>Ice Golem</v>
      </c>
      <c r="N53" t="str">
        <f t="shared" si="45"/>
        <v>https://static.wikia.nocookie.net/arksurvivalevolved_gamepedia/images/8/8a/Ice_Golem.png/revision/latest/scale-to-width-down/50?cb=20190620211309</v>
      </c>
      <c r="P53" s="2" t="s">
        <v>450</v>
      </c>
      <c r="T53" t="str">
        <f t="shared" si="15"/>
        <v/>
      </c>
    </row>
    <row r="54" spans="1:22" x14ac:dyDescent="0.25">
      <c r="A54" s="1" t="s">
        <v>1019</v>
      </c>
      <c r="B54" s="1" t="s">
        <v>457</v>
      </c>
      <c r="D54" s="2" t="s">
        <v>457</v>
      </c>
      <c r="E54" t="str">
        <f t="shared" si="37"/>
        <v>Ice Wyvern</v>
      </c>
      <c r="F54" t="str">
        <f t="shared" si="38"/>
        <v>Carnivore</v>
      </c>
      <c r="G54" t="str">
        <f t="shared" si="39"/>
        <v>Fantasy Creatures, Reptiles</v>
      </c>
      <c r="H54" t="str">
        <f t="shared" si="40"/>
        <v>Ragnarok, Valguero</v>
      </c>
      <c r="I54" t="str">
        <f t="shared" si="41"/>
        <v>Aerial</v>
      </c>
      <c r="J54" t="str">
        <f t="shared" si="42"/>
        <v>/wiki/Ice_Wyvern</v>
      </c>
      <c r="K54" t="str">
        <f t="shared" si="14"/>
        <v>Ice_Wyvern</v>
      </c>
      <c r="L54" t="str">
        <f t="shared" si="43"/>
        <v>Ice Wyvern</v>
      </c>
      <c r="M54" t="str">
        <f t="shared" si="44"/>
        <v>Ice Wyvern</v>
      </c>
      <c r="N54" t="str">
        <f t="shared" si="45"/>
        <v>https://static.wikia.nocookie.net/arksurvivalevolved_gamepedia/images/4/41/Ice_Wyvern.png/revision/latest/scale-to-width-down/50?cb=20181130075330</v>
      </c>
      <c r="P54" s="2" t="s">
        <v>939</v>
      </c>
      <c r="Q54" t="str">
        <f t="shared" ref="Q54:Q86" si="46">VLOOKUP(P54,Dodex,1,TRUE )</f>
        <v>Wyvern</v>
      </c>
      <c r="R54" t="str">
        <f t="shared" ref="R54:R86" si="47">VLOOKUP(P54,Dodex,2,TRUE )</f>
        <v>wyvern</v>
      </c>
      <c r="S54" t="str">
        <f t="shared" ref="S54:S86" si="48">VLOOKUP(P54,Dodex,3,TRUE )</f>
        <v>/taming/wyvern</v>
      </c>
      <c r="T54" t="str">
        <f t="shared" si="15"/>
        <v>wyvern</v>
      </c>
      <c r="U54" t="str">
        <f t="shared" ref="U54:U86" si="49">VLOOKUP(P54,Dodex,4,TRUE )</f>
        <v>/media/creature/wyvern.png</v>
      </c>
      <c r="V54" t="str">
        <f t="shared" ref="V54:V86" si="50">VLOOKUP(P54,Dodex,5,TRUE )</f>
        <v>Wyvern</v>
      </c>
    </row>
    <row r="55" spans="1:22" x14ac:dyDescent="0.25">
      <c r="A55" s="1" t="s">
        <v>1020</v>
      </c>
      <c r="B55" s="1" t="s">
        <v>468</v>
      </c>
      <c r="D55" s="2" t="s">
        <v>468</v>
      </c>
      <c r="E55" t="str">
        <f t="shared" si="37"/>
        <v>Ichthyornis</v>
      </c>
      <c r="F55" t="str">
        <f t="shared" si="38"/>
        <v>Piscivore</v>
      </c>
      <c r="G55" t="str">
        <f t="shared" si="39"/>
        <v>Birds</v>
      </c>
      <c r="H55" t="str">
        <f t="shared" si="40"/>
        <v>The Island, The Center, Ragnarok, Extinction, Valguero, Genesis: Part 1, Crystal Isles</v>
      </c>
      <c r="I55" t="str">
        <f t="shared" si="41"/>
        <v>Aerial</v>
      </c>
      <c r="J55" t="str">
        <f t="shared" si="42"/>
        <v>/wiki/Ichthyornis</v>
      </c>
      <c r="K55" t="str">
        <f t="shared" si="14"/>
        <v>Ichthyornis</v>
      </c>
      <c r="L55" t="str">
        <f t="shared" si="43"/>
        <v>Ichthyornis</v>
      </c>
      <c r="M55" t="str">
        <f t="shared" si="44"/>
        <v>Ichthyornis</v>
      </c>
      <c r="N55" t="str">
        <f t="shared" si="45"/>
        <v>https://static.wikia.nocookie.net/arksurvivalevolved_gamepedia/images/5/51/Ichthyornis.png/revision/latest/scale-to-width-down/50?cb=20151123224747</v>
      </c>
      <c r="P55" s="2" t="s">
        <v>468</v>
      </c>
      <c r="Q55" t="str">
        <f t="shared" si="46"/>
        <v>Ichthyornis</v>
      </c>
      <c r="R55" t="str">
        <f t="shared" si="47"/>
        <v>ichthyornis</v>
      </c>
      <c r="S55" t="str">
        <f t="shared" si="48"/>
        <v>/taming/ichthyornis</v>
      </c>
      <c r="T55" t="str">
        <f t="shared" si="15"/>
        <v>ichthyornis</v>
      </c>
      <c r="U55" t="str">
        <f t="shared" si="49"/>
        <v>/media/creature/ichthyornis.png</v>
      </c>
      <c r="V55" t="str">
        <f t="shared" si="50"/>
        <v>Ichthyornis</v>
      </c>
    </row>
    <row r="56" spans="1:22" x14ac:dyDescent="0.25">
      <c r="A56" s="1" t="s">
        <v>1021</v>
      </c>
      <c r="B56" s="1" t="s">
        <v>471</v>
      </c>
      <c r="D56" s="2" t="s">
        <v>471</v>
      </c>
      <c r="E56" t="str">
        <f t="shared" si="37"/>
        <v>Ichthyosaurus</v>
      </c>
      <c r="F56" t="str">
        <f t="shared" si="38"/>
        <v>Carnivore</v>
      </c>
      <c r="G56" t="str">
        <f t="shared" si="39"/>
        <v>Reptiles</v>
      </c>
      <c r="H56" t="str">
        <f t="shared" si="40"/>
        <v>The Island, The Center, Ragnarok, Genesis: Part 1, Crystal Isles, Mobile</v>
      </c>
      <c r="I56" t="str">
        <f t="shared" si="41"/>
        <v>Aquatic</v>
      </c>
      <c r="J56" t="str">
        <f t="shared" si="42"/>
        <v>/wiki/Ichthyosaurus</v>
      </c>
      <c r="K56" t="str">
        <f t="shared" si="14"/>
        <v>Ichthyosaurus</v>
      </c>
      <c r="L56" t="str">
        <f t="shared" si="43"/>
        <v>Ichthyosaurus</v>
      </c>
      <c r="M56" t="str">
        <f t="shared" si="44"/>
        <v>Ichthyosaurus</v>
      </c>
      <c r="N56" t="str">
        <f t="shared" si="45"/>
        <v>https://static.wikia.nocookie.net/arksurvivalevolved_gamepedia/images/8/89/Ichthyosaurus.png/revision/latest/scale-to-width-down/50?cb=20150701124226</v>
      </c>
      <c r="P56" s="2" t="s">
        <v>471</v>
      </c>
      <c r="Q56" t="str">
        <f t="shared" si="46"/>
        <v>Ichthyosaurus</v>
      </c>
      <c r="R56" t="str">
        <f t="shared" si="47"/>
        <v>ichthyosaurus</v>
      </c>
      <c r="S56" t="str">
        <f t="shared" si="48"/>
        <v>/taming/ichthyosaurus</v>
      </c>
      <c r="T56" t="str">
        <f t="shared" si="15"/>
        <v>ichthyosaurus</v>
      </c>
      <c r="U56" t="str">
        <f t="shared" si="49"/>
        <v>/media/creature/ichthyosaurus.png</v>
      </c>
      <c r="V56" t="str">
        <f t="shared" si="50"/>
        <v>Ichthyosaurus</v>
      </c>
    </row>
    <row r="57" spans="1:22" x14ac:dyDescent="0.25">
      <c r="A57" s="1" t="s">
        <v>1022</v>
      </c>
      <c r="B57" s="1" t="s">
        <v>475</v>
      </c>
      <c r="D57" s="2" t="s">
        <v>475</v>
      </c>
      <c r="E57" t="str">
        <f t="shared" si="37"/>
        <v>Iguanodon</v>
      </c>
      <c r="F57" t="str">
        <f t="shared" si="38"/>
        <v>Herbivore</v>
      </c>
      <c r="G57" t="str">
        <f t="shared" si="39"/>
        <v>Dinosaurs</v>
      </c>
      <c r="H57" t="str">
        <f t="shared" si="40"/>
        <v>The Island, The Center, Scorched Earth, Ragnarok, Aberration, Extinction, Valguero, Genesis: Part 1, Crystal Isles, Mobile</v>
      </c>
      <c r="I57" t="str">
        <f t="shared" si="41"/>
        <v>Terrestrial, Subterranean</v>
      </c>
      <c r="J57" t="str">
        <f t="shared" si="42"/>
        <v>/wiki/Iguanodon</v>
      </c>
      <c r="K57" t="str">
        <f t="shared" si="14"/>
        <v>Iguanodon</v>
      </c>
      <c r="L57" t="str">
        <f t="shared" si="43"/>
        <v>Iguanodon</v>
      </c>
      <c r="M57" t="str">
        <f t="shared" si="44"/>
        <v>Iguanodon</v>
      </c>
      <c r="N57" t="str">
        <f t="shared" si="45"/>
        <v>https://static.wikia.nocookie.net/arksurvivalevolved_gamepedia/images/9/94/Iguanodon.png/revision/latest/scale-to-width-down/50?cb=20151123224758</v>
      </c>
      <c r="P57" s="2" t="s">
        <v>475</v>
      </c>
      <c r="Q57" t="str">
        <f t="shared" si="46"/>
        <v>Iguanodon</v>
      </c>
      <c r="R57" t="str">
        <f t="shared" si="47"/>
        <v>iguanodon</v>
      </c>
      <c r="S57" t="str">
        <f t="shared" si="48"/>
        <v>/taming/iguanodon</v>
      </c>
      <c r="T57" t="str">
        <f t="shared" si="15"/>
        <v>iguanodon</v>
      </c>
      <c r="U57" t="str">
        <f t="shared" si="49"/>
        <v>/media/creature/iguanodon.png</v>
      </c>
      <c r="V57" t="str">
        <f t="shared" si="50"/>
        <v>Iguanodon</v>
      </c>
    </row>
    <row r="58" spans="1:22" x14ac:dyDescent="0.25">
      <c r="A58" s="1" t="s">
        <v>1023</v>
      </c>
      <c r="B58" s="1" t="s">
        <v>481</v>
      </c>
      <c r="D58" s="2" t="s">
        <v>481</v>
      </c>
      <c r="E58" t="str">
        <f t="shared" si="37"/>
        <v>Jerboa</v>
      </c>
      <c r="F58" t="str">
        <f t="shared" si="38"/>
        <v>Herbivore</v>
      </c>
      <c r="G58" t="str">
        <f t="shared" si="39"/>
        <v>Mammals</v>
      </c>
      <c r="H58" t="str">
        <f t="shared" si="40"/>
        <v>Scorched Earth, Ragnarok, Valguero, Crystal Isles, Mobile</v>
      </c>
      <c r="I58" t="str">
        <f t="shared" si="41"/>
        <v>Terrestrial</v>
      </c>
      <c r="J58" t="str">
        <f t="shared" si="42"/>
        <v>/wiki/Jerboa</v>
      </c>
      <c r="K58" t="str">
        <f t="shared" si="14"/>
        <v>Jerboa</v>
      </c>
      <c r="L58" t="str">
        <f t="shared" si="43"/>
        <v>Jerboa</v>
      </c>
      <c r="M58" t="str">
        <f t="shared" si="44"/>
        <v>Jerboa</v>
      </c>
      <c r="N58" t="str">
        <f t="shared" si="45"/>
        <v>https://static.wikia.nocookie.net/arksurvivalevolved_gamepedia/images/7/7a/Jerboa.png/revision/latest/scale-to-width-down/50?cb=20160902031527</v>
      </c>
      <c r="P58" s="2" t="s">
        <v>481</v>
      </c>
      <c r="Q58" t="str">
        <f t="shared" si="46"/>
        <v>Jerboa</v>
      </c>
      <c r="R58" t="str">
        <f t="shared" si="47"/>
        <v>jerboa</v>
      </c>
      <c r="S58" t="str">
        <f t="shared" si="48"/>
        <v>/taming/jerboa</v>
      </c>
      <c r="T58" t="str">
        <f t="shared" si="15"/>
        <v>jerboa</v>
      </c>
      <c r="U58" t="str">
        <f t="shared" si="49"/>
        <v>/media/creature/jerboa.png</v>
      </c>
      <c r="V58" t="str">
        <f t="shared" si="50"/>
        <v>Jerboa</v>
      </c>
    </row>
    <row r="59" spans="1:22" x14ac:dyDescent="0.25">
      <c r="A59" s="1" t="s">
        <v>1024</v>
      </c>
      <c r="B59" s="1" t="s">
        <v>489</v>
      </c>
      <c r="D59" s="2" t="s">
        <v>489</v>
      </c>
      <c r="E59" t="str">
        <f t="shared" si="37"/>
        <v>Kairuku</v>
      </c>
      <c r="F59" t="str">
        <f t="shared" si="38"/>
        <v>Piscivore</v>
      </c>
      <c r="G59" t="str">
        <f t="shared" si="39"/>
        <v>Birds</v>
      </c>
      <c r="H59" t="str">
        <f t="shared" si="40"/>
        <v>The Island, The Center, Ragnarok, Extinction, Valguero, Genesis: Part 1, Crystal Isles, Mobile</v>
      </c>
      <c r="I59" t="str">
        <f t="shared" si="41"/>
        <v>Subterranean, Terrestrial</v>
      </c>
      <c r="J59" t="str">
        <f t="shared" si="42"/>
        <v>/wiki/Kairuku</v>
      </c>
      <c r="K59" t="str">
        <f t="shared" si="14"/>
        <v>Kairuku</v>
      </c>
      <c r="L59" t="str">
        <f t="shared" si="43"/>
        <v>Kairuku</v>
      </c>
      <c r="M59" t="str">
        <f t="shared" si="44"/>
        <v>Kairuku</v>
      </c>
      <c r="N59" t="str">
        <f t="shared" si="45"/>
        <v>https://static.wikia.nocookie.net/arksurvivalevolved_gamepedia/images/a/a3/Kairuku.png/revision/latest/scale-to-width-down/50?cb=20151222161012</v>
      </c>
      <c r="P59" s="2" t="s">
        <v>489</v>
      </c>
      <c r="Q59" t="str">
        <f t="shared" si="46"/>
        <v>Kairuku</v>
      </c>
      <c r="R59" t="str">
        <f t="shared" si="47"/>
        <v>kairuku</v>
      </c>
      <c r="S59" t="str">
        <f t="shared" si="48"/>
        <v>/taming/kairuku</v>
      </c>
      <c r="T59" t="str">
        <f t="shared" si="15"/>
        <v>kairuku</v>
      </c>
      <c r="U59" t="str">
        <f t="shared" si="49"/>
        <v>/media/creature/kairuku.png</v>
      </c>
      <c r="V59" t="str">
        <f t="shared" si="50"/>
        <v>Kairuku</v>
      </c>
    </row>
    <row r="60" spans="1:22" x14ac:dyDescent="0.25">
      <c r="A60" s="1" t="s">
        <v>1025</v>
      </c>
      <c r="B60" s="1" t="s">
        <v>492</v>
      </c>
      <c r="D60" s="2" t="s">
        <v>492</v>
      </c>
      <c r="E60" t="str">
        <f t="shared" si="37"/>
        <v>Kaprosuchus</v>
      </c>
      <c r="F60" t="str">
        <f t="shared" si="38"/>
        <v>Carnivore</v>
      </c>
      <c r="G60" t="str">
        <f t="shared" si="39"/>
        <v>Reptiles</v>
      </c>
      <c r="H60" t="str">
        <f t="shared" si="40"/>
        <v>The Island, The Center, Scorched Earth, Ragnarok, Extinction, Valguero, Genesis: Part 1, Crystal Isles, Mobile</v>
      </c>
      <c r="I60" t="str">
        <f t="shared" si="41"/>
        <v>Terrestrial</v>
      </c>
      <c r="J60" t="str">
        <f t="shared" si="42"/>
        <v>/wiki/Kaprosuchus</v>
      </c>
      <c r="K60" t="str">
        <f t="shared" si="14"/>
        <v>Kaprosuchus</v>
      </c>
      <c r="L60" t="str">
        <f t="shared" si="43"/>
        <v>Kaprosuchus</v>
      </c>
      <c r="M60" t="str">
        <f t="shared" si="44"/>
        <v>Kaprosuchus</v>
      </c>
      <c r="N60" t="str">
        <f t="shared" si="45"/>
        <v>https://static.wikia.nocookie.net/arksurvivalevolved_gamepedia/images/8/89/Kaprosuchus.png/revision/latest/scale-to-width-down/50?cb=20150917004756</v>
      </c>
      <c r="P60" s="2" t="s">
        <v>492</v>
      </c>
      <c r="Q60" t="str">
        <f t="shared" si="46"/>
        <v>Kaprosuchus</v>
      </c>
      <c r="R60" t="str">
        <f t="shared" si="47"/>
        <v>kaprosuchus</v>
      </c>
      <c r="S60" t="str">
        <f t="shared" si="48"/>
        <v>/taming/kaprosuchus</v>
      </c>
      <c r="T60" t="str">
        <f t="shared" si="15"/>
        <v>kaprosuchus</v>
      </c>
      <c r="U60" t="str">
        <f t="shared" si="49"/>
        <v>/media/creature/kaprosuchus.png</v>
      </c>
      <c r="V60" t="str">
        <f t="shared" si="50"/>
        <v>Kaprosuchus</v>
      </c>
    </row>
    <row r="61" spans="1:22" x14ac:dyDescent="0.25">
      <c r="A61" s="1" t="s">
        <v>1026</v>
      </c>
      <c r="B61" s="1" t="s">
        <v>499</v>
      </c>
      <c r="D61" s="2" t="s">
        <v>499</v>
      </c>
      <c r="E61" t="str">
        <f t="shared" si="37"/>
        <v>Kentrosaurus</v>
      </c>
      <c r="F61" t="str">
        <f t="shared" si="38"/>
        <v>Herbivore</v>
      </c>
      <c r="G61" t="str">
        <f t="shared" si="39"/>
        <v>Dinosaurs</v>
      </c>
      <c r="H61" t="str">
        <f t="shared" si="40"/>
        <v>The Island, The Center, Scorched Earth, Ragnarok, Extinction, Valguero, Genesis: Part 1, Crystal Isles</v>
      </c>
      <c r="I61" t="str">
        <f t="shared" si="41"/>
        <v>Terrestrial</v>
      </c>
      <c r="J61" t="str">
        <f t="shared" si="42"/>
        <v>/wiki/Kentrosaurus</v>
      </c>
      <c r="K61" t="str">
        <f t="shared" si="14"/>
        <v>Kentrosaurus</v>
      </c>
      <c r="L61" t="str">
        <f t="shared" si="43"/>
        <v>Kentrosaurus</v>
      </c>
      <c r="M61" t="str">
        <f t="shared" si="44"/>
        <v>Kentrosaurus</v>
      </c>
      <c r="N61" t="str">
        <f t="shared" si="45"/>
        <v>https://static.wikia.nocookie.net/arksurvivalevolved_gamepedia/images/2/20/Kentrosaurus.png/revision/latest/scale-to-width-down/50?cb=20170506191201</v>
      </c>
      <c r="P61" s="2" t="s">
        <v>499</v>
      </c>
      <c r="Q61" t="str">
        <f t="shared" si="46"/>
        <v>Kentrosaurus</v>
      </c>
      <c r="R61" t="str">
        <f t="shared" si="47"/>
        <v>kentrosaurus</v>
      </c>
      <c r="S61" t="str">
        <f t="shared" si="48"/>
        <v>/taming/kentrosaurus</v>
      </c>
      <c r="T61" t="str">
        <f t="shared" si="15"/>
        <v>kentrosaurus</v>
      </c>
      <c r="U61" t="str">
        <f t="shared" si="49"/>
        <v>/media/creature/kentrosaurus.png</v>
      </c>
      <c r="V61" t="str">
        <f t="shared" si="50"/>
        <v>Kentrosaurus</v>
      </c>
    </row>
    <row r="62" spans="1:22" x14ac:dyDescent="0.25">
      <c r="A62" s="1" t="s">
        <v>1027</v>
      </c>
      <c r="B62" s="1" t="s">
        <v>505</v>
      </c>
      <c r="D62" s="2" t="s">
        <v>505</v>
      </c>
      <c r="E62" t="str">
        <f t="shared" si="37"/>
        <v>Lamprey</v>
      </c>
      <c r="F62" t="str">
        <f t="shared" si="38"/>
        <v>Carnivore</v>
      </c>
      <c r="G62" t="str">
        <f t="shared" si="39"/>
        <v>Fish</v>
      </c>
      <c r="H62" t="str">
        <f t="shared" si="40"/>
        <v>Aberration, Valguero, Genesis: Part 1, Crystal Isles</v>
      </c>
      <c r="I62" t="str">
        <f t="shared" si="41"/>
        <v>Aquatic, Subterranean</v>
      </c>
      <c r="J62" t="str">
        <f t="shared" si="42"/>
        <v>/wiki/Lamprey</v>
      </c>
      <c r="K62" t="str">
        <f t="shared" si="14"/>
        <v>Lamprey</v>
      </c>
      <c r="L62" t="str">
        <f t="shared" si="43"/>
        <v>Lamprey</v>
      </c>
      <c r="M62" t="str">
        <f t="shared" si="44"/>
        <v>Lamprey</v>
      </c>
      <c r="N62" t="str">
        <f t="shared" si="45"/>
        <v>https://static.wikia.nocookie.net/arksurvivalevolved_gamepedia/images/2/2c/Lamprey.png/revision/latest/scale-to-width-down/50?cb=20171212205251</v>
      </c>
      <c r="P62" s="2" t="s">
        <v>505</v>
      </c>
      <c r="Q62" t="str">
        <f t="shared" si="46"/>
        <v>Lamprey</v>
      </c>
      <c r="R62" t="str">
        <f t="shared" si="47"/>
        <v>lamprey</v>
      </c>
      <c r="S62" t="str">
        <f t="shared" si="48"/>
        <v>/taming/lamprey</v>
      </c>
      <c r="T62" t="str">
        <f t="shared" si="15"/>
        <v>lamprey</v>
      </c>
      <c r="U62" t="str">
        <f t="shared" si="49"/>
        <v>/media/creature/lamprey.png</v>
      </c>
      <c r="V62" t="str">
        <f t="shared" si="50"/>
        <v>Lamprey</v>
      </c>
    </row>
    <row r="63" spans="1:22" x14ac:dyDescent="0.25">
      <c r="A63" s="1" t="s">
        <v>1028</v>
      </c>
      <c r="B63" s="1" t="s">
        <v>512</v>
      </c>
      <c r="D63" s="2" t="s">
        <v>512</v>
      </c>
      <c r="E63" t="str">
        <f t="shared" si="37"/>
        <v>Leech</v>
      </c>
      <c r="F63" t="str">
        <f t="shared" si="38"/>
        <v>Sanguinivore</v>
      </c>
      <c r="G63" t="str">
        <f t="shared" si="39"/>
        <v>Invertebrates</v>
      </c>
      <c r="H63" t="str">
        <f t="shared" si="40"/>
        <v>The Island, The Center, Ragnarok, Valguero, Genesis: Part 1, Crystal Isles, Mobile</v>
      </c>
      <c r="I63" t="str">
        <f t="shared" si="41"/>
        <v>Terrestrial</v>
      </c>
      <c r="J63" t="str">
        <f t="shared" si="42"/>
        <v>/wiki/Leech</v>
      </c>
      <c r="K63" t="str">
        <f t="shared" si="14"/>
        <v>Leech</v>
      </c>
      <c r="L63" t="str">
        <f t="shared" si="43"/>
        <v>Leech</v>
      </c>
      <c r="M63" t="str">
        <f t="shared" si="44"/>
        <v>Leech</v>
      </c>
      <c r="N63" t="str">
        <f t="shared" si="45"/>
        <v>https://static.wikia.nocookie.net/arksurvivalevolved_gamepedia/images/3/32/Leech.png/revision/latest/scale-to-width-down/50?cb=20160228214644</v>
      </c>
      <c r="P63" s="2" t="s">
        <v>512</v>
      </c>
      <c r="Q63" t="str">
        <f t="shared" si="46"/>
        <v>Leech</v>
      </c>
      <c r="R63" t="str">
        <f t="shared" si="47"/>
        <v>leech</v>
      </c>
      <c r="S63" t="str">
        <f t="shared" si="48"/>
        <v>/taming/leech</v>
      </c>
      <c r="T63" t="str">
        <f t="shared" si="15"/>
        <v>leech</v>
      </c>
      <c r="U63" t="str">
        <f t="shared" si="49"/>
        <v>/media/creature/leech.png</v>
      </c>
      <c r="V63" t="str">
        <f t="shared" si="50"/>
        <v>Leech</v>
      </c>
    </row>
    <row r="64" spans="1:22" x14ac:dyDescent="0.25">
      <c r="A64" s="1" t="s">
        <v>1029</v>
      </c>
      <c r="B64" s="1" t="s">
        <v>515</v>
      </c>
      <c r="D64" s="2" t="s">
        <v>515</v>
      </c>
      <c r="E64" t="str">
        <f t="shared" si="37"/>
        <v>Leedsichthys</v>
      </c>
      <c r="F64" t="str">
        <f t="shared" si="38"/>
        <v>Piscivore</v>
      </c>
      <c r="G64" t="str">
        <f t="shared" si="39"/>
        <v>Fish</v>
      </c>
      <c r="H64" t="str">
        <f t="shared" si="40"/>
        <v>The Island, The Center, Ragnarok, Valguero, Genesis: Part 1, Crystal Isles, Mobile</v>
      </c>
      <c r="I64" t="str">
        <f t="shared" si="41"/>
        <v>Aquatic</v>
      </c>
      <c r="J64" t="str">
        <f t="shared" si="42"/>
        <v>/wiki/Leedsichthys</v>
      </c>
      <c r="K64" t="str">
        <f t="shared" si="14"/>
        <v>Leedsichthys</v>
      </c>
      <c r="L64" t="str">
        <f t="shared" si="43"/>
        <v>Leedsichthys</v>
      </c>
      <c r="M64" t="str">
        <f t="shared" si="44"/>
        <v>Leedsichthys</v>
      </c>
      <c r="N64" t="str">
        <f t="shared" si="45"/>
        <v>https://static.wikia.nocookie.net/arksurvivalevolved_gamepedia/images/0/00/Leedsichthys.png/revision/latest/scale-to-width-down/50?cb=20160116233156</v>
      </c>
      <c r="P64" s="2" t="s">
        <v>515</v>
      </c>
      <c r="Q64" t="str">
        <f t="shared" si="46"/>
        <v>Leedsichthys</v>
      </c>
      <c r="R64" t="str">
        <f t="shared" si="47"/>
        <v>leedsichthys</v>
      </c>
      <c r="S64" t="str">
        <f t="shared" si="48"/>
        <v>/taming/leedsichthys</v>
      </c>
      <c r="T64" t="str">
        <f t="shared" si="15"/>
        <v>leedsichthys</v>
      </c>
      <c r="U64" t="str">
        <f t="shared" si="49"/>
        <v>/media/creature/leedsichthys.png</v>
      </c>
      <c r="V64" t="str">
        <f t="shared" si="50"/>
        <v>Leedsichthys</v>
      </c>
    </row>
    <row r="65" spans="1:22" x14ac:dyDescent="0.25">
      <c r="A65" s="1" t="s">
        <v>1030</v>
      </c>
      <c r="B65" s="1" t="s">
        <v>525</v>
      </c>
      <c r="D65" s="2" t="s">
        <v>525</v>
      </c>
      <c r="E65" t="str">
        <f t="shared" si="37"/>
        <v>Lymantria</v>
      </c>
      <c r="F65" t="str">
        <f t="shared" si="38"/>
        <v>Herbivore</v>
      </c>
      <c r="G65" t="str">
        <f t="shared" si="39"/>
        <v>Invertebrates</v>
      </c>
      <c r="H65" t="str">
        <f t="shared" si="40"/>
        <v>Scorched Earth, Ragnarok, Extinction, Valguero, Genesis: Part 1, Crystal Isles</v>
      </c>
      <c r="I65" t="str">
        <f t="shared" si="41"/>
        <v>Aerial</v>
      </c>
      <c r="J65" t="str">
        <f t="shared" si="42"/>
        <v>/wiki/Lymantria</v>
      </c>
      <c r="K65" t="str">
        <f t="shared" si="14"/>
        <v>Lymantria</v>
      </c>
      <c r="L65" t="str">
        <f t="shared" si="43"/>
        <v>Lymantria</v>
      </c>
      <c r="M65" t="str">
        <f t="shared" si="44"/>
        <v>Lymantria</v>
      </c>
      <c r="N65" t="str">
        <f t="shared" si="45"/>
        <v>https://static.wikia.nocookie.net/arksurvivalevolved_gamepedia/images/1/1d/Lymantria.png/revision/latest/scale-to-width-down/50?cb=20160902031107</v>
      </c>
      <c r="P65" s="2" t="s">
        <v>525</v>
      </c>
      <c r="Q65" t="str">
        <f t="shared" si="46"/>
        <v>Lymantria</v>
      </c>
      <c r="R65" t="str">
        <f t="shared" si="47"/>
        <v>lymantria</v>
      </c>
      <c r="S65" t="str">
        <f t="shared" si="48"/>
        <v>/taming/lymantria</v>
      </c>
      <c r="T65" t="str">
        <f t="shared" si="15"/>
        <v>lymantria</v>
      </c>
      <c r="U65" t="str">
        <f t="shared" si="49"/>
        <v>/media/creature/lymantria.png</v>
      </c>
      <c r="V65" t="str">
        <f t="shared" si="50"/>
        <v>Lymantria</v>
      </c>
    </row>
    <row r="66" spans="1:22" x14ac:dyDescent="0.25">
      <c r="A66" s="1" t="s">
        <v>1031</v>
      </c>
      <c r="B66" s="1" t="s">
        <v>529</v>
      </c>
      <c r="D66" s="2" t="s">
        <v>529</v>
      </c>
      <c r="E66" t="str">
        <f t="shared" si="37"/>
        <v>Lystrosaurus</v>
      </c>
      <c r="F66" t="str">
        <f t="shared" si="38"/>
        <v>Herbivore</v>
      </c>
      <c r="G66" t="str">
        <f t="shared" si="39"/>
        <v>Synapsids</v>
      </c>
      <c r="H66" t="str">
        <f t="shared" si="40"/>
        <v>The Island, The Center, Scorched Earth, Ragnarok, Aberration, Extinction, Valguero, Genesis: Part 1, Crystal Isles, Mobile</v>
      </c>
      <c r="I66" t="str">
        <f t="shared" si="41"/>
        <v>Terrestrial, Subterranean</v>
      </c>
      <c r="J66" t="str">
        <f t="shared" si="42"/>
        <v>/wiki/Lystrosaurus</v>
      </c>
      <c r="K66" t="str">
        <f t="shared" si="14"/>
        <v>Lystrosaurus</v>
      </c>
      <c r="L66" t="str">
        <f t="shared" si="43"/>
        <v>Lystrosaurus</v>
      </c>
      <c r="M66" t="str">
        <f t="shared" si="44"/>
        <v>Lystrosaurus</v>
      </c>
      <c r="N66" t="str">
        <f t="shared" si="45"/>
        <v>https://static.wikia.nocookie.net/arksurvivalevolved_gamepedia/images/9/93/Lystrosaurus.png/revision/latest/scale-to-width-down/50?cb=20150912192514</v>
      </c>
      <c r="P66" s="2" t="s">
        <v>529</v>
      </c>
      <c r="Q66" t="str">
        <f t="shared" si="46"/>
        <v>Lystrosaurus</v>
      </c>
      <c r="R66" t="str">
        <f t="shared" si="47"/>
        <v>lystrosaurus</v>
      </c>
      <c r="S66" t="str">
        <f t="shared" si="48"/>
        <v>/taming/lystrosaurus</v>
      </c>
      <c r="T66" t="str">
        <f t="shared" si="15"/>
        <v>lystrosaurus</v>
      </c>
      <c r="U66" t="str">
        <f t="shared" si="49"/>
        <v>/media/creature/lystrosaurus.png</v>
      </c>
      <c r="V66" t="str">
        <f t="shared" si="50"/>
        <v>Lystrosaurus</v>
      </c>
    </row>
    <row r="67" spans="1:22" x14ac:dyDescent="0.25">
      <c r="A67" s="1" t="s">
        <v>1032</v>
      </c>
      <c r="B67" s="1" t="s">
        <v>537</v>
      </c>
      <c r="D67" s="2" t="s">
        <v>537</v>
      </c>
      <c r="E67" t="str">
        <f t="shared" si="37"/>
        <v>Mammoth</v>
      </c>
      <c r="F67" t="str">
        <f t="shared" si="38"/>
        <v>Herbivore</v>
      </c>
      <c r="G67" t="str">
        <f t="shared" si="39"/>
        <v>Mammals</v>
      </c>
      <c r="H67" t="str">
        <f t="shared" si="40"/>
        <v>The Island, The Center, Ragnarok, Extinction, Valguero, Genesis: Part 1, Crystal Isles, Mobile</v>
      </c>
      <c r="I67" t="str">
        <f t="shared" si="41"/>
        <v>Terrestrial</v>
      </c>
      <c r="J67" t="str">
        <f t="shared" si="42"/>
        <v>/wiki/Mammoth</v>
      </c>
      <c r="K67" t="str">
        <f t="shared" si="14"/>
        <v>Mammoth</v>
      </c>
      <c r="L67" t="str">
        <f t="shared" si="43"/>
        <v>Mammoth</v>
      </c>
      <c r="M67" t="str">
        <f t="shared" si="44"/>
        <v>Mammoth</v>
      </c>
      <c r="N67" t="str">
        <f t="shared" si="45"/>
        <v>https://static.wikia.nocookie.net/arksurvivalevolved_gamepedia/images/a/a5/Mammoth.png/revision/latest/scale-to-width-down/50?cb=20201107223608</v>
      </c>
      <c r="P67" s="2" t="s">
        <v>537</v>
      </c>
      <c r="Q67" t="str">
        <f t="shared" si="46"/>
        <v>Mammoth</v>
      </c>
      <c r="R67" t="str">
        <f t="shared" si="47"/>
        <v>mammoth</v>
      </c>
      <c r="S67" t="str">
        <f t="shared" si="48"/>
        <v>/taming/mammoth</v>
      </c>
      <c r="T67" t="str">
        <f t="shared" si="15"/>
        <v>mammoth</v>
      </c>
      <c r="U67" t="str">
        <f t="shared" si="49"/>
        <v>/media/creature/mammoth.png</v>
      </c>
      <c r="V67" t="str">
        <f t="shared" si="50"/>
        <v>Mammoth</v>
      </c>
    </row>
    <row r="68" spans="1:22" x14ac:dyDescent="0.25">
      <c r="A68" s="1" t="s">
        <v>1033</v>
      </c>
      <c r="B68" s="1" t="s">
        <v>543</v>
      </c>
      <c r="D68" s="2" t="s">
        <v>543</v>
      </c>
      <c r="E68" t="str">
        <f t="shared" si="37"/>
        <v>Manta</v>
      </c>
      <c r="F68" t="str">
        <f t="shared" si="38"/>
        <v>Carnivore</v>
      </c>
      <c r="G68" t="str">
        <f t="shared" si="39"/>
        <v>Fish</v>
      </c>
      <c r="H68" t="str">
        <f t="shared" si="40"/>
        <v>The Island, The Center, Ragnarok, Aberration, Valguero, Genesis: Part 1, Crystal Isles, Mobile</v>
      </c>
      <c r="I68" t="str">
        <f t="shared" si="41"/>
        <v>Aquatic, Subterranean</v>
      </c>
      <c r="J68" t="str">
        <f t="shared" si="42"/>
        <v>/wiki/Manta</v>
      </c>
      <c r="K68" t="str">
        <f t="shared" ref="K68:K132" si="51">REPLACE(J68, 1,6, "")</f>
        <v>Manta</v>
      </c>
      <c r="L68" t="str">
        <f t="shared" si="43"/>
        <v>Manta</v>
      </c>
      <c r="M68" t="str">
        <f t="shared" si="44"/>
        <v>Manta</v>
      </c>
      <c r="N68" t="str">
        <f t="shared" si="45"/>
        <v>https://static.wikia.nocookie.net/arksurvivalevolved_gamepedia/images/2/2d/Manta.png/revision/latest/scale-to-width-down/50?cb=20151123224822</v>
      </c>
      <c r="P68" s="2" t="s">
        <v>543</v>
      </c>
      <c r="Q68" t="str">
        <f t="shared" si="46"/>
        <v>Manta</v>
      </c>
      <c r="R68" t="str">
        <f t="shared" si="47"/>
        <v>manta</v>
      </c>
      <c r="S68" t="str">
        <f t="shared" si="48"/>
        <v>/taming/manta</v>
      </c>
      <c r="T68" t="str">
        <f t="shared" ref="T68:T132" si="52">REPLACE(S68, 1,8, "")</f>
        <v>manta</v>
      </c>
      <c r="U68" t="str">
        <f t="shared" si="49"/>
        <v>/media/creature/manta.png</v>
      </c>
      <c r="V68" t="str">
        <f t="shared" si="50"/>
        <v>Manta</v>
      </c>
    </row>
    <row r="69" spans="1:22" x14ac:dyDescent="0.25">
      <c r="A69" s="1" t="s">
        <v>1034</v>
      </c>
      <c r="B69" s="1" t="s">
        <v>549</v>
      </c>
      <c r="D69" s="2" t="s">
        <v>549</v>
      </c>
      <c r="E69" t="str">
        <f t="shared" si="37"/>
        <v>Mantis</v>
      </c>
      <c r="F69" t="str">
        <f t="shared" si="38"/>
        <v>Carnivore</v>
      </c>
      <c r="G69" t="str">
        <f t="shared" si="39"/>
        <v>Invertebrates</v>
      </c>
      <c r="H69" t="str">
        <f t="shared" si="40"/>
        <v>Scorched Earth, Ragnarok, Extinction, Valguero, Genesis: Part 1, Crystal Isles</v>
      </c>
      <c r="I69" t="str">
        <f t="shared" si="41"/>
        <v>Subterranean, Terrestrial</v>
      </c>
      <c r="J69" t="str">
        <f t="shared" si="42"/>
        <v>/wiki/Mantis</v>
      </c>
      <c r="K69" t="str">
        <f t="shared" si="51"/>
        <v>Mantis</v>
      </c>
      <c r="L69" t="str">
        <f t="shared" si="43"/>
        <v>Mantis</v>
      </c>
      <c r="M69" t="str">
        <f t="shared" si="44"/>
        <v>Mantis</v>
      </c>
      <c r="N69" t="str">
        <f t="shared" si="45"/>
        <v>https://static.wikia.nocookie.net/arksurvivalevolved_gamepedia/images/4/48/Mantis.png/revision/latest/scale-to-width-down/50?cb=20160902031028</v>
      </c>
      <c r="P69" s="2" t="s">
        <v>549</v>
      </c>
      <c r="Q69" t="str">
        <f t="shared" si="46"/>
        <v>Mantis</v>
      </c>
      <c r="R69" t="str">
        <f t="shared" si="47"/>
        <v>mantis</v>
      </c>
      <c r="S69" t="str">
        <f t="shared" si="48"/>
        <v>/taming/mantis</v>
      </c>
      <c r="T69" t="str">
        <f t="shared" si="52"/>
        <v>mantis</v>
      </c>
      <c r="U69" t="str">
        <f t="shared" si="49"/>
        <v>/media/creature/mantis.png</v>
      </c>
      <c r="V69" t="str">
        <f t="shared" si="50"/>
        <v>Mantis</v>
      </c>
    </row>
    <row r="70" spans="1:22" x14ac:dyDescent="0.25">
      <c r="A70" s="1" t="s">
        <v>1035</v>
      </c>
      <c r="B70" s="1" t="s">
        <v>567</v>
      </c>
      <c r="D70" s="2" t="s">
        <v>567</v>
      </c>
      <c r="E70" t="str">
        <f t="shared" si="37"/>
        <v>Megaloceros</v>
      </c>
      <c r="F70" t="str">
        <f t="shared" si="38"/>
        <v>Herbivore</v>
      </c>
      <c r="G70" t="str">
        <f t="shared" si="39"/>
        <v>Mammals</v>
      </c>
      <c r="H70" t="str">
        <f t="shared" si="40"/>
        <v>The Island, The Center, Ragnarok, Extinction, Valguero, Genesis: Part 1, Crystal Isles, Mobile</v>
      </c>
      <c r="I70" t="str">
        <f t="shared" si="41"/>
        <v>Terrestrial</v>
      </c>
      <c r="J70" t="str">
        <f t="shared" si="42"/>
        <v>/wiki/Megaloceros</v>
      </c>
      <c r="K70" t="str">
        <f t="shared" si="51"/>
        <v>Megaloceros</v>
      </c>
      <c r="L70" t="str">
        <f t="shared" si="43"/>
        <v>Megaloceros</v>
      </c>
      <c r="M70" t="str">
        <f t="shared" si="44"/>
        <v>Megaloceros</v>
      </c>
      <c r="N70" t="str">
        <f t="shared" si="45"/>
        <v>https://static.wikia.nocookie.net/arksurvivalevolved_gamepedia/images/6/69/Megaloceros.png/revision/latest/scale-to-width-down/50?cb=20150917004821</v>
      </c>
      <c r="P70" s="2" t="s">
        <v>567</v>
      </c>
      <c r="Q70" t="str">
        <f t="shared" si="46"/>
        <v>Megaloceros</v>
      </c>
      <c r="R70" t="str">
        <f t="shared" si="47"/>
        <v>megaloceros</v>
      </c>
      <c r="S70" t="str">
        <f t="shared" si="48"/>
        <v>/taming/megaloceros</v>
      </c>
      <c r="T70" t="str">
        <f t="shared" si="52"/>
        <v>megaloceros</v>
      </c>
      <c r="U70" t="str">
        <f t="shared" si="49"/>
        <v>/media/creature/megaloceros.png</v>
      </c>
      <c r="V70" t="str">
        <f t="shared" si="50"/>
        <v>Megaloceros</v>
      </c>
    </row>
    <row r="71" spans="1:22" x14ac:dyDescent="0.25">
      <c r="A71" s="1" t="s">
        <v>1036</v>
      </c>
      <c r="B71" s="1" t="s">
        <v>570</v>
      </c>
      <c r="D71" s="2" t="s">
        <v>570</v>
      </c>
      <c r="E71" t="str">
        <f t="shared" si="37"/>
        <v>Megalodon</v>
      </c>
      <c r="F71" t="str">
        <f t="shared" si="38"/>
        <v>Carnivore</v>
      </c>
      <c r="G71" t="str">
        <f t="shared" si="39"/>
        <v>Fish</v>
      </c>
      <c r="H71" t="str">
        <f t="shared" si="40"/>
        <v>The Island, The Center, Ragnarok, Valguero, Genesis: Part 1, Crystal Isles, Mobile</v>
      </c>
      <c r="I71" t="str">
        <f t="shared" si="41"/>
        <v>Aquatic</v>
      </c>
      <c r="J71" t="str">
        <f t="shared" si="42"/>
        <v>/wiki/Megalodon</v>
      </c>
      <c r="K71" t="str">
        <f t="shared" si="51"/>
        <v>Megalodon</v>
      </c>
      <c r="L71" t="str">
        <f t="shared" si="43"/>
        <v>Megalodon</v>
      </c>
      <c r="M71" t="str">
        <f t="shared" si="44"/>
        <v>Megalodon</v>
      </c>
      <c r="N71" t="str">
        <f t="shared" si="45"/>
        <v>https://static.wikia.nocookie.net/arksurvivalevolved_gamepedia/images/3/36/Megalodon.png/revision/latest/scale-to-width-down/50?cb=20150615110938</v>
      </c>
      <c r="P71" s="2" t="s">
        <v>570</v>
      </c>
      <c r="Q71" t="str">
        <f t="shared" si="46"/>
        <v>Megalodon</v>
      </c>
      <c r="R71" t="str">
        <f t="shared" si="47"/>
        <v>megalodon</v>
      </c>
      <c r="S71" t="str">
        <f t="shared" si="48"/>
        <v>/taming/megalodon</v>
      </c>
      <c r="T71" t="str">
        <f t="shared" si="52"/>
        <v>megalodon</v>
      </c>
      <c r="U71" t="str">
        <f t="shared" si="49"/>
        <v>/media/creature/megalodon.png</v>
      </c>
      <c r="V71" t="str">
        <f t="shared" si="50"/>
        <v>Megalodon</v>
      </c>
    </row>
    <row r="72" spans="1:22" x14ac:dyDescent="0.25">
      <c r="A72" s="1" t="s">
        <v>1037</v>
      </c>
      <c r="B72" s="1" t="s">
        <v>577</v>
      </c>
      <c r="D72" s="2" t="s">
        <v>577</v>
      </c>
      <c r="E72" t="str">
        <f t="shared" si="37"/>
        <v>Meganeura</v>
      </c>
      <c r="F72" t="str">
        <f t="shared" si="38"/>
        <v>Carnivore</v>
      </c>
      <c r="G72" t="str">
        <f t="shared" si="39"/>
        <v>Invertebrates</v>
      </c>
      <c r="H72" t="str">
        <f t="shared" si="40"/>
        <v>The Island, The Center, Ragnarok, Aberration, Extinction, Valguero, Genesis: Part 1, Crystal Isles, Mobile</v>
      </c>
      <c r="I72" t="str">
        <f t="shared" si="41"/>
        <v>Subterranean, Aerial</v>
      </c>
      <c r="J72" t="str">
        <f t="shared" si="42"/>
        <v>/wiki/Meganeura</v>
      </c>
      <c r="K72" t="str">
        <f t="shared" si="51"/>
        <v>Meganeura</v>
      </c>
      <c r="L72" t="str">
        <f t="shared" si="43"/>
        <v>Meganeura</v>
      </c>
      <c r="M72" t="str">
        <f t="shared" si="44"/>
        <v>Meganeura</v>
      </c>
      <c r="N72" t="str">
        <f t="shared" si="45"/>
        <v>https://static.wikia.nocookie.net/arksurvivalevolved_gamepedia/images/8/81/Meganeura.png/revision/latest/scale-to-width-down/50?cb=20150824111603</v>
      </c>
      <c r="P72" s="2" t="s">
        <v>577</v>
      </c>
      <c r="Q72" t="str">
        <f t="shared" si="46"/>
        <v>Meganeura</v>
      </c>
      <c r="R72" t="str">
        <f t="shared" si="47"/>
        <v>meganeura</v>
      </c>
      <c r="S72" t="str">
        <f t="shared" si="48"/>
        <v>/taming/meganeura</v>
      </c>
      <c r="T72" t="str">
        <f t="shared" si="52"/>
        <v>meganeura</v>
      </c>
      <c r="U72" t="str">
        <f t="shared" si="49"/>
        <v>/media/creature/meganeura.png</v>
      </c>
      <c r="V72" t="str">
        <f t="shared" si="50"/>
        <v>Meganeura</v>
      </c>
    </row>
    <row r="73" spans="1:22" x14ac:dyDescent="0.25">
      <c r="A73" s="1" t="s">
        <v>1038</v>
      </c>
      <c r="B73" s="1" t="s">
        <v>587</v>
      </c>
      <c r="D73" s="2" t="s">
        <v>587</v>
      </c>
      <c r="E73" t="str">
        <f t="shared" si="37"/>
        <v>Megatherium</v>
      </c>
      <c r="F73" t="str">
        <f t="shared" si="38"/>
        <v>Omnivore (primarily Herbivore)</v>
      </c>
      <c r="G73" t="str">
        <f t="shared" si="39"/>
        <v>Mammals</v>
      </c>
      <c r="H73" t="str">
        <f t="shared" si="40"/>
        <v>The Island, The Center, Scorched Earth, Ragnarok, Extinction, Valguero, Genesis: Part 1, Crystal Isles, Mobile</v>
      </c>
      <c r="I73" t="str">
        <f t="shared" si="41"/>
        <v>Terrestrial</v>
      </c>
      <c r="J73" t="str">
        <f t="shared" si="42"/>
        <v>/wiki/Megatherium</v>
      </c>
      <c r="K73" t="str">
        <f t="shared" si="51"/>
        <v>Megatherium</v>
      </c>
      <c r="L73" t="str">
        <f t="shared" si="43"/>
        <v>Megatherium</v>
      </c>
      <c r="M73" t="str">
        <f t="shared" si="44"/>
        <v>Megatherium</v>
      </c>
      <c r="N73" t="str">
        <f t="shared" si="45"/>
        <v>https://static.wikia.nocookie.net/arksurvivalevolved_gamepedia/images/3/37/Megatherium.png/revision/latest/scale-to-width-down/50?cb=20150912192541</v>
      </c>
      <c r="P73" s="2" t="s">
        <v>587</v>
      </c>
      <c r="Q73" t="str">
        <f t="shared" si="46"/>
        <v>Megatherium</v>
      </c>
      <c r="R73" t="str">
        <f t="shared" si="47"/>
        <v>megatherium</v>
      </c>
      <c r="S73" t="str">
        <f t="shared" si="48"/>
        <v>/taming/megatherium</v>
      </c>
      <c r="T73" t="str">
        <f t="shared" si="52"/>
        <v>megatherium</v>
      </c>
      <c r="U73" t="str">
        <f t="shared" si="49"/>
        <v>/media/creature/megatherium.png</v>
      </c>
      <c r="V73" t="str">
        <f t="shared" si="50"/>
        <v>Megatherium</v>
      </c>
    </row>
    <row r="74" spans="1:22" x14ac:dyDescent="0.25">
      <c r="A74" s="1" t="s">
        <v>1039</v>
      </c>
      <c r="B74" s="1" t="s">
        <v>573</v>
      </c>
      <c r="D74" s="2" t="s">
        <v>573</v>
      </c>
      <c r="E74" t="str">
        <f t="shared" si="37"/>
        <v>Megalosaurus</v>
      </c>
      <c r="F74" t="str">
        <f t="shared" si="38"/>
        <v>Carnivore</v>
      </c>
      <c r="G74" t="str">
        <f t="shared" si="39"/>
        <v>Dinosaurs</v>
      </c>
      <c r="H74" t="str">
        <f t="shared" si="40"/>
        <v>The Island, The Center, Scorched Earth, Ragnarok, Aberration, Extinction, Genesis: Part 1, Crystal Isles, Mobile</v>
      </c>
      <c r="I74" t="str">
        <f t="shared" si="41"/>
        <v>Subterranean</v>
      </c>
      <c r="J74" t="str">
        <f t="shared" si="42"/>
        <v>/wiki/Megalosaurus</v>
      </c>
      <c r="K74" t="str">
        <f t="shared" si="51"/>
        <v>Megalosaurus</v>
      </c>
      <c r="L74" t="str">
        <f t="shared" si="43"/>
        <v>Megalosaurus</v>
      </c>
      <c r="M74" t="str">
        <f t="shared" si="44"/>
        <v>Megalosaurus</v>
      </c>
      <c r="N74" t="str">
        <f t="shared" si="45"/>
        <v>https://static.wikia.nocookie.net/arksurvivalevolved_gamepedia/images/7/7e/Megalosaurus.png/revision/latest/scale-to-width-down/50?cb=20160228214702</v>
      </c>
      <c r="P74" s="2" t="s">
        <v>573</v>
      </c>
      <c r="Q74" t="str">
        <f t="shared" si="46"/>
        <v>Megalosaurus</v>
      </c>
      <c r="R74" t="str">
        <f t="shared" si="47"/>
        <v>megalosaurus</v>
      </c>
      <c r="S74" t="str">
        <f t="shared" si="48"/>
        <v>/taming/megalosaurus</v>
      </c>
      <c r="T74" t="str">
        <f t="shared" si="52"/>
        <v>megalosaurus</v>
      </c>
      <c r="U74" t="str">
        <f t="shared" si="49"/>
        <v>/media/creature/megalosaurus.png</v>
      </c>
      <c r="V74" t="str">
        <f t="shared" si="50"/>
        <v>Megalosaurus</v>
      </c>
    </row>
    <row r="75" spans="1:22" x14ac:dyDescent="0.25">
      <c r="A75" s="1" t="s">
        <v>1040</v>
      </c>
      <c r="B75" s="1" t="s">
        <v>594</v>
      </c>
      <c r="D75" s="2" t="s">
        <v>594</v>
      </c>
      <c r="E75" t="str">
        <f t="shared" si="37"/>
        <v>Mesopithecus</v>
      </c>
      <c r="F75" t="str">
        <f t="shared" si="38"/>
        <v>Omnivore</v>
      </c>
      <c r="G75" t="str">
        <f t="shared" si="39"/>
        <v>Mammals</v>
      </c>
      <c r="H75" t="str">
        <f t="shared" si="40"/>
        <v>The Island, The Center, Ragnarok, Extinction, Valguero, Genesis: Part 1, Crystal Isles, Mobile</v>
      </c>
      <c r="I75" t="str">
        <f t="shared" si="41"/>
        <v>Terrestrial</v>
      </c>
      <c r="J75" t="str">
        <f t="shared" si="42"/>
        <v>/wiki/Mesopithecus</v>
      </c>
      <c r="K75" t="str">
        <f t="shared" si="51"/>
        <v>Mesopithecus</v>
      </c>
      <c r="L75" t="str">
        <f t="shared" si="43"/>
        <v>Mesopithecus</v>
      </c>
      <c r="M75" t="str">
        <f t="shared" si="44"/>
        <v>Mesopithecus</v>
      </c>
      <c r="N75" t="str">
        <f t="shared" si="45"/>
        <v>https://static.wikia.nocookie.net/arksurvivalevolved_gamepedia/images/c/c6/Mesopithecus.png/revision/latest/scale-to-width-down/50?cb=20150912163652</v>
      </c>
      <c r="P75" s="2" t="s">
        <v>594</v>
      </c>
      <c r="Q75" t="str">
        <f t="shared" si="46"/>
        <v>Mesopithecus</v>
      </c>
      <c r="R75" t="str">
        <f t="shared" si="47"/>
        <v>mesopithecus</v>
      </c>
      <c r="S75" t="str">
        <f t="shared" si="48"/>
        <v>/taming/mesopithecus</v>
      </c>
      <c r="T75" t="str">
        <f t="shared" si="52"/>
        <v>mesopithecus</v>
      </c>
      <c r="U75" t="str">
        <f t="shared" si="49"/>
        <v>/media/creature/mesopithecus.png</v>
      </c>
      <c r="V75" t="str">
        <f t="shared" si="50"/>
        <v>Mesopithecus</v>
      </c>
    </row>
    <row r="76" spans="1:22" x14ac:dyDescent="0.25">
      <c r="A76" s="1" t="s">
        <v>1041</v>
      </c>
      <c r="B76" s="1" t="s">
        <v>597</v>
      </c>
      <c r="D76" s="2" t="s">
        <v>597</v>
      </c>
      <c r="E76" t="str">
        <f t="shared" si="37"/>
        <v>Microraptor</v>
      </c>
      <c r="F76" t="str">
        <f t="shared" si="38"/>
        <v>Carnivore</v>
      </c>
      <c r="G76" t="str">
        <f t="shared" si="39"/>
        <v>Dinosaurs</v>
      </c>
      <c r="H76" t="str">
        <f t="shared" si="40"/>
        <v>The Island, The Center, Scorched Earth, Ragnarok, Extinction, Valguero, Genesis: Part 1, Crystal Isles</v>
      </c>
      <c r="I76" t="str">
        <f t="shared" si="41"/>
        <v>Terrestrial</v>
      </c>
      <c r="J76" t="str">
        <f t="shared" si="42"/>
        <v>/wiki/Microraptor</v>
      </c>
      <c r="K76" t="str">
        <f t="shared" si="51"/>
        <v>Microraptor</v>
      </c>
      <c r="L76" t="str">
        <f t="shared" si="43"/>
        <v>Microraptor</v>
      </c>
      <c r="M76" t="str">
        <f t="shared" si="44"/>
        <v>Microraptor</v>
      </c>
      <c r="N76" t="str">
        <f t="shared" si="45"/>
        <v>https://static.wikia.nocookie.net/arksurvivalevolved_gamepedia/images/6/69/Microraptor.png/revision/latest/scale-to-width-down/50?cb=20150912192615</v>
      </c>
      <c r="P76" s="2" t="s">
        <v>597</v>
      </c>
      <c r="Q76" t="str">
        <f t="shared" si="46"/>
        <v>Microraptor</v>
      </c>
      <c r="R76" t="str">
        <f t="shared" si="47"/>
        <v>microraptor</v>
      </c>
      <c r="S76" t="str">
        <f t="shared" si="48"/>
        <v>/taming/microraptor</v>
      </c>
      <c r="T76" t="str">
        <f t="shared" si="52"/>
        <v>microraptor</v>
      </c>
      <c r="U76" t="str">
        <f t="shared" si="49"/>
        <v>/media/creature/microraptor.png</v>
      </c>
      <c r="V76" t="str">
        <f t="shared" si="50"/>
        <v>Microraptor</v>
      </c>
    </row>
    <row r="77" spans="1:22" x14ac:dyDescent="0.25">
      <c r="A77" s="1" t="s">
        <v>1042</v>
      </c>
      <c r="B77" s="1" t="s">
        <v>604</v>
      </c>
      <c r="D77" s="2" t="s">
        <v>604</v>
      </c>
      <c r="E77" t="str">
        <f t="shared" si="37"/>
        <v>Morellatops</v>
      </c>
      <c r="F77" t="str">
        <f t="shared" si="38"/>
        <v>Herbivore</v>
      </c>
      <c r="G77" t="str">
        <f t="shared" si="39"/>
        <v>Dinosaurs, Fantasy Creatures</v>
      </c>
      <c r="H77" t="str">
        <f t="shared" si="40"/>
        <v>Scorched Earth, Ragnarok, Extinction, Crystal Isles</v>
      </c>
      <c r="I77" t="str">
        <f t="shared" si="41"/>
        <v>Terrestrial</v>
      </c>
      <c r="J77" t="str">
        <f t="shared" si="42"/>
        <v>/wiki/Morellatops</v>
      </c>
      <c r="K77" t="str">
        <f t="shared" si="51"/>
        <v>Morellatops</v>
      </c>
      <c r="L77" t="str">
        <f t="shared" si="43"/>
        <v>Morellatops</v>
      </c>
      <c r="M77" t="str">
        <f t="shared" si="44"/>
        <v>Morellatops</v>
      </c>
      <c r="N77" t="str">
        <f t="shared" si="45"/>
        <v>https://static.wikia.nocookie.net/arksurvivalevolved_gamepedia/images/5/54/Morellatops.png/revision/latest/scale-to-width-down/50?cb=20160902030740</v>
      </c>
      <c r="P77" s="2" t="s">
        <v>604</v>
      </c>
      <c r="Q77" t="str">
        <f t="shared" si="46"/>
        <v>Morellatops</v>
      </c>
      <c r="R77" t="str">
        <f t="shared" si="47"/>
        <v>morellatops</v>
      </c>
      <c r="S77" t="str">
        <f t="shared" si="48"/>
        <v>/taming/morellatops</v>
      </c>
      <c r="T77" t="str">
        <f t="shared" si="52"/>
        <v>morellatops</v>
      </c>
      <c r="U77" t="str">
        <f t="shared" si="49"/>
        <v>/media/creature/morellatops.png</v>
      </c>
      <c r="V77" t="str">
        <f t="shared" si="50"/>
        <v>Morellatops</v>
      </c>
    </row>
    <row r="78" spans="1:22" x14ac:dyDescent="0.25">
      <c r="A78" s="1" t="s">
        <v>1043</v>
      </c>
      <c r="B78" s="1" t="s">
        <v>609</v>
      </c>
      <c r="D78" s="2" t="s">
        <v>609</v>
      </c>
      <c r="E78" t="str">
        <f t="shared" si="37"/>
        <v>Mosasaurus</v>
      </c>
      <c r="F78" t="str">
        <f t="shared" si="38"/>
        <v>Carnivore</v>
      </c>
      <c r="G78" t="str">
        <f t="shared" si="39"/>
        <v>Reptiles</v>
      </c>
      <c r="H78" t="str">
        <f t="shared" si="40"/>
        <v>The Island, The Center, Ragnarok, Valguero, Genesis: Part 1, Crystal Isles, Mobile</v>
      </c>
      <c r="I78" t="str">
        <f t="shared" si="41"/>
        <v>Aquatic</v>
      </c>
      <c r="J78" t="str">
        <f t="shared" si="42"/>
        <v>/wiki/Mosasaurus</v>
      </c>
      <c r="K78" t="str">
        <f t="shared" si="51"/>
        <v>Mosasaurus</v>
      </c>
      <c r="L78" t="str">
        <f t="shared" si="43"/>
        <v>Mosasaurus</v>
      </c>
      <c r="M78" t="str">
        <f t="shared" si="44"/>
        <v>Mosasaurus</v>
      </c>
      <c r="N78" t="str">
        <f t="shared" si="45"/>
        <v>https://static.wikia.nocookie.net/arksurvivalevolved_gamepedia/images/b/b0/Mosasaurus.png/revision/latest/scale-to-width-down/50?cb=20150912192656</v>
      </c>
      <c r="P78" s="2" t="s">
        <v>609</v>
      </c>
      <c r="Q78" t="str">
        <f t="shared" si="46"/>
        <v>Mosasaurus</v>
      </c>
      <c r="R78" t="str">
        <f t="shared" si="47"/>
        <v>mosasaurus</v>
      </c>
      <c r="S78" t="str">
        <f t="shared" si="48"/>
        <v>/taming/mosasaurus</v>
      </c>
      <c r="T78" t="str">
        <f t="shared" si="52"/>
        <v>mosasaurus</v>
      </c>
      <c r="U78" t="str">
        <f t="shared" si="49"/>
        <v>/media/creature/mosasaurus.png</v>
      </c>
      <c r="V78" t="str">
        <f t="shared" si="50"/>
        <v>Mosasaurus</v>
      </c>
    </row>
    <row r="79" spans="1:22" x14ac:dyDescent="0.25">
      <c r="A79" s="1" t="s">
        <v>1044</v>
      </c>
      <c r="B79" s="1" t="s">
        <v>612</v>
      </c>
      <c r="D79" s="2" t="s">
        <v>612</v>
      </c>
      <c r="E79" t="str">
        <f t="shared" ref="E79:E111" si="53">VLOOKUP(D79,arkpedia,1,TRUE )</f>
        <v>Moschops</v>
      </c>
      <c r="F79" t="str">
        <f t="shared" ref="F79:F111" si="54">VLOOKUP(D79,arkpedia,2,TRUE )</f>
        <v>Omnivore</v>
      </c>
      <c r="G79" t="str">
        <f t="shared" ref="G79:G111" si="55">VLOOKUP(D79,arkpedia,3,TRUE )</f>
        <v>Synapsids</v>
      </c>
      <c r="H79" t="str">
        <f t="shared" ref="H79:H111" si="56">VLOOKUP(D79,arkpedia,4,TRUE )</f>
        <v>The Island, The Center, Scorched Earth, Ragnarok, Aberration, Extinction, Valguero, Genesis: Part 1, Crystal Isles, Mobile</v>
      </c>
      <c r="I79" t="str">
        <f t="shared" ref="I79:I111" si="57">VLOOKUP(D79,arkpedia,5,TRUE )</f>
        <v>Terrestrial, Subterranean</v>
      </c>
      <c r="J79" t="str">
        <f t="shared" ref="J79:J111" si="58">VLOOKUP(D79,arkpedia,6,TRUE )</f>
        <v>/wiki/Moschops</v>
      </c>
      <c r="K79" t="str">
        <f t="shared" si="51"/>
        <v>Moschops</v>
      </c>
      <c r="L79" t="str">
        <f t="shared" ref="L79:L111" si="59">VLOOKUP(D79,arkpedia,7,TRUE )</f>
        <v>Moschops</v>
      </c>
      <c r="M79" t="str">
        <f t="shared" ref="M79:M111" si="60">VLOOKUP(D79,arkpedia,8,TRUE )</f>
        <v>Moschops</v>
      </c>
      <c r="N79" t="str">
        <f t="shared" ref="N79:N111" si="61">VLOOKUP(D79,arkpedia,9,TRUE )</f>
        <v>https://static.wikia.nocookie.net/arksurvivalevolved_gamepedia/images/e/e6/Moschops.png/revision/latest/scale-to-width-down/50?cb=20161124212852</v>
      </c>
      <c r="P79" s="2" t="s">
        <v>612</v>
      </c>
      <c r="Q79" t="str">
        <f t="shared" si="46"/>
        <v>Moschops</v>
      </c>
      <c r="R79" t="str">
        <f t="shared" si="47"/>
        <v>moschops</v>
      </c>
      <c r="S79" t="str">
        <f t="shared" si="48"/>
        <v>/taming/moschops</v>
      </c>
      <c r="T79" t="str">
        <f t="shared" si="52"/>
        <v>moschops</v>
      </c>
      <c r="U79" t="str">
        <f t="shared" si="49"/>
        <v>/media/creature/moschops.png</v>
      </c>
      <c r="V79" t="str">
        <f t="shared" si="50"/>
        <v>Moschops</v>
      </c>
    </row>
    <row r="80" spans="1:22" x14ac:dyDescent="0.25">
      <c r="A80" s="1" t="s">
        <v>1045</v>
      </c>
      <c r="B80" s="1" t="s">
        <v>631</v>
      </c>
      <c r="D80" s="2" t="s">
        <v>631</v>
      </c>
      <c r="E80" t="str">
        <f t="shared" si="53"/>
        <v>Onyc</v>
      </c>
      <c r="F80" t="str">
        <f t="shared" si="54"/>
        <v>Omnivore</v>
      </c>
      <c r="G80" t="str">
        <f t="shared" si="55"/>
        <v>Mammals</v>
      </c>
      <c r="H80" t="str">
        <f t="shared" si="56"/>
        <v>The Island, The Center, Scorched Earth, Ragnarok, Extinction, Valguero, Genesis: Part 1, Crystal Isles, Mobile</v>
      </c>
      <c r="I80" t="str">
        <f t="shared" si="57"/>
        <v>Subterranean, Aerial</v>
      </c>
      <c r="J80" t="str">
        <f t="shared" si="58"/>
        <v>/wiki/Onyc</v>
      </c>
      <c r="K80" t="str">
        <f t="shared" si="51"/>
        <v>Onyc</v>
      </c>
      <c r="L80" t="str">
        <f t="shared" si="59"/>
        <v>Onyc</v>
      </c>
      <c r="M80" t="str">
        <f t="shared" si="60"/>
        <v>Onyc</v>
      </c>
      <c r="N80" t="str">
        <f t="shared" si="61"/>
        <v>https://static.wikia.nocookie.net/arksurvivalevolved_gamepedia/images/5/55/Onyc.png/revision/latest/scale-to-width-down/50?cb=20150615110710</v>
      </c>
      <c r="P80" s="2" t="s">
        <v>631</v>
      </c>
      <c r="Q80" t="str">
        <f t="shared" si="46"/>
        <v>Onyc</v>
      </c>
      <c r="R80" t="str">
        <f t="shared" si="47"/>
        <v>onyc</v>
      </c>
      <c r="S80" t="str">
        <f t="shared" si="48"/>
        <v>/taming/onyc</v>
      </c>
      <c r="T80" t="str">
        <f t="shared" si="52"/>
        <v>onyc</v>
      </c>
      <c r="U80" t="str">
        <f t="shared" si="49"/>
        <v>/media/creature/onyc.png</v>
      </c>
      <c r="V80" t="str">
        <f t="shared" si="50"/>
        <v>Onyc</v>
      </c>
    </row>
    <row r="81" spans="1:22" x14ac:dyDescent="0.25">
      <c r="A81" s="1" t="s">
        <v>1046</v>
      </c>
      <c r="B81" s="1" t="s">
        <v>634</v>
      </c>
      <c r="D81" s="2" t="s">
        <v>634</v>
      </c>
      <c r="E81" t="str">
        <f t="shared" si="53"/>
        <v>Otter</v>
      </c>
      <c r="F81" t="str">
        <f t="shared" si="54"/>
        <v>Omnivore</v>
      </c>
      <c r="G81" t="str">
        <f t="shared" si="55"/>
        <v>Mammals</v>
      </c>
      <c r="H81" t="str">
        <f t="shared" si="56"/>
        <v>The Island, The Center, Ragnarok, Aberration, Extinction, Valguero, Genesis: Part 1, Crystal Isles, Mobile</v>
      </c>
      <c r="I81" t="str">
        <f t="shared" si="57"/>
        <v>Terrestrial, Aquatic, Subterranean</v>
      </c>
      <c r="J81" t="str">
        <f t="shared" si="58"/>
        <v>/wiki/Otter</v>
      </c>
      <c r="K81" t="str">
        <f t="shared" si="51"/>
        <v>Otter</v>
      </c>
      <c r="L81" t="str">
        <f t="shared" si="59"/>
        <v>Otter</v>
      </c>
      <c r="M81" t="str">
        <f t="shared" si="60"/>
        <v>Otter</v>
      </c>
      <c r="N81" t="str">
        <f t="shared" si="61"/>
        <v>https://static.wikia.nocookie.net/arksurvivalevolved_gamepedia/images/9/9f/Otter.png/revision/latest/scale-to-width-down/50?cb=20170829150408</v>
      </c>
      <c r="P81" s="2" t="s">
        <v>634</v>
      </c>
      <c r="Q81" t="str">
        <f t="shared" si="46"/>
        <v>Otter</v>
      </c>
      <c r="R81" t="str">
        <f t="shared" si="47"/>
        <v>otter</v>
      </c>
      <c r="S81" t="str">
        <f t="shared" si="48"/>
        <v>/taming/otter</v>
      </c>
      <c r="T81" t="str">
        <f t="shared" si="52"/>
        <v>otter</v>
      </c>
      <c r="U81" t="str">
        <f t="shared" si="49"/>
        <v>/media/creature/otter.png</v>
      </c>
      <c r="V81" t="str">
        <f t="shared" si="50"/>
        <v>Otter</v>
      </c>
    </row>
    <row r="82" spans="1:22" x14ac:dyDescent="0.25">
      <c r="A82" s="1" t="s">
        <v>1047</v>
      </c>
      <c r="B82" s="1" t="s">
        <v>642</v>
      </c>
      <c r="D82" s="2" t="s">
        <v>642</v>
      </c>
      <c r="E82" t="str">
        <f t="shared" si="53"/>
        <v>Oviraptor</v>
      </c>
      <c r="F82" t="str">
        <f t="shared" si="54"/>
        <v>Carnivore</v>
      </c>
      <c r="G82" t="str">
        <f t="shared" si="55"/>
        <v>Dinosaurs</v>
      </c>
      <c r="H82" t="str">
        <f t="shared" si="56"/>
        <v>The Island, The Center, Ragnarok, Extinction, Valguero, Genesis: Part 1, Crystal Isles, Mobile</v>
      </c>
      <c r="I82" t="str">
        <f t="shared" si="57"/>
        <v>Terrestrial</v>
      </c>
      <c r="J82" t="str">
        <f t="shared" si="58"/>
        <v>/wiki/Oviraptor</v>
      </c>
      <c r="K82" t="str">
        <f t="shared" si="51"/>
        <v>Oviraptor</v>
      </c>
      <c r="L82" t="str">
        <f t="shared" si="59"/>
        <v>Oviraptor</v>
      </c>
      <c r="M82" t="str">
        <f t="shared" si="60"/>
        <v>Oviraptor</v>
      </c>
      <c r="N82" t="str">
        <f t="shared" si="61"/>
        <v>https://static.wikia.nocookie.net/arksurvivalevolved_gamepedia/images/7/74/Oviraptor.png/revision/latest/scale-to-width-down/50?cb=20150912192720</v>
      </c>
      <c r="P82" s="2" t="s">
        <v>642</v>
      </c>
      <c r="Q82" t="str">
        <f t="shared" si="46"/>
        <v>Oviraptor</v>
      </c>
      <c r="R82" t="str">
        <f t="shared" si="47"/>
        <v>oviraptor</v>
      </c>
      <c r="S82" t="str">
        <f t="shared" si="48"/>
        <v>/taming/oviraptor</v>
      </c>
      <c r="T82" t="str">
        <f t="shared" si="52"/>
        <v>oviraptor</v>
      </c>
      <c r="U82" t="str">
        <f t="shared" si="49"/>
        <v>/media/creature/oviraptor.png</v>
      </c>
      <c r="V82" t="str">
        <f t="shared" si="50"/>
        <v>Oviraptor</v>
      </c>
    </row>
    <row r="83" spans="1:22" x14ac:dyDescent="0.25">
      <c r="A83" s="1" t="s">
        <v>2086</v>
      </c>
      <c r="B83" s="1" t="s">
        <v>199</v>
      </c>
      <c r="D83" s="2" t="s">
        <v>199</v>
      </c>
      <c r="E83" t="str">
        <f t="shared" ref="E83" si="62">VLOOKUP(D83,arkpedia,1,TRUE )</f>
        <v>Bunny Oviraptor</v>
      </c>
      <c r="F83" t="str">
        <f t="shared" ref="F83" si="63">VLOOKUP(D83,arkpedia,2,TRUE )</f>
        <v>Carnivore</v>
      </c>
      <c r="G83" t="str">
        <f t="shared" ref="G83" si="64">VLOOKUP(D83,arkpedia,3,TRUE )</f>
        <v>Dinosaurs, Event Creatures</v>
      </c>
      <c r="H83" t="str">
        <f t="shared" ref="H83" si="65">VLOOKUP(D83,arkpedia,4,TRUE )</f>
        <v>The Island, The Center, Ragnarok, Aberration, Extinction, Valguero, Genesis: Part 1</v>
      </c>
      <c r="I83" t="str">
        <f t="shared" ref="I83" si="66">VLOOKUP(D83,arkpedia,5,TRUE )</f>
        <v>Terrestrial</v>
      </c>
      <c r="J83" t="str">
        <f t="shared" ref="J83" si="67">VLOOKUP(D83,arkpedia,6,TRUE )</f>
        <v>/wiki/Bunny_Oviraptor</v>
      </c>
      <c r="K83" t="str">
        <f t="shared" ref="K83" si="68">REPLACE(J83, 1,6, "")</f>
        <v>Bunny_Oviraptor</v>
      </c>
      <c r="L83" t="str">
        <f t="shared" ref="L83" si="69">VLOOKUP(D83,arkpedia,7,TRUE )</f>
        <v>Bunny Oviraptor</v>
      </c>
      <c r="M83" t="str">
        <f t="shared" ref="M83" si="70">VLOOKUP(D83,arkpedia,8,TRUE )</f>
        <v>Bunny Oviraptor</v>
      </c>
      <c r="N83" t="str">
        <f t="shared" ref="N83" si="71">VLOOKUP(D83,arkpedia,9,TRUE )</f>
        <v>https://static.wikia.nocookie.net/arksurvivalevolved_gamepedia/images/7/76/BunnyOviraptor.png/revision/latest/scale-to-width-down/50?cb=20181130122835</v>
      </c>
      <c r="P83" s="2" t="s">
        <v>642</v>
      </c>
      <c r="Q83" t="str">
        <f t="shared" ref="Q83" si="72">VLOOKUP(P83,Dodex,1,TRUE )</f>
        <v>Oviraptor</v>
      </c>
      <c r="R83" t="str">
        <f t="shared" ref="R83" si="73">VLOOKUP(P83,Dodex,2,TRUE )</f>
        <v>oviraptor</v>
      </c>
      <c r="S83" t="str">
        <f t="shared" ref="S83" si="74">VLOOKUP(P83,Dodex,3,TRUE )</f>
        <v>/taming/oviraptor</v>
      </c>
      <c r="T83" t="str">
        <f t="shared" ref="T83" si="75">REPLACE(S83, 1,8, "")</f>
        <v>oviraptor</v>
      </c>
      <c r="U83" t="str">
        <f t="shared" ref="U83" si="76">VLOOKUP(P83,Dodex,4,TRUE )</f>
        <v>/media/creature/oviraptor.png</v>
      </c>
      <c r="V83" t="str">
        <f t="shared" ref="V83" si="77">VLOOKUP(P83,Dodex,5,TRUE )</f>
        <v>Oviraptor</v>
      </c>
    </row>
    <row r="84" spans="1:22" x14ac:dyDescent="0.25">
      <c r="A84" s="1" t="s">
        <v>1048</v>
      </c>
      <c r="B84" s="1" t="s">
        <v>645</v>
      </c>
      <c r="D84" s="2" t="s">
        <v>645</v>
      </c>
      <c r="E84" t="str">
        <f t="shared" si="53"/>
        <v>Ovis</v>
      </c>
      <c r="F84" t="str">
        <f t="shared" si="54"/>
        <v>Herbivore</v>
      </c>
      <c r="G84" t="str">
        <f t="shared" si="55"/>
        <v>Mammals</v>
      </c>
      <c r="H84" t="str">
        <f t="shared" si="56"/>
        <v>The Island, The Center, Scorched Earth, Ragnarok, Aberration, Extinction, Valguero, Genesis: Part 1, Crystal Isles</v>
      </c>
      <c r="I84" t="str">
        <f t="shared" si="57"/>
        <v>Terrestrial, Subterranean</v>
      </c>
      <c r="J84" t="str">
        <f t="shared" si="58"/>
        <v>/wiki/Ovis</v>
      </c>
      <c r="K84" t="str">
        <f t="shared" si="51"/>
        <v>Ovis</v>
      </c>
      <c r="L84" t="str">
        <f t="shared" si="59"/>
        <v>Ovis</v>
      </c>
      <c r="M84" t="str">
        <f t="shared" si="60"/>
        <v>Ovis</v>
      </c>
      <c r="N84" t="str">
        <f t="shared" si="61"/>
        <v>https://static.wikia.nocookie.net/arksurvivalevolved_gamepedia/images/7/79/Ovis.png/revision/latest/scale-to-width-down/50?cb=20170131131100</v>
      </c>
      <c r="P84" s="2" t="s">
        <v>645</v>
      </c>
      <c r="Q84" t="str">
        <f t="shared" si="46"/>
        <v>Ovis</v>
      </c>
      <c r="R84" t="str">
        <f t="shared" si="47"/>
        <v>ovis</v>
      </c>
      <c r="S84" t="str">
        <f t="shared" si="48"/>
        <v>/taming/ovis</v>
      </c>
      <c r="T84" t="str">
        <f t="shared" si="52"/>
        <v>ovis</v>
      </c>
      <c r="U84" t="str">
        <f t="shared" si="49"/>
        <v>/media/creature/ovis.png</v>
      </c>
      <c r="V84" t="str">
        <f t="shared" si="50"/>
        <v>Ovis</v>
      </c>
    </row>
    <row r="85" spans="1:22" x14ac:dyDescent="0.25">
      <c r="A85" s="1" t="s">
        <v>1049</v>
      </c>
      <c r="B85" s="1" t="s">
        <v>1050</v>
      </c>
      <c r="D85" s="2" t="s">
        <v>628</v>
      </c>
      <c r="E85" t="str">
        <f t="shared" si="53"/>
        <v>Oil Jug Bug</v>
      </c>
      <c r="F85" t="str">
        <f t="shared" si="54"/>
        <v>Herbivore</v>
      </c>
      <c r="G85" t="str">
        <f t="shared" si="55"/>
        <v>Invertebrates</v>
      </c>
      <c r="H85" t="str">
        <f t="shared" si="56"/>
        <v>Scorched Earth, Ragnarok, Extinction, Genesis: Part 1, Crystal Isles</v>
      </c>
      <c r="I85" t="str">
        <f t="shared" si="57"/>
        <v>Aerial</v>
      </c>
      <c r="J85" t="str">
        <f t="shared" si="58"/>
        <v>/wiki/Oil_Jug_Bug</v>
      </c>
      <c r="K85" t="str">
        <f t="shared" si="51"/>
        <v>Oil_Jug_Bug</v>
      </c>
      <c r="L85" t="str">
        <f t="shared" si="59"/>
        <v>Oil Jug Bug</v>
      </c>
      <c r="M85" t="str">
        <f t="shared" si="60"/>
        <v>Oil Jug Bug</v>
      </c>
      <c r="N85" t="str">
        <f t="shared" si="61"/>
        <v>https://static.wikia.nocookie.net/arksurvivalevolved_gamepedia/images/f/ff/Oil_Jug_Bug.png/revision/latest/scale-to-width-down/50?cb=20181201234147</v>
      </c>
      <c r="P85" s="2" t="s">
        <v>1991</v>
      </c>
      <c r="Q85" t="str">
        <f t="shared" si="46"/>
        <v>Jug Bug</v>
      </c>
      <c r="R85" t="str">
        <f t="shared" si="47"/>
        <v>jugbug</v>
      </c>
      <c r="S85" t="str">
        <f t="shared" si="48"/>
        <v>/taming/jugbug</v>
      </c>
      <c r="T85" t="str">
        <f t="shared" si="52"/>
        <v>jugbug</v>
      </c>
      <c r="U85" t="str">
        <f t="shared" si="49"/>
        <v>/media/creature/jugbug.png</v>
      </c>
      <c r="V85" t="str">
        <f t="shared" si="50"/>
        <v>Jug Bug</v>
      </c>
    </row>
    <row r="86" spans="1:22" x14ac:dyDescent="0.25">
      <c r="A86" s="1" t="s">
        <v>1051</v>
      </c>
      <c r="B86" s="1" t="s">
        <v>648</v>
      </c>
      <c r="D86" s="2" t="s">
        <v>648</v>
      </c>
      <c r="E86" t="str">
        <f t="shared" si="53"/>
        <v>Pachy</v>
      </c>
      <c r="F86" t="str">
        <f t="shared" si="54"/>
        <v>Herbivore</v>
      </c>
      <c r="G86" t="str">
        <f t="shared" si="55"/>
        <v>Dinosaurs</v>
      </c>
      <c r="H86" t="str">
        <f t="shared" si="56"/>
        <v>The Island, The Center, Ragnarok, Extinction, Valguero, Crystal Isles, Mobile</v>
      </c>
      <c r="I86" t="str">
        <f t="shared" si="57"/>
        <v>Terrestrial</v>
      </c>
      <c r="J86" t="str">
        <f t="shared" si="58"/>
        <v>/wiki/Pachy</v>
      </c>
      <c r="K86" t="str">
        <f t="shared" si="51"/>
        <v>Pachy</v>
      </c>
      <c r="L86" t="str">
        <f t="shared" si="59"/>
        <v>Pachy</v>
      </c>
      <c r="M86" t="str">
        <f t="shared" si="60"/>
        <v>Pachy</v>
      </c>
      <c r="N86" t="str">
        <f t="shared" si="61"/>
        <v>https://static.wikia.nocookie.net/arksurvivalevolved_gamepedia/images/f/f8/Pachy.png/revision/latest/scale-to-width-down/50?cb=20150917004845</v>
      </c>
      <c r="P86" s="2" t="s">
        <v>648</v>
      </c>
      <c r="Q86" t="str">
        <f t="shared" si="46"/>
        <v>Pachy</v>
      </c>
      <c r="R86" t="str">
        <f t="shared" si="47"/>
        <v>pachy</v>
      </c>
      <c r="S86" t="str">
        <f t="shared" si="48"/>
        <v>/taming/pachy</v>
      </c>
      <c r="T86" t="str">
        <f t="shared" si="52"/>
        <v>pachy</v>
      </c>
      <c r="U86" t="str">
        <f t="shared" si="49"/>
        <v>/media/creature/pachy.png</v>
      </c>
      <c r="V86" t="str">
        <f t="shared" si="50"/>
        <v>Pachy</v>
      </c>
    </row>
    <row r="87" spans="1:22" x14ac:dyDescent="0.25">
      <c r="A87" s="1" t="s">
        <v>1052</v>
      </c>
      <c r="B87" s="1" t="s">
        <v>651</v>
      </c>
      <c r="D87" s="2" t="s">
        <v>651</v>
      </c>
      <c r="E87" t="str">
        <f t="shared" si="53"/>
        <v>Pachyrhinosaurus</v>
      </c>
      <c r="F87" t="str">
        <f t="shared" si="54"/>
        <v>Herbivore</v>
      </c>
      <c r="G87" t="str">
        <f t="shared" si="55"/>
        <v>Dinosaurs</v>
      </c>
      <c r="H87" t="str">
        <f t="shared" si="56"/>
        <v>The Island, The Center, Ragnarok, Extinction, Valguero, Genesis: Part 1, Crystal Isles, Mobile</v>
      </c>
      <c r="I87" t="str">
        <f t="shared" si="57"/>
        <v>Terrestrial</v>
      </c>
      <c r="J87" t="str">
        <f t="shared" si="58"/>
        <v>/wiki/Pachyrhinosaurus</v>
      </c>
      <c r="K87" t="str">
        <f t="shared" si="51"/>
        <v>Pachyrhinosaurus</v>
      </c>
      <c r="L87" t="str">
        <f t="shared" si="59"/>
        <v>Pachyrhinosaurus</v>
      </c>
      <c r="M87" t="str">
        <f t="shared" si="60"/>
        <v>Pachyrhinosaurus</v>
      </c>
      <c r="N87" t="str">
        <f t="shared" si="61"/>
        <v>https://static.wikia.nocookie.net/arksurvivalevolved_gamepedia/images/d/d8/Pachyrhinosaurus.png/revision/latest/scale-to-width-down/50?cb=20151123224831</v>
      </c>
      <c r="P87" s="2" t="s">
        <v>651</v>
      </c>
      <c r="Q87" t="str">
        <f t="shared" ref="Q87:Q118" si="78">VLOOKUP(P87,Dodex,1,TRUE )</f>
        <v>Pachyrhinosaurus</v>
      </c>
      <c r="R87" t="str">
        <f t="shared" ref="R87:R118" si="79">VLOOKUP(P87,Dodex,2,TRUE )</f>
        <v>pachyrhinosaurus</v>
      </c>
      <c r="S87" t="str">
        <f t="shared" ref="S87:S118" si="80">VLOOKUP(P87,Dodex,3,TRUE )</f>
        <v>/taming/pachyrhinosaurus</v>
      </c>
      <c r="T87" t="str">
        <f t="shared" si="52"/>
        <v>pachyrhinosaurus</v>
      </c>
      <c r="U87" t="str">
        <f t="shared" ref="U87:U118" si="81">VLOOKUP(P87,Dodex,4,TRUE )</f>
        <v>/media/creature/pachyrhinosaurus.png</v>
      </c>
      <c r="V87" t="str">
        <f t="shared" ref="V87:V118" si="82">VLOOKUP(P87,Dodex,5,TRUE )</f>
        <v>Pachyrhinosaurus</v>
      </c>
    </row>
    <row r="88" spans="1:22" x14ac:dyDescent="0.25">
      <c r="A88" s="1" t="s">
        <v>1053</v>
      </c>
      <c r="B88" s="1" t="s">
        <v>654</v>
      </c>
      <c r="D88" s="2" t="s">
        <v>654</v>
      </c>
      <c r="E88" t="str">
        <f t="shared" si="53"/>
        <v>Paraceratherium</v>
      </c>
      <c r="F88" t="str">
        <f t="shared" si="54"/>
        <v>Herbivore</v>
      </c>
      <c r="G88" t="str">
        <f t="shared" si="55"/>
        <v>Mammals</v>
      </c>
      <c r="H88" t="str">
        <f t="shared" si="56"/>
        <v>The Island, The Center, Scorched Earth, Ragnarok, Aberration, Extinction, Valguero, Genesis: Part 1, Crystal Isles, Mobile</v>
      </c>
      <c r="I88" t="str">
        <f t="shared" si="57"/>
        <v>Terrestrial, Subterranean</v>
      </c>
      <c r="J88" t="str">
        <f t="shared" si="58"/>
        <v>/wiki/Paraceratherium</v>
      </c>
      <c r="K88" t="str">
        <f t="shared" si="51"/>
        <v>Paraceratherium</v>
      </c>
      <c r="L88" t="str">
        <f t="shared" si="59"/>
        <v>Paraceratherium</v>
      </c>
      <c r="M88" t="str">
        <f t="shared" si="60"/>
        <v>Paraceratherium</v>
      </c>
      <c r="N88" t="str">
        <f t="shared" si="61"/>
        <v>https://static.wikia.nocookie.net/arksurvivalevolved_gamepedia/images/e/e1/Paraceratherium.png/revision/latest/scale-to-width-down/50?cb=20150912192755</v>
      </c>
      <c r="P88" s="2" t="s">
        <v>654</v>
      </c>
      <c r="Q88" t="str">
        <f t="shared" si="78"/>
        <v>Paraceratherium</v>
      </c>
      <c r="R88" t="str">
        <f t="shared" si="79"/>
        <v>paracer</v>
      </c>
      <c r="S88" t="str">
        <f t="shared" si="80"/>
        <v>/taming/paracer</v>
      </c>
      <c r="T88" t="str">
        <f t="shared" si="52"/>
        <v>paracer</v>
      </c>
      <c r="U88" t="str">
        <f t="shared" si="81"/>
        <v>/media/creature/paracer.png</v>
      </c>
      <c r="V88" t="str">
        <f t="shared" si="82"/>
        <v>Paraceratherium</v>
      </c>
    </row>
    <row r="89" spans="1:22" x14ac:dyDescent="0.25">
      <c r="A89" s="1" t="s">
        <v>1054</v>
      </c>
      <c r="B89" s="1" t="s">
        <v>661</v>
      </c>
      <c r="D89" s="2" t="s">
        <v>661</v>
      </c>
      <c r="E89" t="str">
        <f t="shared" si="53"/>
        <v>Parasaur</v>
      </c>
      <c r="F89" t="str">
        <f t="shared" si="54"/>
        <v>Herbivore</v>
      </c>
      <c r="G89" t="str">
        <f t="shared" si="55"/>
        <v>Dinosaurs</v>
      </c>
      <c r="H89" t="str">
        <f t="shared" si="56"/>
        <v>The Island, The Center, Scorched Earth, Ragnarok, Aberration, Extinction, Valguero, Genesis: Part 1, Crystal Isles, Mobile</v>
      </c>
      <c r="I89" t="str">
        <f t="shared" si="57"/>
        <v>Terrestrial, Subterranean</v>
      </c>
      <c r="J89" t="str">
        <f t="shared" si="58"/>
        <v>/wiki/Parasaur</v>
      </c>
      <c r="K89" t="str">
        <f t="shared" si="51"/>
        <v>Parasaur</v>
      </c>
      <c r="L89" t="str">
        <f t="shared" si="59"/>
        <v>Parasaur</v>
      </c>
      <c r="M89" t="str">
        <f t="shared" si="60"/>
        <v>Parasaur</v>
      </c>
      <c r="N89" t="str">
        <f t="shared" si="61"/>
        <v>https://static.wikia.nocookie.net/arksurvivalevolved_gamepedia/images/6/65/Parasaur.png/revision/latest/scale-to-width-down/50?cb=20150615111002</v>
      </c>
      <c r="P89" s="2" t="s">
        <v>661</v>
      </c>
      <c r="Q89" t="str">
        <f t="shared" si="78"/>
        <v>Parasaur</v>
      </c>
      <c r="R89" t="str">
        <f t="shared" si="79"/>
        <v>parasaur</v>
      </c>
      <c r="S89" t="str">
        <f t="shared" si="80"/>
        <v>/taming/parasaur</v>
      </c>
      <c r="T89" t="str">
        <f t="shared" si="52"/>
        <v>parasaur</v>
      </c>
      <c r="U89" t="str">
        <f t="shared" si="81"/>
        <v>/media/creature/parasaur.png</v>
      </c>
      <c r="V89" t="str">
        <f t="shared" si="82"/>
        <v>Parasaur</v>
      </c>
    </row>
    <row r="90" spans="1:22" x14ac:dyDescent="0.25">
      <c r="A90" s="1" t="s">
        <v>1055</v>
      </c>
      <c r="B90" s="1" t="s">
        <v>667</v>
      </c>
      <c r="D90" s="2" t="s">
        <v>667</v>
      </c>
      <c r="E90" t="str">
        <f t="shared" si="53"/>
        <v>Pegomastax</v>
      </c>
      <c r="F90" t="str">
        <f t="shared" si="54"/>
        <v>Herbivore</v>
      </c>
      <c r="G90" t="str">
        <f t="shared" si="55"/>
        <v>Dinosaurs</v>
      </c>
      <c r="H90" t="str">
        <f t="shared" si="56"/>
        <v>The Island, The Center, Scorched Earth, Ragnarok, Valguero, Genesis: Part 1, Crystal Isles, Mobile</v>
      </c>
      <c r="I90" t="str">
        <f t="shared" si="57"/>
        <v>Terrestrial</v>
      </c>
      <c r="J90" t="str">
        <f t="shared" si="58"/>
        <v>/wiki/Pegomastax</v>
      </c>
      <c r="K90" t="str">
        <f t="shared" si="51"/>
        <v>Pegomastax</v>
      </c>
      <c r="L90" t="str">
        <f t="shared" si="59"/>
        <v>Pegomastax</v>
      </c>
      <c r="M90" t="str">
        <f t="shared" si="60"/>
        <v>Pegomastax</v>
      </c>
      <c r="N90" t="str">
        <f t="shared" si="61"/>
        <v>https://static.wikia.nocookie.net/arksurvivalevolved_gamepedia/images/9/92/Pegomastax.png/revision/latest/scale-to-width-down/50?cb=20151123224843</v>
      </c>
      <c r="P90" s="2" t="s">
        <v>667</v>
      </c>
      <c r="Q90" t="str">
        <f t="shared" si="78"/>
        <v>Pegomastax</v>
      </c>
      <c r="R90" t="str">
        <f t="shared" si="79"/>
        <v>pegomastax</v>
      </c>
      <c r="S90" t="str">
        <f t="shared" si="80"/>
        <v>/taming/pegomastax</v>
      </c>
      <c r="T90" t="str">
        <f t="shared" si="52"/>
        <v>pegomastax</v>
      </c>
      <c r="U90" t="str">
        <f t="shared" si="81"/>
        <v>/media/creature/pegomastax.png</v>
      </c>
      <c r="V90" t="str">
        <f t="shared" si="82"/>
        <v>Pegomastax</v>
      </c>
    </row>
    <row r="91" spans="1:22" x14ac:dyDescent="0.25">
      <c r="A91" s="1" t="s">
        <v>1056</v>
      </c>
      <c r="B91" s="1" t="s">
        <v>671</v>
      </c>
      <c r="D91" s="2" t="s">
        <v>671</v>
      </c>
      <c r="E91" t="str">
        <f t="shared" si="53"/>
        <v>Pelagornis</v>
      </c>
      <c r="F91" t="str">
        <f t="shared" si="54"/>
        <v>Piscivore</v>
      </c>
      <c r="G91" t="str">
        <f t="shared" si="55"/>
        <v>Birds</v>
      </c>
      <c r="H91" t="str">
        <f t="shared" si="56"/>
        <v>The Island, The Center, Ragnarok, Valguero, Genesis: Part 1, Crystal Isles, Genesis: Part 2, Mobile</v>
      </c>
      <c r="I91" t="str">
        <f t="shared" si="57"/>
        <v>Terrestrial</v>
      </c>
      <c r="J91" t="str">
        <f t="shared" si="58"/>
        <v>/wiki/Pelagornis</v>
      </c>
      <c r="K91" t="str">
        <f t="shared" si="51"/>
        <v>Pelagornis</v>
      </c>
      <c r="L91" t="str">
        <f t="shared" si="59"/>
        <v>Pelagornis</v>
      </c>
      <c r="M91" t="str">
        <f t="shared" si="60"/>
        <v>Pelagornis</v>
      </c>
      <c r="N91" t="str">
        <f t="shared" si="61"/>
        <v>https://static.wikia.nocookie.net/arksurvivalevolved_gamepedia/images/7/7f/Pelagornis.png/revision/latest/scale-to-width-down/50?cb=20160805205602</v>
      </c>
      <c r="P91" s="2" t="s">
        <v>671</v>
      </c>
      <c r="Q91" t="str">
        <f t="shared" si="78"/>
        <v>Pelagornis</v>
      </c>
      <c r="R91" t="str">
        <f t="shared" si="79"/>
        <v>pelagornis</v>
      </c>
      <c r="S91" t="str">
        <f t="shared" si="80"/>
        <v>/taming/pelagornis</v>
      </c>
      <c r="T91" t="str">
        <f t="shared" si="52"/>
        <v>pelagornis</v>
      </c>
      <c r="U91" t="str">
        <f t="shared" si="81"/>
        <v>/media/creature/pelagornis.png</v>
      </c>
      <c r="V91" t="str">
        <f t="shared" si="82"/>
        <v>Pelagornis</v>
      </c>
    </row>
    <row r="92" spans="1:22" x14ac:dyDescent="0.25">
      <c r="A92" s="1" t="s">
        <v>1057</v>
      </c>
      <c r="B92" s="1" t="s">
        <v>675</v>
      </c>
      <c r="D92" s="2" t="s">
        <v>675</v>
      </c>
      <c r="E92" t="str">
        <f t="shared" si="53"/>
        <v>Phiomia</v>
      </c>
      <c r="F92" t="str">
        <f t="shared" si="54"/>
        <v>Herbivore</v>
      </c>
      <c r="G92" t="str">
        <f t="shared" si="55"/>
        <v>Mammals</v>
      </c>
      <c r="H92" t="str">
        <f t="shared" si="56"/>
        <v>The Island, The Center, Ragnarok, Extinction, Valguero, Genesis: Part 1, Crystal Isles, Mobile</v>
      </c>
      <c r="I92" t="str">
        <f t="shared" si="57"/>
        <v>Subterranean, Terrestrial</v>
      </c>
      <c r="J92" t="str">
        <f t="shared" si="58"/>
        <v>/wiki/Phiomia</v>
      </c>
      <c r="K92" t="str">
        <f t="shared" si="51"/>
        <v>Phiomia</v>
      </c>
      <c r="L92" t="str">
        <f t="shared" si="59"/>
        <v>Phiomia</v>
      </c>
      <c r="M92" t="str">
        <f t="shared" si="60"/>
        <v>Phiomia</v>
      </c>
      <c r="N92" t="str">
        <f t="shared" si="61"/>
        <v>https://static.wikia.nocookie.net/arksurvivalevolved_gamepedia/images/b/b0/Phiomia.png/revision/latest/scale-to-width-down/50?cb=20150615111024</v>
      </c>
      <c r="P92" s="2" t="s">
        <v>675</v>
      </c>
      <c r="Q92" t="str">
        <f t="shared" si="78"/>
        <v>Phiomia</v>
      </c>
      <c r="R92" t="str">
        <f t="shared" si="79"/>
        <v>phiomia</v>
      </c>
      <c r="S92" t="str">
        <f t="shared" si="80"/>
        <v>/taming/phiomia</v>
      </c>
      <c r="T92" t="str">
        <f t="shared" si="52"/>
        <v>phiomia</v>
      </c>
      <c r="U92" t="str">
        <f t="shared" si="81"/>
        <v>/media/creature/phiomia.png</v>
      </c>
      <c r="V92" t="str">
        <f t="shared" si="82"/>
        <v>Phiomia</v>
      </c>
    </row>
    <row r="93" spans="1:22" x14ac:dyDescent="0.25">
      <c r="A93" s="1" t="s">
        <v>1058</v>
      </c>
      <c r="B93" s="1" t="s">
        <v>678</v>
      </c>
      <c r="D93" s="2" t="s">
        <v>678</v>
      </c>
      <c r="E93" t="str">
        <f t="shared" si="53"/>
        <v>Phoenix</v>
      </c>
      <c r="F93" t="str">
        <f t="shared" si="54"/>
        <v>Flame Eater</v>
      </c>
      <c r="G93" t="str">
        <f t="shared" si="55"/>
        <v>Birds, Fantasy Creatures</v>
      </c>
      <c r="H93" t="str">
        <f t="shared" si="56"/>
        <v>Scorched Earth, Genesis: Part 1</v>
      </c>
      <c r="I93" t="str">
        <f t="shared" si="57"/>
        <v>Aerial</v>
      </c>
      <c r="J93" t="str">
        <f t="shared" si="58"/>
        <v>/wiki/Phoenix</v>
      </c>
      <c r="K93" t="str">
        <f t="shared" si="51"/>
        <v>Phoenix</v>
      </c>
      <c r="L93" t="str">
        <f t="shared" si="59"/>
        <v>Phoenix</v>
      </c>
      <c r="M93" t="str">
        <f t="shared" si="60"/>
        <v>Phoenix</v>
      </c>
      <c r="N93" t="str">
        <f t="shared" si="61"/>
        <v>https://static.wikia.nocookie.net/arksurvivalevolved_gamepedia/images/c/c1/Phoenix.png/revision/latest/scale-to-width-down/50?cb=20170904115725</v>
      </c>
      <c r="P93" s="2" t="s">
        <v>678</v>
      </c>
      <c r="Q93" t="str">
        <f t="shared" si="78"/>
        <v>Phoenix</v>
      </c>
      <c r="R93" t="str">
        <f t="shared" si="79"/>
        <v>phoenix</v>
      </c>
      <c r="S93" t="str">
        <f t="shared" si="80"/>
        <v>/taming/phoenix</v>
      </c>
      <c r="T93" t="str">
        <f t="shared" si="52"/>
        <v>phoenix</v>
      </c>
      <c r="U93" t="str">
        <f t="shared" si="81"/>
        <v>/media/creature/phoenix.png</v>
      </c>
      <c r="V93" t="str">
        <f t="shared" si="82"/>
        <v>Phoenix</v>
      </c>
    </row>
    <row r="94" spans="1:22" x14ac:dyDescent="0.25">
      <c r="A94" s="1" t="s">
        <v>1059</v>
      </c>
      <c r="B94" s="1" t="s">
        <v>683</v>
      </c>
      <c r="D94" s="2" t="s">
        <v>683</v>
      </c>
      <c r="E94" t="str">
        <f t="shared" si="53"/>
        <v>Piranha</v>
      </c>
      <c r="F94" t="str">
        <f t="shared" si="54"/>
        <v>Carnivore</v>
      </c>
      <c r="G94" t="str">
        <f t="shared" si="55"/>
        <v>Fish</v>
      </c>
      <c r="H94" t="str">
        <f t="shared" si="56"/>
        <v>The Island, The Center, Ragnarok, Aberration, Extinction, Valguero, Genesis: Part 1, Crystal Isles, Mobile</v>
      </c>
      <c r="I94" t="str">
        <f t="shared" si="57"/>
        <v>Aquatic, Subterranean</v>
      </c>
      <c r="J94" t="str">
        <f t="shared" si="58"/>
        <v>/wiki/Piranha</v>
      </c>
      <c r="K94" t="str">
        <f t="shared" si="51"/>
        <v>Piranha</v>
      </c>
      <c r="L94" t="str">
        <f t="shared" si="59"/>
        <v>Piranha</v>
      </c>
      <c r="M94" t="str">
        <f t="shared" si="60"/>
        <v>Piranha</v>
      </c>
      <c r="N94" t="str">
        <f t="shared" si="61"/>
        <v>https://static.wikia.nocookie.net/arksurvivalevolved_gamepedia/images/4/43/Piranha.png/revision/latest/scale-to-width-down/50?cb=20150615111048</v>
      </c>
      <c r="P94" s="2" t="s">
        <v>683</v>
      </c>
      <c r="Q94" t="str">
        <f t="shared" si="78"/>
        <v>Piranha</v>
      </c>
      <c r="R94" t="str">
        <f t="shared" si="79"/>
        <v>piranha</v>
      </c>
      <c r="S94" t="str">
        <f t="shared" si="80"/>
        <v>/taming/piranha</v>
      </c>
      <c r="T94" t="str">
        <f t="shared" si="52"/>
        <v>piranha</v>
      </c>
      <c r="U94" t="str">
        <f t="shared" si="81"/>
        <v>/media/creature/piranha.png</v>
      </c>
      <c r="V94" t="str">
        <f t="shared" si="82"/>
        <v>Piranha</v>
      </c>
    </row>
    <row r="95" spans="1:22" x14ac:dyDescent="0.25">
      <c r="A95" s="1" t="s">
        <v>1060</v>
      </c>
      <c r="B95" s="1" t="s">
        <v>686</v>
      </c>
      <c r="D95" s="2" t="s">
        <v>686</v>
      </c>
      <c r="E95" t="str">
        <f t="shared" si="53"/>
        <v>Plesiosaur</v>
      </c>
      <c r="F95" t="str">
        <f t="shared" si="54"/>
        <v>Carnivore</v>
      </c>
      <c r="G95" t="str">
        <f t="shared" si="55"/>
        <v>Reptiles</v>
      </c>
      <c r="H95" t="str">
        <f t="shared" si="56"/>
        <v>The Island, The Center, Ragnarok, Valguero, Genesis: Part 1, Crystal Isles, Mobile</v>
      </c>
      <c r="I95" t="str">
        <f t="shared" si="57"/>
        <v>Aquatic</v>
      </c>
      <c r="J95" t="str">
        <f t="shared" si="58"/>
        <v>/wiki/Plesiosaur</v>
      </c>
      <c r="K95" t="str">
        <f t="shared" si="51"/>
        <v>Plesiosaur</v>
      </c>
      <c r="L95" t="str">
        <f t="shared" si="59"/>
        <v>Plesiosaur</v>
      </c>
      <c r="M95" t="str">
        <f t="shared" si="60"/>
        <v>Plesiosaur</v>
      </c>
      <c r="N95" t="str">
        <f t="shared" si="61"/>
        <v>https://static.wikia.nocookie.net/arksurvivalevolved_gamepedia/images/4/43/Plesiosaur.png/revision/latest/scale-to-width-down/50?cb=20150615111110</v>
      </c>
      <c r="P95" s="2" t="s">
        <v>686</v>
      </c>
      <c r="Q95" t="str">
        <f t="shared" si="78"/>
        <v>Plesiosaur</v>
      </c>
      <c r="R95" t="str">
        <f t="shared" si="79"/>
        <v>plesiosaur</v>
      </c>
      <c r="S95" t="str">
        <f t="shared" si="80"/>
        <v>/taming/plesiosaur</v>
      </c>
      <c r="T95" t="str">
        <f t="shared" si="52"/>
        <v>plesiosaur</v>
      </c>
      <c r="U95" t="str">
        <f t="shared" si="81"/>
        <v>/media/creature/plesiosaur.png</v>
      </c>
      <c r="V95" t="str">
        <f t="shared" si="82"/>
        <v>Plesiosaur</v>
      </c>
    </row>
    <row r="96" spans="1:22" x14ac:dyDescent="0.25">
      <c r="A96" s="1" t="s">
        <v>1061</v>
      </c>
      <c r="B96" s="1" t="s">
        <v>689</v>
      </c>
      <c r="D96" s="2" t="s">
        <v>689</v>
      </c>
      <c r="E96" t="str">
        <f t="shared" si="53"/>
        <v>Polar Bear</v>
      </c>
      <c r="F96" t="str">
        <f t="shared" si="54"/>
        <v>Omnivore</v>
      </c>
      <c r="G96" t="str">
        <f t="shared" si="55"/>
        <v>Mammals</v>
      </c>
      <c r="H96" t="str">
        <f t="shared" si="56"/>
        <v>The Island, Extinction, Genesis: Part 1, Crystal Isles, Mobile</v>
      </c>
      <c r="I96" t="str">
        <f t="shared" si="57"/>
        <v>Terrestrial</v>
      </c>
      <c r="J96" t="str">
        <f t="shared" si="58"/>
        <v>/wiki/Polar_Bear</v>
      </c>
      <c r="K96" t="str">
        <f t="shared" si="51"/>
        <v>Polar_Bear</v>
      </c>
      <c r="L96" t="str">
        <f t="shared" si="59"/>
        <v>Polar Bear</v>
      </c>
      <c r="M96" t="str">
        <f t="shared" si="60"/>
        <v>Polar Bear</v>
      </c>
      <c r="N96" t="str">
        <f t="shared" si="61"/>
        <v>https://static.wikia.nocookie.net/arksurvivalevolved_gamepedia/images/7/78/Polar_Bear.png/revision/latest/scale-to-width-down/50?cb=20190829185928</v>
      </c>
      <c r="P96" s="2" t="s">
        <v>1739</v>
      </c>
      <c r="Q96" t="str">
        <f t="shared" si="78"/>
        <v>Direbear</v>
      </c>
      <c r="R96" t="str">
        <f t="shared" si="79"/>
        <v>direbear</v>
      </c>
      <c r="S96" t="str">
        <f t="shared" si="80"/>
        <v>/taming/direbear</v>
      </c>
      <c r="T96" t="str">
        <f t="shared" si="52"/>
        <v>direbear</v>
      </c>
      <c r="U96" t="str">
        <f t="shared" si="81"/>
        <v>/media/creature/direbear.png</v>
      </c>
      <c r="V96" t="str">
        <f t="shared" si="82"/>
        <v>Direbear</v>
      </c>
    </row>
    <row r="97" spans="1:22" x14ac:dyDescent="0.25">
      <c r="A97" s="1" t="s">
        <v>1062</v>
      </c>
      <c r="B97" s="1" t="s">
        <v>689</v>
      </c>
      <c r="D97" s="2" t="s">
        <v>689</v>
      </c>
      <c r="E97" t="str">
        <f t="shared" si="53"/>
        <v>Polar Bear</v>
      </c>
      <c r="F97" t="str">
        <f t="shared" si="54"/>
        <v>Omnivore</v>
      </c>
      <c r="G97" t="str">
        <f t="shared" si="55"/>
        <v>Mammals</v>
      </c>
      <c r="H97" t="str">
        <f t="shared" si="56"/>
        <v>The Island, Extinction, Genesis: Part 1, Crystal Isles, Mobile</v>
      </c>
      <c r="I97" t="str">
        <f t="shared" si="57"/>
        <v>Terrestrial</v>
      </c>
      <c r="J97" t="str">
        <f t="shared" si="58"/>
        <v>/wiki/Polar_Bear</v>
      </c>
      <c r="K97" t="str">
        <f t="shared" si="51"/>
        <v>Polar_Bear</v>
      </c>
      <c r="L97" t="str">
        <f t="shared" si="59"/>
        <v>Polar Bear</v>
      </c>
      <c r="M97" t="str">
        <f t="shared" si="60"/>
        <v>Polar Bear</v>
      </c>
      <c r="N97" t="str">
        <f t="shared" si="61"/>
        <v>https://static.wikia.nocookie.net/arksurvivalevolved_gamepedia/images/7/78/Polar_Bear.png/revision/latest/scale-to-width-down/50?cb=20190829185928</v>
      </c>
      <c r="P97" s="2" t="s">
        <v>1739</v>
      </c>
      <c r="Q97" t="str">
        <f t="shared" si="78"/>
        <v>Direbear</v>
      </c>
      <c r="R97" t="str">
        <f t="shared" si="79"/>
        <v>direbear</v>
      </c>
      <c r="S97" t="str">
        <f t="shared" si="80"/>
        <v>/taming/direbear</v>
      </c>
      <c r="T97" t="str">
        <f t="shared" si="52"/>
        <v>direbear</v>
      </c>
      <c r="U97" t="str">
        <f t="shared" si="81"/>
        <v>/media/creature/direbear.png</v>
      </c>
      <c r="V97" t="str">
        <f t="shared" si="82"/>
        <v>Direbear</v>
      </c>
    </row>
    <row r="98" spans="1:22" x14ac:dyDescent="0.25">
      <c r="A98" s="1" t="s">
        <v>1063</v>
      </c>
      <c r="B98" s="1" t="s">
        <v>700</v>
      </c>
      <c r="D98" s="2" t="s">
        <v>700</v>
      </c>
      <c r="E98" t="str">
        <f t="shared" si="53"/>
        <v>Procoptodon</v>
      </c>
      <c r="F98" t="str">
        <f t="shared" si="54"/>
        <v>Herbivore</v>
      </c>
      <c r="G98" t="str">
        <f t="shared" si="55"/>
        <v>Mammals</v>
      </c>
      <c r="H98" t="str">
        <f t="shared" si="56"/>
        <v>The Island, The Center, Scorched Earth, Ragnarok, Extinction, Valguero, Genesis: Part 1, Crystal Isles, Mobile</v>
      </c>
      <c r="I98" t="str">
        <f t="shared" si="57"/>
        <v>Terrestrial</v>
      </c>
      <c r="J98" t="str">
        <f t="shared" si="58"/>
        <v>/wiki/Procoptodon</v>
      </c>
      <c r="K98" t="str">
        <f t="shared" si="51"/>
        <v>Procoptodon</v>
      </c>
      <c r="L98" t="str">
        <f t="shared" si="59"/>
        <v>Procoptodon</v>
      </c>
      <c r="M98" t="str">
        <f t="shared" si="60"/>
        <v>Procoptodon</v>
      </c>
      <c r="N98" t="str">
        <f t="shared" si="61"/>
        <v>https://static.wikia.nocookie.net/arksurvivalevolved_gamepedia/images/d/da/Procoptodon.png/revision/latest/scale-to-width-down/50?cb=20151123225149</v>
      </c>
      <c r="P98" s="2" t="s">
        <v>700</v>
      </c>
      <c r="Q98" t="str">
        <f t="shared" si="78"/>
        <v>Procoptodon</v>
      </c>
      <c r="R98" t="str">
        <f t="shared" si="79"/>
        <v>procoptodon</v>
      </c>
      <c r="S98" t="str">
        <f t="shared" si="80"/>
        <v>/taming/procoptodon</v>
      </c>
      <c r="T98" t="str">
        <f t="shared" si="52"/>
        <v>procoptodon</v>
      </c>
      <c r="U98" t="str">
        <f t="shared" si="81"/>
        <v>/media/creature/procoptodon.png</v>
      </c>
      <c r="V98" t="str">
        <f t="shared" si="82"/>
        <v>Procoptodon</v>
      </c>
    </row>
    <row r="99" spans="1:22" x14ac:dyDescent="0.25">
      <c r="A99" s="1" t="s">
        <v>1064</v>
      </c>
      <c r="B99" s="1" t="s">
        <v>703</v>
      </c>
      <c r="D99" s="2" t="s">
        <v>703</v>
      </c>
      <c r="E99" t="str">
        <f t="shared" si="53"/>
        <v>Pteranodon</v>
      </c>
      <c r="F99" t="str">
        <f t="shared" si="54"/>
        <v>Carnivore</v>
      </c>
      <c r="G99" t="str">
        <f t="shared" si="55"/>
        <v>Reptiles</v>
      </c>
      <c r="H99" t="str">
        <f t="shared" si="56"/>
        <v>The Island, The Center, Ragnarok, Extinction, Valguero, Genesis: Part 1, Crystal Isles, Genesis: Part 2, Mobile</v>
      </c>
      <c r="I99" t="str">
        <f t="shared" si="57"/>
        <v>Aerial</v>
      </c>
      <c r="J99" t="str">
        <f t="shared" si="58"/>
        <v>/wiki/Pteranodon</v>
      </c>
      <c r="K99" t="str">
        <f t="shared" si="51"/>
        <v>Pteranodon</v>
      </c>
      <c r="L99" t="str">
        <f t="shared" si="59"/>
        <v>Pteranodon</v>
      </c>
      <c r="M99" t="str">
        <f t="shared" si="60"/>
        <v>Pteranodon</v>
      </c>
      <c r="N99" t="str">
        <f t="shared" si="61"/>
        <v>https://static.wikia.nocookie.net/arksurvivalevolved_gamepedia/images/2/22/Pteranodon.png/revision/latest/scale-to-width-down/50?cb=20150615111132</v>
      </c>
      <c r="P99" s="2" t="s">
        <v>703</v>
      </c>
      <c r="Q99" t="str">
        <f t="shared" si="78"/>
        <v>Pteranodon</v>
      </c>
      <c r="R99" t="str">
        <f t="shared" si="79"/>
        <v>pteranodon</v>
      </c>
      <c r="S99" t="str">
        <f t="shared" si="80"/>
        <v>/taming/pteranodon</v>
      </c>
      <c r="T99" t="str">
        <f t="shared" si="52"/>
        <v>pteranodon</v>
      </c>
      <c r="U99" t="str">
        <f t="shared" si="81"/>
        <v>/media/creature/pteranodon.png</v>
      </c>
      <c r="V99" t="str">
        <f t="shared" si="82"/>
        <v>Pteranodon</v>
      </c>
    </row>
    <row r="100" spans="1:22" x14ac:dyDescent="0.25">
      <c r="A100" s="1" t="s">
        <v>1065</v>
      </c>
      <c r="B100" s="1" t="s">
        <v>706</v>
      </c>
      <c r="D100" s="2" t="s">
        <v>706</v>
      </c>
      <c r="E100" t="str">
        <f t="shared" si="53"/>
        <v>Pulmonoscorpius</v>
      </c>
      <c r="F100" t="str">
        <f t="shared" si="54"/>
        <v>Carnivore</v>
      </c>
      <c r="G100" t="str">
        <f t="shared" si="55"/>
        <v>Invertebrates</v>
      </c>
      <c r="H100" t="str">
        <f t="shared" si="56"/>
        <v>The Island, The Center, Scorched Earth, Ragnarok, Aberration, Extinction, Valguero, Genesis: Part 1, Crystal Isles, Mobile</v>
      </c>
      <c r="I100" t="str">
        <f t="shared" si="57"/>
        <v>Subterranean, Terrestrial</v>
      </c>
      <c r="J100" t="str">
        <f t="shared" si="58"/>
        <v>/wiki/Pulmonoscorpius</v>
      </c>
      <c r="K100" t="str">
        <f t="shared" si="51"/>
        <v>Pulmonoscorpius</v>
      </c>
      <c r="L100" t="str">
        <f t="shared" si="59"/>
        <v>Pulmonoscorpius</v>
      </c>
      <c r="M100" t="str">
        <f t="shared" si="60"/>
        <v>Pulmonoscorpius</v>
      </c>
      <c r="N100" t="str">
        <f t="shared" si="61"/>
        <v>https://static.wikia.nocookie.net/arksurvivalevolved_gamepedia/images/a/ab/Scorpion.png/revision/latest/scale-to-width-down/50?cb=20150615111320</v>
      </c>
      <c r="P100" s="2" t="s">
        <v>706</v>
      </c>
      <c r="Q100" t="str">
        <f t="shared" si="78"/>
        <v>Pulmonoscorpius</v>
      </c>
      <c r="R100" t="str">
        <f t="shared" si="79"/>
        <v>pulmonoscorpius</v>
      </c>
      <c r="S100" t="str">
        <f t="shared" si="80"/>
        <v>/taming/pulmonoscorpius</v>
      </c>
      <c r="T100" t="str">
        <f t="shared" si="52"/>
        <v>pulmonoscorpius</v>
      </c>
      <c r="U100" t="str">
        <f t="shared" si="81"/>
        <v>/media/creature/pulmonoscorpius.png</v>
      </c>
      <c r="V100" t="str">
        <f t="shared" si="82"/>
        <v>Pulmonoscorpius</v>
      </c>
    </row>
    <row r="101" spans="1:22" x14ac:dyDescent="0.25">
      <c r="A101" s="1" t="s">
        <v>1066</v>
      </c>
      <c r="B101" s="1" t="s">
        <v>709</v>
      </c>
      <c r="D101" s="2" t="s">
        <v>709</v>
      </c>
      <c r="E101" t="str">
        <f t="shared" si="53"/>
        <v>Purlovia</v>
      </c>
      <c r="F101" t="str">
        <f t="shared" si="54"/>
        <v>Carnivore</v>
      </c>
      <c r="G101" t="str">
        <f t="shared" si="55"/>
        <v>Synapsids</v>
      </c>
      <c r="H101" t="str">
        <f t="shared" si="56"/>
        <v>The Island, The Center, Scorched Earth, Ragnarok, Aberration, Extinction, Valguero, Genesis: Part 1, Crystal Isles, Mobile</v>
      </c>
      <c r="I101" t="str">
        <f t="shared" si="57"/>
        <v>Terrestrial, Fossorial, Subterranean</v>
      </c>
      <c r="J101" t="str">
        <f t="shared" si="58"/>
        <v>/wiki/Purlovia</v>
      </c>
      <c r="K101" t="str">
        <f t="shared" si="51"/>
        <v>Purlovia</v>
      </c>
      <c r="L101" t="str">
        <f t="shared" si="59"/>
        <v>Purlovia</v>
      </c>
      <c r="M101" t="str">
        <f t="shared" si="60"/>
        <v>Purlovia</v>
      </c>
      <c r="N101" t="str">
        <f t="shared" si="61"/>
        <v>https://static.wikia.nocookie.net/arksurvivalevolved_gamepedia/images/c/c2/Purlovia.png/revision/latest/scale-to-width-down/50?cb=20170131131210</v>
      </c>
      <c r="P101" s="2" t="s">
        <v>709</v>
      </c>
      <c r="Q101" t="str">
        <f t="shared" si="78"/>
        <v>Purlovia</v>
      </c>
      <c r="R101" t="str">
        <f t="shared" si="79"/>
        <v>purlovia</v>
      </c>
      <c r="S101" t="str">
        <f t="shared" si="80"/>
        <v>/taming/purlovia</v>
      </c>
      <c r="T101" t="str">
        <f t="shared" si="52"/>
        <v>purlovia</v>
      </c>
      <c r="U101" t="str">
        <f t="shared" si="81"/>
        <v>/media/creature/purlovia.png</v>
      </c>
      <c r="V101" t="str">
        <f t="shared" si="82"/>
        <v>Purlovia</v>
      </c>
    </row>
    <row r="102" spans="1:22" x14ac:dyDescent="0.25">
      <c r="A102" s="1" t="s">
        <v>1067</v>
      </c>
      <c r="B102" s="1" t="s">
        <v>1068</v>
      </c>
      <c r="D102" s="2" t="s">
        <v>709</v>
      </c>
      <c r="E102" t="str">
        <f t="shared" si="53"/>
        <v>Purlovia</v>
      </c>
      <c r="F102" t="str">
        <f t="shared" si="54"/>
        <v>Carnivore</v>
      </c>
      <c r="G102" t="str">
        <f t="shared" si="55"/>
        <v>Synapsids</v>
      </c>
      <c r="H102" t="str">
        <f t="shared" si="56"/>
        <v>The Island, The Center, Scorched Earth, Ragnarok, Aberration, Extinction, Valguero, Genesis: Part 1, Crystal Isles, Mobile</v>
      </c>
      <c r="I102" t="str">
        <f t="shared" si="57"/>
        <v>Terrestrial, Fossorial, Subterranean</v>
      </c>
      <c r="J102" t="str">
        <f t="shared" si="58"/>
        <v>/wiki/Purlovia</v>
      </c>
      <c r="K102" t="str">
        <f t="shared" si="51"/>
        <v>Purlovia</v>
      </c>
      <c r="L102" t="str">
        <f t="shared" si="59"/>
        <v>Purlovia</v>
      </c>
      <c r="M102" t="str">
        <f t="shared" si="60"/>
        <v>Purlovia</v>
      </c>
      <c r="N102" t="str">
        <f t="shared" si="61"/>
        <v>https://static.wikia.nocookie.net/arksurvivalevolved_gamepedia/images/c/c2/Purlovia.png/revision/latest/scale-to-width-down/50?cb=20170131131210</v>
      </c>
      <c r="P102" s="2" t="s">
        <v>709</v>
      </c>
      <c r="Q102" t="str">
        <f t="shared" si="78"/>
        <v>Purlovia</v>
      </c>
      <c r="R102" t="str">
        <f t="shared" si="79"/>
        <v>purlovia</v>
      </c>
      <c r="S102" t="str">
        <f t="shared" si="80"/>
        <v>/taming/purlovia</v>
      </c>
      <c r="T102" t="str">
        <f t="shared" si="52"/>
        <v>purlovia</v>
      </c>
      <c r="U102" t="str">
        <f t="shared" si="81"/>
        <v>/media/creature/purlovia.png</v>
      </c>
      <c r="V102" t="str">
        <f t="shared" si="82"/>
        <v>Purlovia</v>
      </c>
    </row>
    <row r="103" spans="1:22" x14ac:dyDescent="0.25">
      <c r="A103" s="1" t="s">
        <v>1069</v>
      </c>
      <c r="B103" s="1" t="s">
        <v>712</v>
      </c>
      <c r="D103" s="2" t="s">
        <v>712</v>
      </c>
      <c r="E103" t="str">
        <f t="shared" si="53"/>
        <v>Quetzal</v>
      </c>
      <c r="F103" t="str">
        <f t="shared" si="54"/>
        <v>Carnivore</v>
      </c>
      <c r="G103" t="str">
        <f t="shared" si="55"/>
        <v>Reptiles</v>
      </c>
      <c r="H103" t="str">
        <f t="shared" si="56"/>
        <v>The Island, The Center, Ragnarok, Extinction, Valguero, Crystal Isles, Genesis: Part 2, Mobile</v>
      </c>
      <c r="I103" t="str">
        <f t="shared" si="57"/>
        <v>Aerial</v>
      </c>
      <c r="J103" t="str">
        <f t="shared" si="58"/>
        <v>/wiki/Quetzal</v>
      </c>
      <c r="K103" t="str">
        <f t="shared" si="51"/>
        <v>Quetzal</v>
      </c>
      <c r="L103" t="str">
        <f t="shared" si="59"/>
        <v>Quetzal</v>
      </c>
      <c r="M103" t="str">
        <f t="shared" si="60"/>
        <v>Quetzal</v>
      </c>
      <c r="N103" t="str">
        <f t="shared" si="61"/>
        <v>https://static.wikia.nocookie.net/arksurvivalevolved_gamepedia/images/9/9d/Quetzal.png/revision/latest/scale-to-width-down/50?cb=20150912192853</v>
      </c>
      <c r="P103" s="2" t="s">
        <v>712</v>
      </c>
      <c r="Q103" t="str">
        <f t="shared" si="78"/>
        <v>Quetzal</v>
      </c>
      <c r="R103" t="str">
        <f t="shared" si="79"/>
        <v>quetzal</v>
      </c>
      <c r="S103" t="str">
        <f t="shared" si="80"/>
        <v>/taming/quetzal</v>
      </c>
      <c r="T103" t="str">
        <f t="shared" si="52"/>
        <v>quetzal</v>
      </c>
      <c r="U103" t="str">
        <f t="shared" si="81"/>
        <v>/media/creature/quetzal.png</v>
      </c>
      <c r="V103" t="str">
        <f t="shared" si="82"/>
        <v>Quetzal</v>
      </c>
    </row>
    <row r="104" spans="1:22" x14ac:dyDescent="0.25">
      <c r="A104" s="1" t="s">
        <v>1070</v>
      </c>
      <c r="B104" s="1" t="s">
        <v>715</v>
      </c>
      <c r="D104" s="2" t="s">
        <v>715</v>
      </c>
      <c r="E104" t="str">
        <f t="shared" si="53"/>
        <v>Raptor</v>
      </c>
      <c r="F104" t="str">
        <f t="shared" si="54"/>
        <v>Carnivore</v>
      </c>
      <c r="G104" t="str">
        <f t="shared" si="55"/>
        <v>Dinosaurs</v>
      </c>
      <c r="H104" t="str">
        <f t="shared" si="56"/>
        <v>The Island, The Center, Scorched Earth, Ragnarok, Aberration, Extinction, Valguero, Genesis: Part 1, Crystal Isles, Mobile</v>
      </c>
      <c r="I104" t="str">
        <f t="shared" si="57"/>
        <v>Subterranean, Terrestrial</v>
      </c>
      <c r="J104" t="str">
        <f t="shared" si="58"/>
        <v>/wiki/Raptor</v>
      </c>
      <c r="K104" t="str">
        <f t="shared" si="51"/>
        <v>Raptor</v>
      </c>
      <c r="L104" t="str">
        <f t="shared" si="59"/>
        <v>Raptor</v>
      </c>
      <c r="M104" t="str">
        <f t="shared" si="60"/>
        <v>Raptor</v>
      </c>
      <c r="N104" t="str">
        <f t="shared" si="61"/>
        <v>https://static.wikia.nocookie.net/arksurvivalevolved_gamepedia/images/0/08/Raptor.png/revision/latest/scale-to-width-down/50?cb=20150615111158</v>
      </c>
      <c r="P104" s="2" t="s">
        <v>715</v>
      </c>
      <c r="Q104" t="str">
        <f t="shared" si="78"/>
        <v>Raptor</v>
      </c>
      <c r="R104" t="str">
        <f t="shared" si="79"/>
        <v>raptor</v>
      </c>
      <c r="S104" t="str">
        <f t="shared" si="80"/>
        <v>/taming/raptor</v>
      </c>
      <c r="T104" t="str">
        <f t="shared" si="52"/>
        <v>raptor</v>
      </c>
      <c r="U104" t="str">
        <f t="shared" si="81"/>
        <v>/media/creature/raptor.png</v>
      </c>
      <c r="V104" t="str">
        <f t="shared" si="82"/>
        <v>Raptor</v>
      </c>
    </row>
    <row r="105" spans="1:22" x14ac:dyDescent="0.25">
      <c r="A105" s="1" t="s">
        <v>1071</v>
      </c>
      <c r="B105" s="1" t="s">
        <v>735</v>
      </c>
      <c r="D105" s="2" t="s">
        <v>735</v>
      </c>
      <c r="E105" t="str">
        <f t="shared" si="53"/>
        <v>Rex</v>
      </c>
      <c r="F105" t="str">
        <f t="shared" si="54"/>
        <v>Carnivore</v>
      </c>
      <c r="G105" t="str">
        <f t="shared" si="55"/>
        <v>Dinosaurs</v>
      </c>
      <c r="H105" t="str">
        <f t="shared" si="56"/>
        <v>The Island, The Center, Scorched Earth, Ragnarok, Extinction, Valguero, Genesis: Part 1, Crystal Isles, Mobile</v>
      </c>
      <c r="I105" t="str">
        <f t="shared" si="57"/>
        <v>Terrestrial</v>
      </c>
      <c r="J105" t="str">
        <f t="shared" si="58"/>
        <v>/wiki/Rex</v>
      </c>
      <c r="K105" t="str">
        <f t="shared" si="51"/>
        <v>Rex</v>
      </c>
      <c r="L105" t="str">
        <f t="shared" si="59"/>
        <v>Rex</v>
      </c>
      <c r="M105" t="str">
        <f t="shared" si="60"/>
        <v>Rex</v>
      </c>
      <c r="N105" t="str">
        <f t="shared" si="61"/>
        <v>https://static.wikia.nocookie.net/arksurvivalevolved_gamepedia/images/5/5f/Rex.png/revision/latest/scale-to-width-down/50?cb=20150615111544</v>
      </c>
      <c r="P105" s="2" t="s">
        <v>735</v>
      </c>
      <c r="Q105" t="str">
        <f t="shared" si="78"/>
        <v>Rex</v>
      </c>
      <c r="R105" t="str">
        <f t="shared" si="79"/>
        <v>rex</v>
      </c>
      <c r="S105" t="str">
        <f t="shared" si="80"/>
        <v>/taming/rex</v>
      </c>
      <c r="T105" t="str">
        <f t="shared" si="52"/>
        <v>rex</v>
      </c>
      <c r="U105" t="str">
        <f t="shared" si="81"/>
        <v>/media/creature/rex.png</v>
      </c>
      <c r="V105" t="str">
        <f t="shared" si="82"/>
        <v>Rex</v>
      </c>
    </row>
    <row r="106" spans="1:22" x14ac:dyDescent="0.25">
      <c r="A106" s="1" t="s">
        <v>1072</v>
      </c>
      <c r="B106" s="1" t="s">
        <v>765</v>
      </c>
      <c r="D106" s="2" t="s">
        <v>765</v>
      </c>
      <c r="E106" t="str">
        <f t="shared" si="53"/>
        <v>Sabertooth Salmon</v>
      </c>
      <c r="F106" t="str">
        <f t="shared" si="54"/>
        <v>Carnivore</v>
      </c>
      <c r="G106" t="str">
        <f t="shared" si="55"/>
        <v>Fish</v>
      </c>
      <c r="H106" t="str">
        <f t="shared" si="56"/>
        <v>The Island, The Center, Ragnarok, Aberration, Extinction, Valguero, Genesis: Part 1, Crystal Isles, Mobile</v>
      </c>
      <c r="I106" t="str">
        <f t="shared" si="57"/>
        <v>Aquatic, Subterranean</v>
      </c>
      <c r="J106" t="str">
        <f t="shared" si="58"/>
        <v>/wiki/Sabertooth_Salmon</v>
      </c>
      <c r="K106" t="str">
        <f t="shared" si="51"/>
        <v>Sabertooth_Salmon</v>
      </c>
      <c r="L106" t="str">
        <f t="shared" si="59"/>
        <v>Sabertooth Salmon</v>
      </c>
      <c r="M106" t="str">
        <f t="shared" si="60"/>
        <v>Sabertooth Salmon</v>
      </c>
      <c r="N106" t="str">
        <f t="shared" si="61"/>
        <v>https://static.wikia.nocookie.net/arksurvivalevolved_gamepedia/images/e/e0/Salmon.png/revision/latest/scale-to-width-down/50?cb=20160228214720</v>
      </c>
      <c r="P106" s="2" t="s">
        <v>765</v>
      </c>
      <c r="Q106" t="str">
        <f t="shared" si="78"/>
        <v>Sabertooth Salmon</v>
      </c>
      <c r="R106" t="str">
        <f t="shared" si="79"/>
        <v>sabertoothsalmon</v>
      </c>
      <c r="S106" t="str">
        <f t="shared" si="80"/>
        <v>/taming/sabertoothsalmon</v>
      </c>
      <c r="T106" t="str">
        <f t="shared" si="52"/>
        <v>sabertoothsalmon</v>
      </c>
      <c r="U106" t="str">
        <f t="shared" si="81"/>
        <v>/media/creature/sabertoothsalmon.png</v>
      </c>
      <c r="V106" t="str">
        <f t="shared" si="82"/>
        <v>Sabertooth Salmon</v>
      </c>
    </row>
    <row r="107" spans="1:22" x14ac:dyDescent="0.25">
      <c r="A107" s="1" t="s">
        <v>1073</v>
      </c>
      <c r="B107" s="1" t="s">
        <v>762</v>
      </c>
      <c r="D107" s="2" t="s">
        <v>762</v>
      </c>
      <c r="E107" t="str">
        <f t="shared" si="53"/>
        <v>Sabertooth</v>
      </c>
      <c r="F107" t="str">
        <f t="shared" si="54"/>
        <v>Carnivore</v>
      </c>
      <c r="G107" t="str">
        <f t="shared" si="55"/>
        <v>Mammals</v>
      </c>
      <c r="H107" t="str">
        <f t="shared" si="56"/>
        <v>The Island, The Center, Scorched Earth, Ragnarok, Extinction, Valguero, Genesis: Part 1, Crystal Isles, Mobile</v>
      </c>
      <c r="I107" t="str">
        <f t="shared" si="57"/>
        <v>Subterranean, Terrestrial</v>
      </c>
      <c r="J107" t="str">
        <f t="shared" si="58"/>
        <v>/wiki/Sabertooth</v>
      </c>
      <c r="K107" t="str">
        <f t="shared" si="51"/>
        <v>Sabertooth</v>
      </c>
      <c r="L107" t="str">
        <f t="shared" si="59"/>
        <v>Sabertooth</v>
      </c>
      <c r="M107" t="str">
        <f t="shared" si="60"/>
        <v>Sabertooth</v>
      </c>
      <c r="N107" t="str">
        <f t="shared" si="61"/>
        <v>https://static.wikia.nocookie.net/arksurvivalevolved_gamepedia/images/a/a4/Sabertooth.png/revision/latest/scale-to-width-down/50?cb=20150615111222</v>
      </c>
      <c r="P107" s="2" t="s">
        <v>762</v>
      </c>
      <c r="Q107" t="str">
        <f t="shared" si="78"/>
        <v>Sabertooth</v>
      </c>
      <c r="R107" t="str">
        <f t="shared" si="79"/>
        <v>sabertooth</v>
      </c>
      <c r="S107" t="str">
        <f t="shared" si="80"/>
        <v>/taming/sabertooth</v>
      </c>
      <c r="T107" t="str">
        <f t="shared" si="52"/>
        <v>sabertooth</v>
      </c>
      <c r="U107" t="str">
        <f t="shared" si="81"/>
        <v>/media/creature/sabertooth.png</v>
      </c>
      <c r="V107" t="str">
        <f t="shared" si="82"/>
        <v>Sabertooth</v>
      </c>
    </row>
    <row r="108" spans="1:22" x14ac:dyDescent="0.25">
      <c r="A108" s="1" t="s">
        <v>1074</v>
      </c>
      <c r="B108" s="1" t="s">
        <v>768</v>
      </c>
      <c r="D108" s="2" t="s">
        <v>768</v>
      </c>
      <c r="E108" t="str">
        <f t="shared" si="53"/>
        <v>Sarco</v>
      </c>
      <c r="F108" t="str">
        <f t="shared" si="54"/>
        <v>Carnivore</v>
      </c>
      <c r="G108" t="str">
        <f t="shared" si="55"/>
        <v>Reptiles</v>
      </c>
      <c r="H108" t="str">
        <f t="shared" si="56"/>
        <v>The Island, The Center, Ragnarok, Aberration, Extinction, Valguero, Genesis: Part 1, Crystal Isles, Mobile</v>
      </c>
      <c r="I108" t="str">
        <f t="shared" si="57"/>
        <v>Terrestrial, Subterranean, Aquatic</v>
      </c>
      <c r="J108" t="str">
        <f t="shared" si="58"/>
        <v>/wiki/Sarco</v>
      </c>
      <c r="K108" t="str">
        <f t="shared" si="51"/>
        <v>Sarco</v>
      </c>
      <c r="L108" t="str">
        <f t="shared" si="59"/>
        <v>Sarco</v>
      </c>
      <c r="M108" t="str">
        <f t="shared" si="60"/>
        <v>Sarco</v>
      </c>
      <c r="N108" t="str">
        <f t="shared" si="61"/>
        <v>https://static.wikia.nocookie.net/arksurvivalevolved_gamepedia/images/4/41/Sarco.png/revision/latest/scale-to-width-down/50?cb=20150615111252</v>
      </c>
      <c r="P108" s="2" t="s">
        <v>768</v>
      </c>
      <c r="Q108" t="str">
        <f t="shared" si="78"/>
        <v>Sarco</v>
      </c>
      <c r="R108" t="str">
        <f t="shared" si="79"/>
        <v>sarco</v>
      </c>
      <c r="S108" t="str">
        <f t="shared" si="80"/>
        <v>/taming/sarco</v>
      </c>
      <c r="T108" t="str">
        <f t="shared" si="52"/>
        <v>sarco</v>
      </c>
      <c r="U108" t="str">
        <f t="shared" si="81"/>
        <v>/media/creature/sarco.png</v>
      </c>
      <c r="V108" t="str">
        <f t="shared" si="82"/>
        <v>Sarco</v>
      </c>
    </row>
    <row r="109" spans="1:22" x14ac:dyDescent="0.25">
      <c r="A109" s="1" t="s">
        <v>1075</v>
      </c>
      <c r="B109" s="1" t="s">
        <v>1076</v>
      </c>
      <c r="D109" s="2" t="s">
        <v>820</v>
      </c>
      <c r="E109" t="str">
        <f t="shared" si="53"/>
        <v>Spino</v>
      </c>
      <c r="F109" t="str">
        <f t="shared" si="54"/>
        <v>Carnivore</v>
      </c>
      <c r="G109" t="str">
        <f t="shared" si="55"/>
        <v>Dinosaurs</v>
      </c>
      <c r="H109" t="str">
        <f t="shared" si="56"/>
        <v>The Island, The Center, Ragnarok, Aberration, Extinction, Valguero, Genesis: Part 1, Crystal Isles, Mobile</v>
      </c>
      <c r="I109" t="str">
        <f t="shared" si="57"/>
        <v>Terrestrial, Subterranean</v>
      </c>
      <c r="J109" t="str">
        <f t="shared" si="58"/>
        <v>/wiki/Spino</v>
      </c>
      <c r="K109" t="str">
        <f t="shared" si="51"/>
        <v>Spino</v>
      </c>
      <c r="L109" t="str">
        <f t="shared" si="59"/>
        <v>Spino</v>
      </c>
      <c r="M109" t="str">
        <f t="shared" si="60"/>
        <v>Spino</v>
      </c>
      <c r="N109" t="str">
        <f t="shared" si="61"/>
        <v>https://static.wikia.nocookie.net/arksurvivalevolved_gamepedia/images/0/03/Spino.png/revision/latest/scale-to-width-down/50?cb=20150618193803</v>
      </c>
      <c r="P109" s="2" t="s">
        <v>1938</v>
      </c>
      <c r="Q109" t="str">
        <f t="shared" si="78"/>
        <v>Spinosaurus</v>
      </c>
      <c r="R109" t="str">
        <f t="shared" si="79"/>
        <v>spinosaur</v>
      </c>
      <c r="S109" t="str">
        <f t="shared" si="80"/>
        <v>/taming/spinosaur</v>
      </c>
      <c r="T109" t="str">
        <f t="shared" si="52"/>
        <v>spinosaur</v>
      </c>
      <c r="U109" t="str">
        <f t="shared" si="81"/>
        <v>/media/creature/spinosaur.png</v>
      </c>
      <c r="V109" t="str">
        <f t="shared" si="82"/>
        <v>Spinosaurus</v>
      </c>
    </row>
    <row r="110" spans="1:22" x14ac:dyDescent="0.25">
      <c r="A110" s="1" t="s">
        <v>1077</v>
      </c>
      <c r="B110" s="1" t="s">
        <v>829</v>
      </c>
      <c r="D110" s="2" t="s">
        <v>829</v>
      </c>
      <c r="E110" t="str">
        <f t="shared" si="53"/>
        <v>Stegosaurus</v>
      </c>
      <c r="F110" t="str">
        <f t="shared" si="54"/>
        <v>Herbivore</v>
      </c>
      <c r="G110" t="str">
        <f t="shared" si="55"/>
        <v>Dinosaurs</v>
      </c>
      <c r="H110" t="str">
        <f t="shared" si="56"/>
        <v>The Island, The Center, Ragnarok, Aberration, Extinction, Valguero, Genesis: Part 1, Crystal Isles, Genesis: Part 2, Mobile</v>
      </c>
      <c r="I110" t="str">
        <f t="shared" si="57"/>
        <v>Terrestrial, Subterranean</v>
      </c>
      <c r="J110" t="str">
        <f t="shared" si="58"/>
        <v>/wiki/Stegosaurus</v>
      </c>
      <c r="K110" t="str">
        <f t="shared" si="51"/>
        <v>Stegosaurus</v>
      </c>
      <c r="L110" t="str">
        <f t="shared" si="59"/>
        <v>Stegosaurus</v>
      </c>
      <c r="M110" t="str">
        <f t="shared" si="60"/>
        <v>Stegosaurus</v>
      </c>
      <c r="N110" t="str">
        <f t="shared" si="61"/>
        <v>https://static.wikia.nocookie.net/arksurvivalevolved_gamepedia/images/c/cd/Stegosaurus.png/revision/latest/scale-to-width-down/50?cb=20201107223717</v>
      </c>
      <c r="P110" s="2" t="s">
        <v>829</v>
      </c>
      <c r="Q110" t="str">
        <f t="shared" si="78"/>
        <v>Stegosaurus</v>
      </c>
      <c r="R110" t="str">
        <f t="shared" si="79"/>
        <v>stegosaurus</v>
      </c>
      <c r="S110" t="str">
        <f t="shared" si="80"/>
        <v>/taming/stegosaurus</v>
      </c>
      <c r="T110" t="str">
        <f t="shared" si="52"/>
        <v>stegosaurus</v>
      </c>
      <c r="U110" t="str">
        <f t="shared" si="81"/>
        <v>/media/creature/stegosaurus.png</v>
      </c>
      <c r="V110" t="str">
        <f t="shared" si="82"/>
        <v>Stegosaurus</v>
      </c>
    </row>
    <row r="111" spans="1:22" x14ac:dyDescent="0.25">
      <c r="A111" s="1" t="s">
        <v>1078</v>
      </c>
      <c r="B111" s="1" t="s">
        <v>849</v>
      </c>
      <c r="D111" s="2" t="s">
        <v>849</v>
      </c>
      <c r="E111" t="str">
        <f t="shared" si="53"/>
        <v>Tapejara</v>
      </c>
      <c r="F111" t="str">
        <f t="shared" si="54"/>
        <v>Carnivore</v>
      </c>
      <c r="G111" t="str">
        <f t="shared" si="55"/>
        <v>Reptiles</v>
      </c>
      <c r="H111" t="str">
        <f t="shared" si="56"/>
        <v>The Island, The Center, Scorched Earth, Ragnarok, Extinction, Valguero, Genesis: Part 1, Crystal Isles, Mobile</v>
      </c>
      <c r="I111" t="str">
        <f t="shared" si="57"/>
        <v>Aerial</v>
      </c>
      <c r="J111" t="str">
        <f t="shared" si="58"/>
        <v>/wiki/Tapejara</v>
      </c>
      <c r="K111" t="str">
        <f t="shared" si="51"/>
        <v>Tapejara</v>
      </c>
      <c r="L111" t="str">
        <f t="shared" si="59"/>
        <v>Tapejara</v>
      </c>
      <c r="M111" t="str">
        <f t="shared" si="60"/>
        <v>Tapejara</v>
      </c>
      <c r="N111" t="str">
        <f t="shared" si="61"/>
        <v>https://static.wikia.nocookie.net/arksurvivalevolved_gamepedia/images/e/ec/Tapejara.png/revision/latest/scale-to-width-down/50?cb=20160913042452</v>
      </c>
      <c r="P111" s="2" t="s">
        <v>849</v>
      </c>
      <c r="Q111" t="str">
        <f t="shared" si="78"/>
        <v>Tapejara</v>
      </c>
      <c r="R111" t="str">
        <f t="shared" si="79"/>
        <v>tapejara</v>
      </c>
      <c r="S111" t="str">
        <f t="shared" si="80"/>
        <v>/taming/tapejara</v>
      </c>
      <c r="T111" t="str">
        <f t="shared" si="52"/>
        <v>tapejara</v>
      </c>
      <c r="U111" t="str">
        <f t="shared" si="81"/>
        <v>/media/creature/tapejara.png</v>
      </c>
      <c r="V111" t="str">
        <f t="shared" si="82"/>
        <v>Tapejara</v>
      </c>
    </row>
    <row r="112" spans="1:22" x14ac:dyDescent="0.25">
      <c r="A112" s="1" t="s">
        <v>1079</v>
      </c>
      <c r="B112" s="1" t="s">
        <v>872</v>
      </c>
      <c r="D112" s="2" t="s">
        <v>872</v>
      </c>
      <c r="E112" t="str">
        <f t="shared" ref="E112:E143" si="83">VLOOKUP(D112,arkpedia,1,TRUE )</f>
        <v>Terror Bird</v>
      </c>
      <c r="F112" t="str">
        <f t="shared" ref="F112:F143" si="84">VLOOKUP(D112,arkpedia,2,TRUE )</f>
        <v>Carnivore</v>
      </c>
      <c r="G112" t="str">
        <f t="shared" ref="G112:G143" si="85">VLOOKUP(D112,arkpedia,3,TRUE )</f>
        <v>Birds</v>
      </c>
      <c r="H112" t="str">
        <f t="shared" ref="H112:H143" si="86">VLOOKUP(D112,arkpedia,4,TRUE )</f>
        <v>The Island, The Center, Scorched Earth, Ragnarok, Extinction, Valguero, Genesis: Part 1, Crystal Isles, Mobile</v>
      </c>
      <c r="I112" t="str">
        <f t="shared" ref="I112:I143" si="87">VLOOKUP(D112,arkpedia,5,TRUE )</f>
        <v>Terrestrial</v>
      </c>
      <c r="J112" t="str">
        <f t="shared" ref="J112:J143" si="88">VLOOKUP(D112,arkpedia,6,TRUE )</f>
        <v>/wiki/Terror_Bird</v>
      </c>
      <c r="K112" t="str">
        <f t="shared" si="51"/>
        <v>Terror_Bird</v>
      </c>
      <c r="L112" t="str">
        <f t="shared" ref="L112:L143" si="89">VLOOKUP(D112,arkpedia,7,TRUE )</f>
        <v>Terror Bird</v>
      </c>
      <c r="M112" t="str">
        <f t="shared" ref="M112:M143" si="90">VLOOKUP(D112,arkpedia,8,TRUE )</f>
        <v>Terror Bird</v>
      </c>
      <c r="N112" t="str">
        <f t="shared" ref="N112:N143" si="91">VLOOKUP(D112,arkpedia,9,TRUE )</f>
        <v>https://static.wikia.nocookie.net/arksurvivalevolved_gamepedia/images/e/e3/Terror_Bird.png/revision/latest/scale-to-width-down/50?cb=20150917004904</v>
      </c>
      <c r="P112" s="2" t="s">
        <v>872</v>
      </c>
      <c r="Q112" t="str">
        <f t="shared" si="78"/>
        <v>Terror Bird</v>
      </c>
      <c r="R112" t="str">
        <f t="shared" si="79"/>
        <v>terrorbird</v>
      </c>
      <c r="S112" t="str">
        <f t="shared" si="80"/>
        <v>/taming/terrorbird</v>
      </c>
      <c r="T112" t="str">
        <f t="shared" si="52"/>
        <v>terrorbird</v>
      </c>
      <c r="U112" t="str">
        <f t="shared" si="81"/>
        <v>/media/creature/terrorbird.png</v>
      </c>
      <c r="V112" t="str">
        <f t="shared" si="82"/>
        <v>Terror Bird</v>
      </c>
    </row>
    <row r="113" spans="1:22" x14ac:dyDescent="0.25">
      <c r="A113" s="1" t="s">
        <v>1080</v>
      </c>
      <c r="B113" s="1" t="s">
        <v>875</v>
      </c>
      <c r="D113" s="2" t="s">
        <v>875</v>
      </c>
      <c r="E113" t="str">
        <f t="shared" si="83"/>
        <v>Therizinosaur</v>
      </c>
      <c r="F113" t="str">
        <f t="shared" si="84"/>
        <v>Herbivore</v>
      </c>
      <c r="G113" t="str">
        <f t="shared" si="85"/>
        <v>Dinosaurs</v>
      </c>
      <c r="H113" t="str">
        <f t="shared" si="86"/>
        <v>The Island, The Center, Ragnarok, Extinction, Valguero, Genesis: Part 1, Crystal Isles, Mobile</v>
      </c>
      <c r="I113" t="str">
        <f t="shared" si="87"/>
        <v>Terrestrial</v>
      </c>
      <c r="J113" t="str">
        <f t="shared" si="88"/>
        <v>/wiki/Therizinosaur</v>
      </c>
      <c r="K113" t="str">
        <f t="shared" si="51"/>
        <v>Therizinosaur</v>
      </c>
      <c r="L113" t="str">
        <f t="shared" si="89"/>
        <v>Therizinosaur</v>
      </c>
      <c r="M113" t="str">
        <f t="shared" si="90"/>
        <v>Therizinosaur</v>
      </c>
      <c r="N113" t="str">
        <f t="shared" si="91"/>
        <v>https://static.wikia.nocookie.net/arksurvivalevolved_gamepedia/images/6/66/Therizinosaur.png/revision/latest/scale-to-width-down/50?cb=20150917004959</v>
      </c>
      <c r="P113" s="2" t="s">
        <v>1950</v>
      </c>
      <c r="Q113" t="str">
        <f t="shared" si="78"/>
        <v>Therizinosaurus</v>
      </c>
      <c r="R113" t="str">
        <f t="shared" si="79"/>
        <v>therizinosaurus</v>
      </c>
      <c r="S113" t="str">
        <f t="shared" si="80"/>
        <v>/taming/therizinosaurus</v>
      </c>
      <c r="T113" t="str">
        <f t="shared" si="52"/>
        <v>therizinosaurus</v>
      </c>
      <c r="U113" t="str">
        <f t="shared" si="81"/>
        <v>/media/creature/therizinosaurus.png</v>
      </c>
      <c r="V113" t="str">
        <f t="shared" si="82"/>
        <v>Therizinosaurus</v>
      </c>
    </row>
    <row r="114" spans="1:22" x14ac:dyDescent="0.25">
      <c r="A114" s="1" t="s">
        <v>1081</v>
      </c>
      <c r="B114" s="1" t="s">
        <v>878</v>
      </c>
      <c r="D114" s="2" t="s">
        <v>878</v>
      </c>
      <c r="E114" t="str">
        <f t="shared" si="83"/>
        <v>Thorny Dragon</v>
      </c>
      <c r="F114" t="str">
        <f t="shared" si="84"/>
        <v>Carnivore</v>
      </c>
      <c r="G114" t="str">
        <f t="shared" si="85"/>
        <v>Reptiles</v>
      </c>
      <c r="H114" t="str">
        <f t="shared" si="86"/>
        <v>Scorched Earth, Ragnarok, Extinction, Genesis: Part 1, Crystal Isles</v>
      </c>
      <c r="I114" t="str">
        <f t="shared" si="87"/>
        <v>Terrestrial</v>
      </c>
      <c r="J114" t="str">
        <f t="shared" si="88"/>
        <v>/wiki/Thorny_Dragon</v>
      </c>
      <c r="K114" t="str">
        <f t="shared" si="51"/>
        <v>Thorny_Dragon</v>
      </c>
      <c r="L114" t="str">
        <f t="shared" si="89"/>
        <v>Thorny Dragon</v>
      </c>
      <c r="M114" t="str">
        <f t="shared" si="90"/>
        <v>Thorny Dragon</v>
      </c>
      <c r="N114" t="str">
        <f t="shared" si="91"/>
        <v>https://static.wikia.nocookie.net/arksurvivalevolved_gamepedia/images/2/2f/Thorny_Dragon.png/revision/latest/scale-to-width-down/50?cb=20160902065047</v>
      </c>
      <c r="P114" s="2" t="s">
        <v>878</v>
      </c>
      <c r="Q114" t="str">
        <f t="shared" si="78"/>
        <v>Thorny Dragon</v>
      </c>
      <c r="R114" t="str">
        <f t="shared" si="79"/>
        <v>thornydragon</v>
      </c>
      <c r="S114" t="str">
        <f t="shared" si="80"/>
        <v>/taming/thornydragon</v>
      </c>
      <c r="T114" t="str">
        <f t="shared" si="52"/>
        <v>thornydragon</v>
      </c>
      <c r="U114" t="str">
        <f t="shared" si="81"/>
        <v>/media/creature/thornydragon.png</v>
      </c>
      <c r="V114" t="str">
        <f t="shared" si="82"/>
        <v>Thorny Dragon</v>
      </c>
    </row>
    <row r="115" spans="1:22" x14ac:dyDescent="0.25">
      <c r="A115" s="1" t="s">
        <v>1082</v>
      </c>
      <c r="B115" s="1" t="s">
        <v>881</v>
      </c>
      <c r="D115" s="2" t="s">
        <v>881</v>
      </c>
      <c r="E115" t="str">
        <f t="shared" si="83"/>
        <v>Thylacoleo</v>
      </c>
      <c r="F115" t="str">
        <f t="shared" si="84"/>
        <v>Carnivore</v>
      </c>
      <c r="G115" t="str">
        <f t="shared" si="85"/>
        <v>Mammals</v>
      </c>
      <c r="H115" t="str">
        <f t="shared" si="86"/>
        <v>The Island, The Center, Scorched Earth, Ragnarok, Extinction, Valguero, Crystal Isles</v>
      </c>
      <c r="I115" t="str">
        <f t="shared" si="87"/>
        <v>Arboreal</v>
      </c>
      <c r="J115" t="str">
        <f t="shared" si="88"/>
        <v>/wiki/Thylacoleo</v>
      </c>
      <c r="K115" t="str">
        <f t="shared" si="51"/>
        <v>Thylacoleo</v>
      </c>
      <c r="L115" t="str">
        <f t="shared" si="89"/>
        <v>Thylacoleo</v>
      </c>
      <c r="M115" t="str">
        <f t="shared" si="90"/>
        <v>Thylacoleo</v>
      </c>
      <c r="N115" t="str">
        <f t="shared" si="91"/>
        <v>https://static.wikia.nocookie.net/arksurvivalevolved_gamepedia/images/2/22/Thylacoleo.png/revision/latest/scale-to-width-down/50?cb=20160116233202</v>
      </c>
      <c r="P115" s="2" t="s">
        <v>881</v>
      </c>
      <c r="Q115" t="str">
        <f t="shared" si="78"/>
        <v>Thylacoleo</v>
      </c>
      <c r="R115" t="str">
        <f t="shared" si="79"/>
        <v>thylacoleo</v>
      </c>
      <c r="S115" t="str">
        <f t="shared" si="80"/>
        <v>/taming/thylacoleo</v>
      </c>
      <c r="T115" t="str">
        <f t="shared" si="52"/>
        <v>thylacoleo</v>
      </c>
      <c r="U115" t="str">
        <f t="shared" si="81"/>
        <v>/media/creature/thylacoleo.png</v>
      </c>
      <c r="V115" t="str">
        <f t="shared" si="82"/>
        <v>Thylacoleo</v>
      </c>
    </row>
    <row r="116" spans="1:22" x14ac:dyDescent="0.25">
      <c r="A116" s="1" t="s">
        <v>1083</v>
      </c>
      <c r="B116" s="1" t="s">
        <v>884</v>
      </c>
      <c r="D116" s="2" t="s">
        <v>884</v>
      </c>
      <c r="E116" t="str">
        <f t="shared" si="83"/>
        <v>Titanoboa</v>
      </c>
      <c r="F116" t="str">
        <f t="shared" si="84"/>
        <v>Carnivore</v>
      </c>
      <c r="G116" t="str">
        <f t="shared" si="85"/>
        <v>Reptiles</v>
      </c>
      <c r="H116" t="str">
        <f t="shared" si="86"/>
        <v>The Island, The Center, Scorched Earth, Ragnarok, Aberration, Valguero, Genesis: Part 1, Crystal Isles, Mobile</v>
      </c>
      <c r="I116" t="str">
        <f t="shared" si="87"/>
        <v>Subterranean, Terrestrial</v>
      </c>
      <c r="J116" t="str">
        <f t="shared" si="88"/>
        <v>/wiki/Titanoboa</v>
      </c>
      <c r="K116" t="str">
        <f t="shared" si="51"/>
        <v>Titanoboa</v>
      </c>
      <c r="L116" t="str">
        <f t="shared" si="89"/>
        <v>Titanoboa</v>
      </c>
      <c r="M116" t="str">
        <f t="shared" si="90"/>
        <v>Titanoboa</v>
      </c>
      <c r="N116" t="str">
        <f t="shared" si="91"/>
        <v>https://static.wikia.nocookie.net/arksurvivalevolved_gamepedia/images/b/b6/Titanoboa.png/revision/latest/scale-to-width-down/50?cb=20150615111524</v>
      </c>
      <c r="P116" s="2" t="s">
        <v>884</v>
      </c>
      <c r="Q116" t="str">
        <f t="shared" si="78"/>
        <v>Titanoboa</v>
      </c>
      <c r="R116" t="str">
        <f t="shared" si="79"/>
        <v>titanoboa</v>
      </c>
      <c r="S116" t="str">
        <f t="shared" si="80"/>
        <v>/taming/titanoboa</v>
      </c>
      <c r="T116" t="str">
        <f t="shared" si="52"/>
        <v>titanoboa</v>
      </c>
      <c r="U116" t="str">
        <f t="shared" si="81"/>
        <v>/media/creature/titanoboa.png</v>
      </c>
      <c r="V116" t="str">
        <f t="shared" si="82"/>
        <v>Titanoboa</v>
      </c>
    </row>
    <row r="117" spans="1:22" x14ac:dyDescent="0.25">
      <c r="A117" s="1" t="s">
        <v>1084</v>
      </c>
      <c r="B117" s="1" t="s">
        <v>891</v>
      </c>
      <c r="D117" s="2" t="s">
        <v>891</v>
      </c>
      <c r="E117" t="str">
        <f t="shared" si="83"/>
        <v>Titanomyrma Drone</v>
      </c>
      <c r="F117" t="str">
        <f t="shared" si="84"/>
        <v>Carnivore</v>
      </c>
      <c r="G117" t="str">
        <f t="shared" si="85"/>
        <v>Invertebrates</v>
      </c>
      <c r="H117" t="str">
        <f t="shared" si="86"/>
        <v>The Island, The Center, Scorched Earth, Ragnarok, Extinction, Valguero, Genesis: Part 1, Crystal Isles, Mobile</v>
      </c>
      <c r="I117" t="str">
        <f t="shared" si="87"/>
        <v>Terrestrial</v>
      </c>
      <c r="J117" t="str">
        <f t="shared" si="88"/>
        <v>/wiki/Titanomyrma_Drone</v>
      </c>
      <c r="K117" t="str">
        <f t="shared" si="51"/>
        <v>Titanomyrma_Drone</v>
      </c>
      <c r="L117" t="str">
        <f t="shared" si="89"/>
        <v>Titanomyrma Drone</v>
      </c>
      <c r="M117" t="str">
        <f t="shared" si="90"/>
        <v>Titanomyrma Drone</v>
      </c>
      <c r="N117" t="str">
        <f t="shared" si="91"/>
        <v>https://static.wikia.nocookie.net/arksurvivalevolved_gamepedia/images/d/dd/Titanomyrma_Drone.png/revision/latest/scale-to-width-down/50?cb=20181202005733</v>
      </c>
      <c r="P117" s="2" t="s">
        <v>891</v>
      </c>
      <c r="Q117" t="str">
        <f t="shared" si="78"/>
        <v>Titanomyrma</v>
      </c>
      <c r="R117" t="str">
        <f t="shared" si="79"/>
        <v>titanomyrma</v>
      </c>
      <c r="S117" t="str">
        <f t="shared" si="80"/>
        <v>/taming/titanomyrma</v>
      </c>
      <c r="T117" t="str">
        <f t="shared" si="52"/>
        <v>titanomyrma</v>
      </c>
      <c r="U117" t="str">
        <f t="shared" si="81"/>
        <v>/media/creature/titanomyrma.png</v>
      </c>
      <c r="V117" t="str">
        <f t="shared" si="82"/>
        <v>Titanomyrma</v>
      </c>
    </row>
    <row r="118" spans="1:22" x14ac:dyDescent="0.25">
      <c r="A118" s="1" t="s">
        <v>1085</v>
      </c>
      <c r="B118" s="1" t="s">
        <v>894</v>
      </c>
      <c r="D118" s="2" t="s">
        <v>894</v>
      </c>
      <c r="E118" t="str">
        <f t="shared" si="83"/>
        <v>Titanomyrma Soldier</v>
      </c>
      <c r="F118" t="str">
        <f t="shared" si="84"/>
        <v>Carnivore</v>
      </c>
      <c r="G118" t="str">
        <f t="shared" si="85"/>
        <v>Invertebrates</v>
      </c>
      <c r="H118" t="str">
        <f t="shared" si="86"/>
        <v>The Island, The Center, Scorched Earth, Ragnarok, Extinction, Valguero, Genesis: Part 1, Crystal Isles, Mobile</v>
      </c>
      <c r="I118" t="str">
        <f t="shared" si="87"/>
        <v>Aerial</v>
      </c>
      <c r="J118" t="str">
        <f t="shared" si="88"/>
        <v>/wiki/Titanomyrma_Soldier</v>
      </c>
      <c r="K118" t="str">
        <f t="shared" si="51"/>
        <v>Titanomyrma_Soldier</v>
      </c>
      <c r="L118" t="str">
        <f t="shared" si="89"/>
        <v>Titanomyrma Soldier</v>
      </c>
      <c r="M118" t="str">
        <f t="shared" si="90"/>
        <v>Titanomyrma Soldier</v>
      </c>
      <c r="N118" t="str">
        <f t="shared" si="91"/>
        <v>https://static.wikia.nocookie.net/arksurvivalevolved_gamepedia/images/3/39/Titanomyrma_Soldier.png/revision/latest/scale-to-width-down/50?cb=20181202130222</v>
      </c>
      <c r="P118" s="2" t="s">
        <v>894</v>
      </c>
      <c r="Q118" t="str">
        <f t="shared" si="78"/>
        <v>Titanomyrma</v>
      </c>
      <c r="R118" t="str">
        <f t="shared" si="79"/>
        <v>titanomyrma</v>
      </c>
      <c r="S118" t="str">
        <f t="shared" si="80"/>
        <v>/taming/titanomyrma</v>
      </c>
      <c r="T118" t="str">
        <f t="shared" si="52"/>
        <v>titanomyrma</v>
      </c>
      <c r="U118" t="str">
        <f t="shared" si="81"/>
        <v>/media/creature/titanomyrma.png</v>
      </c>
      <c r="V118" t="str">
        <f t="shared" si="82"/>
        <v>Titanomyrma</v>
      </c>
    </row>
    <row r="119" spans="1:22" x14ac:dyDescent="0.25">
      <c r="A119" s="1" t="s">
        <v>1086</v>
      </c>
      <c r="B119" s="1" t="s">
        <v>897</v>
      </c>
      <c r="D119" s="2" t="s">
        <v>897</v>
      </c>
      <c r="E119" t="str">
        <f t="shared" si="83"/>
        <v>Titanosaur</v>
      </c>
      <c r="F119" t="str">
        <f t="shared" si="84"/>
        <v>Herbivore</v>
      </c>
      <c r="G119" t="str">
        <f t="shared" si="85"/>
        <v>Dinosaurs</v>
      </c>
      <c r="H119" t="str">
        <f t="shared" si="86"/>
        <v>The Island, The Center, Scorched Earth, Ragnarok, Crystal Isles, Mobile</v>
      </c>
      <c r="I119" t="str">
        <f t="shared" si="87"/>
        <v>Terrestrial</v>
      </c>
      <c r="J119" t="str">
        <f t="shared" si="88"/>
        <v>/wiki/Titanosaur</v>
      </c>
      <c r="K119" t="str">
        <f t="shared" si="51"/>
        <v>Titanosaur</v>
      </c>
      <c r="L119" t="str">
        <f t="shared" si="89"/>
        <v>Titanosaur</v>
      </c>
      <c r="M119" t="str">
        <f t="shared" si="90"/>
        <v>Titanosaur</v>
      </c>
      <c r="N119" t="str">
        <f t="shared" si="91"/>
        <v>https://static.wikia.nocookie.net/arksurvivalevolved_gamepedia/images/e/e7/Titanosaur.png/revision/latest/scale-to-width-down/50?cb=20160228214736</v>
      </c>
      <c r="P119" s="2" t="s">
        <v>897</v>
      </c>
      <c r="Q119" t="str">
        <f t="shared" ref="Q119:Q150" si="92">VLOOKUP(P119,Dodex,1,TRUE )</f>
        <v>Titanosaur</v>
      </c>
      <c r="R119" t="str">
        <f t="shared" ref="R119:R150" si="93">VLOOKUP(P119,Dodex,2,TRUE )</f>
        <v>titanosaur</v>
      </c>
      <c r="S119" t="str">
        <f t="shared" ref="S119:S150" si="94">VLOOKUP(P119,Dodex,3,TRUE )</f>
        <v>/taming/titanosaur</v>
      </c>
      <c r="T119" t="str">
        <f t="shared" si="52"/>
        <v>titanosaur</v>
      </c>
      <c r="U119" t="str">
        <f t="shared" ref="U119:U150" si="95">VLOOKUP(P119,Dodex,4,TRUE )</f>
        <v>/media/creature/titanosaur.png</v>
      </c>
      <c r="V119" t="str">
        <f t="shared" ref="V119:V150" si="96">VLOOKUP(P119,Dodex,5,TRUE )</f>
        <v>Titanosaur</v>
      </c>
    </row>
    <row r="120" spans="1:22" x14ac:dyDescent="0.25">
      <c r="A120" s="1" t="s">
        <v>1087</v>
      </c>
      <c r="B120" s="1" t="s">
        <v>901</v>
      </c>
      <c r="D120" s="2" t="s">
        <v>901</v>
      </c>
      <c r="E120" t="str">
        <f t="shared" si="83"/>
        <v>Triceratops</v>
      </c>
      <c r="F120" t="str">
        <f t="shared" si="84"/>
        <v>Herbivore</v>
      </c>
      <c r="G120" t="str">
        <f t="shared" si="85"/>
        <v>Dinosaurs</v>
      </c>
      <c r="H120" t="str">
        <f t="shared" si="86"/>
        <v>The Island, The Center, Ragnarok, Aberration, Extinction, Valguero, Genesis: Part 1, Crystal Isles, Mobile</v>
      </c>
      <c r="I120" t="str">
        <f t="shared" si="87"/>
        <v>Terrestrial, Subterranean</v>
      </c>
      <c r="J120" t="str">
        <f t="shared" si="88"/>
        <v>/wiki/Triceratops</v>
      </c>
      <c r="K120" t="str">
        <f t="shared" si="51"/>
        <v>Triceratops</v>
      </c>
      <c r="L120" t="str">
        <f t="shared" si="89"/>
        <v>Triceratops</v>
      </c>
      <c r="M120" t="str">
        <f t="shared" si="90"/>
        <v>Triceratops</v>
      </c>
      <c r="N120" t="str">
        <f t="shared" si="91"/>
        <v>https://static.wikia.nocookie.net/arksurvivalevolved_gamepedia/images/2/2d/Trike.png/revision/latest/scale-to-width-down/50?cb=20150615111609</v>
      </c>
      <c r="P120" s="2" t="s">
        <v>901</v>
      </c>
      <c r="Q120" t="str">
        <f t="shared" si="92"/>
        <v>Triceratops</v>
      </c>
      <c r="R120" t="str">
        <f t="shared" si="93"/>
        <v>triceratops</v>
      </c>
      <c r="S120" t="str">
        <f t="shared" si="94"/>
        <v>/taming/triceratops</v>
      </c>
      <c r="T120" t="str">
        <f t="shared" si="52"/>
        <v>triceratops</v>
      </c>
      <c r="U120" t="str">
        <f t="shared" si="95"/>
        <v>/media/creature/triceratops.png</v>
      </c>
      <c r="V120" t="str">
        <f t="shared" si="96"/>
        <v>Triceratops</v>
      </c>
    </row>
    <row r="121" spans="1:22" x14ac:dyDescent="0.25">
      <c r="A121" s="1" t="s">
        <v>1088</v>
      </c>
      <c r="B121" s="1" t="s">
        <v>904</v>
      </c>
      <c r="D121" s="2" t="s">
        <v>904</v>
      </c>
      <c r="E121" t="str">
        <f t="shared" si="83"/>
        <v>Trilobite</v>
      </c>
      <c r="F121" t="str">
        <f t="shared" si="84"/>
        <v>Carnivore</v>
      </c>
      <c r="G121" t="str">
        <f t="shared" si="85"/>
        <v>Invertebrates</v>
      </c>
      <c r="H121" t="str">
        <f t="shared" si="86"/>
        <v>The Island, The Center, Ragnarok, Aberration, Valguero, Genesis: Part 1, Crystal Isles, Mobile</v>
      </c>
      <c r="I121" t="str">
        <f t="shared" si="87"/>
        <v>Aquatic, Subterranean</v>
      </c>
      <c r="J121" t="str">
        <f t="shared" si="88"/>
        <v>/wiki/Trilobite</v>
      </c>
      <c r="K121" t="str">
        <f t="shared" si="51"/>
        <v>Trilobite</v>
      </c>
      <c r="L121" t="str">
        <f t="shared" si="89"/>
        <v>Trilobite</v>
      </c>
      <c r="M121" t="str">
        <f t="shared" si="90"/>
        <v>Trilobite</v>
      </c>
      <c r="N121" t="str">
        <f t="shared" si="91"/>
        <v>https://static.wikia.nocookie.net/arksurvivalevolved_gamepedia/images/2/2b/Trilobite.png/revision/latest/scale-to-width-down/50?cb=20150824111313</v>
      </c>
      <c r="P121" s="2" t="s">
        <v>904</v>
      </c>
      <c r="Q121" t="str">
        <f t="shared" si="92"/>
        <v>Trilobite</v>
      </c>
      <c r="R121" t="str">
        <f t="shared" si="93"/>
        <v>trilobite</v>
      </c>
      <c r="S121" t="str">
        <f t="shared" si="94"/>
        <v>/taming/trilobite</v>
      </c>
      <c r="T121" t="str">
        <f t="shared" si="52"/>
        <v>trilobite</v>
      </c>
      <c r="U121" t="str">
        <f t="shared" si="95"/>
        <v>/media/creature/trilobite.png</v>
      </c>
      <c r="V121" t="str">
        <f t="shared" si="96"/>
        <v>Trilobite</v>
      </c>
    </row>
    <row r="122" spans="1:22" x14ac:dyDescent="0.25">
      <c r="A122" s="1" t="s">
        <v>1089</v>
      </c>
      <c r="B122" s="1" t="s">
        <v>907</v>
      </c>
      <c r="D122" s="2" t="s">
        <v>907</v>
      </c>
      <c r="E122" t="str">
        <f t="shared" si="83"/>
        <v>Troodon</v>
      </c>
      <c r="F122" t="str">
        <f t="shared" si="84"/>
        <v>Carnivore</v>
      </c>
      <c r="G122" t="str">
        <f t="shared" si="85"/>
        <v>Dinosaurs</v>
      </c>
      <c r="H122" t="str">
        <f t="shared" si="86"/>
        <v>The Island, The Center, Scorched Earth, Ragnarok, Extinction, Valguero, Crystal Isles, Mobile</v>
      </c>
      <c r="I122" t="str">
        <f t="shared" si="87"/>
        <v>Terrestrial</v>
      </c>
      <c r="J122" t="str">
        <f t="shared" si="88"/>
        <v>/wiki/Troodon</v>
      </c>
      <c r="K122" t="str">
        <f t="shared" si="51"/>
        <v>Troodon</v>
      </c>
      <c r="L122" t="str">
        <f t="shared" si="89"/>
        <v>Troodon</v>
      </c>
      <c r="M122" t="str">
        <f t="shared" si="90"/>
        <v>Troodon</v>
      </c>
      <c r="N122" t="str">
        <f t="shared" si="91"/>
        <v>https://static.wikia.nocookie.net/arksurvivalevolved_gamepedia/images/e/e9/Troodon.png/revision/latest/scale-to-width-down/50?cb=20160116233203</v>
      </c>
      <c r="P122" s="2" t="s">
        <v>907</v>
      </c>
      <c r="Q122" t="str">
        <f t="shared" si="92"/>
        <v>Troodon</v>
      </c>
      <c r="R122" t="str">
        <f t="shared" si="93"/>
        <v>troodon</v>
      </c>
      <c r="S122" t="str">
        <f t="shared" si="94"/>
        <v>/taming/troodon</v>
      </c>
      <c r="T122" t="str">
        <f t="shared" si="52"/>
        <v>troodon</v>
      </c>
      <c r="U122" t="str">
        <f t="shared" si="95"/>
        <v>/media/creature/troodon.png</v>
      </c>
      <c r="V122" t="str">
        <f t="shared" si="96"/>
        <v>Troodon</v>
      </c>
    </row>
    <row r="123" spans="1:22" x14ac:dyDescent="0.25">
      <c r="A123" s="1" t="s">
        <v>1090</v>
      </c>
      <c r="B123" s="1" t="s">
        <v>917</v>
      </c>
      <c r="D123" s="2" t="s">
        <v>917</v>
      </c>
      <c r="E123" t="str">
        <f t="shared" si="83"/>
        <v>Tusoteuthis</v>
      </c>
      <c r="F123" t="str">
        <f t="shared" si="84"/>
        <v>Carnivore</v>
      </c>
      <c r="G123" t="str">
        <f t="shared" si="85"/>
        <v>Invertebrates</v>
      </c>
      <c r="H123" t="str">
        <f t="shared" si="86"/>
        <v>The Island, The Center, Ragnarok, Valguero, Genesis: Part 1, Crystal Isles, Mobile</v>
      </c>
      <c r="I123" t="str">
        <f t="shared" si="87"/>
        <v>Aquatic, Subterranean</v>
      </c>
      <c r="J123" t="str">
        <f t="shared" si="88"/>
        <v>/wiki/Tusoteuthis</v>
      </c>
      <c r="K123" t="str">
        <f t="shared" si="51"/>
        <v>Tusoteuthis</v>
      </c>
      <c r="L123" t="str">
        <f t="shared" si="89"/>
        <v>Tusoteuthis</v>
      </c>
      <c r="M123" t="str">
        <f t="shared" si="90"/>
        <v>Tusoteuthis</v>
      </c>
      <c r="N123" t="str">
        <f t="shared" si="91"/>
        <v>https://static.wikia.nocookie.net/arksurvivalevolved_gamepedia/images/3/37/Tusoteuthis.png/revision/latest/scale-to-width-down/50?cb=20150912193044</v>
      </c>
      <c r="P123" s="2" t="s">
        <v>917</v>
      </c>
      <c r="Q123" t="str">
        <f t="shared" si="92"/>
        <v>Tusoteuthis</v>
      </c>
      <c r="R123" t="str">
        <f t="shared" si="93"/>
        <v>tusoteuthis</v>
      </c>
      <c r="S123" t="str">
        <f t="shared" si="94"/>
        <v>/taming/tusoteuthis</v>
      </c>
      <c r="T123" t="str">
        <f t="shared" si="52"/>
        <v>tusoteuthis</v>
      </c>
      <c r="U123" t="str">
        <f t="shared" si="95"/>
        <v>/media/creature/tusoteuthis.png</v>
      </c>
      <c r="V123" t="str">
        <f t="shared" si="96"/>
        <v>Tusoteuthis</v>
      </c>
    </row>
    <row r="124" spans="1:22" x14ac:dyDescent="0.25">
      <c r="A124" s="1" t="s">
        <v>1091</v>
      </c>
      <c r="B124" s="1" t="s">
        <v>920</v>
      </c>
      <c r="D124" s="2" t="s">
        <v>920</v>
      </c>
      <c r="E124" t="str">
        <f t="shared" si="83"/>
        <v>Unicorn</v>
      </c>
      <c r="F124" t="str">
        <f t="shared" si="84"/>
        <v>Herbivore</v>
      </c>
      <c r="G124" t="str">
        <f t="shared" si="85"/>
        <v>Fantasy Creatures, Mammals</v>
      </c>
      <c r="H124" t="str">
        <f t="shared" si="86"/>
        <v>The Island, Ragnarok, Valguero, Crystal Isles, Mobile</v>
      </c>
      <c r="I124" t="str">
        <f t="shared" si="87"/>
        <v>Terrestrial</v>
      </c>
      <c r="J124" t="str">
        <f t="shared" si="88"/>
        <v>/wiki/Unicorn</v>
      </c>
      <c r="K124" t="str">
        <f t="shared" si="51"/>
        <v>Unicorn</v>
      </c>
      <c r="L124" t="str">
        <f t="shared" si="89"/>
        <v>Unicorn</v>
      </c>
      <c r="M124" t="str">
        <f t="shared" si="90"/>
        <v>Unicorn</v>
      </c>
      <c r="N124" t="str">
        <f t="shared" si="91"/>
        <v>https://static.wikia.nocookie.net/arksurvivalevolved_gamepedia/images/7/7e/Unicorn.png/revision/latest/scale-to-width-down/50?cb=20181226213254</v>
      </c>
      <c r="P124" s="2" t="s">
        <v>920</v>
      </c>
      <c r="Q124" t="str">
        <f t="shared" si="92"/>
        <v>Unicorn</v>
      </c>
      <c r="R124" t="str">
        <f t="shared" si="93"/>
        <v>unicorn</v>
      </c>
      <c r="S124" t="str">
        <f t="shared" si="94"/>
        <v>/taming/unicorn</v>
      </c>
      <c r="T124" t="str">
        <f t="shared" si="52"/>
        <v>unicorn</v>
      </c>
      <c r="U124" t="str">
        <f t="shared" si="95"/>
        <v>/media/creature/unicorn.png</v>
      </c>
      <c r="V124" t="str">
        <f t="shared" si="96"/>
        <v>Unicorn</v>
      </c>
    </row>
    <row r="125" spans="1:22" x14ac:dyDescent="0.25">
      <c r="A125" s="1" t="s">
        <v>1092</v>
      </c>
      <c r="B125" s="1" t="s">
        <v>924</v>
      </c>
      <c r="D125" s="2" t="s">
        <v>924</v>
      </c>
      <c r="E125" t="str">
        <f t="shared" si="83"/>
        <v>Velonasaur</v>
      </c>
      <c r="F125" t="str">
        <f t="shared" si="84"/>
        <v>Carnivore</v>
      </c>
      <c r="G125" t="str">
        <f t="shared" si="85"/>
        <v>Dinosaurs, Fantasy Creatures</v>
      </c>
      <c r="H125" t="str">
        <f t="shared" si="86"/>
        <v>Extinction</v>
      </c>
      <c r="I125" t="str">
        <f t="shared" si="87"/>
        <v>Subterranean</v>
      </c>
      <c r="J125" t="str">
        <f t="shared" si="88"/>
        <v>/wiki/Velonasaur</v>
      </c>
      <c r="K125" t="str">
        <f t="shared" si="51"/>
        <v>Velonasaur</v>
      </c>
      <c r="L125" t="str">
        <f t="shared" si="89"/>
        <v>Velonasaur</v>
      </c>
      <c r="M125" t="str">
        <f t="shared" si="90"/>
        <v>Velonasaur</v>
      </c>
      <c r="N125" t="str">
        <f t="shared" si="91"/>
        <v>https://static.wikia.nocookie.net/arksurvivalevolved_gamepedia/images/0/00/Velonasaur.png/revision/latest/scale-to-width-down/50?cb=20181107174026</v>
      </c>
      <c r="P125" s="2" t="s">
        <v>924</v>
      </c>
      <c r="Q125" t="str">
        <f t="shared" si="92"/>
        <v>Velonasaur</v>
      </c>
      <c r="R125" t="str">
        <f t="shared" si="93"/>
        <v>velonasaur</v>
      </c>
      <c r="S125" t="str">
        <f t="shared" si="94"/>
        <v>/taming/velonasaur</v>
      </c>
      <c r="T125" t="str">
        <f t="shared" si="52"/>
        <v>velonasaur</v>
      </c>
      <c r="U125" t="str">
        <f t="shared" si="95"/>
        <v>/media/creature/velonasaur.png</v>
      </c>
      <c r="V125" t="str">
        <f t="shared" si="96"/>
        <v>Velonasaur</v>
      </c>
    </row>
    <row r="126" spans="1:22" x14ac:dyDescent="0.25">
      <c r="A126" s="1" t="s">
        <v>1093</v>
      </c>
      <c r="B126" s="1" t="s">
        <v>1094</v>
      </c>
      <c r="D126" s="2" t="s">
        <v>933</v>
      </c>
      <c r="E126" t="str">
        <f t="shared" si="83"/>
        <v>Water Jug Bug</v>
      </c>
      <c r="F126" t="str">
        <f t="shared" si="84"/>
        <v>Herbivore</v>
      </c>
      <c r="G126" t="str">
        <f t="shared" si="85"/>
        <v>Invertebrates</v>
      </c>
      <c r="H126" t="str">
        <f t="shared" si="86"/>
        <v>Scorched Earth, Ragnarok, Extinction, Genesis: Part 1, Crystal Isles</v>
      </c>
      <c r="I126" t="str">
        <f t="shared" si="87"/>
        <v>Aerial</v>
      </c>
      <c r="J126" t="str">
        <f t="shared" si="88"/>
        <v>/wiki/Water_Jug_Bug</v>
      </c>
      <c r="K126" t="str">
        <f t="shared" si="51"/>
        <v>Water_Jug_Bug</v>
      </c>
      <c r="L126" t="str">
        <f t="shared" si="89"/>
        <v>Water Jug Bug</v>
      </c>
      <c r="M126" t="str">
        <f t="shared" si="90"/>
        <v>Water Jug Bug</v>
      </c>
      <c r="N126" t="str">
        <f t="shared" si="91"/>
        <v>https://static.wikia.nocookie.net/arksurvivalevolved_gamepedia/images/c/ca/Water_Jug_Bug.png/revision/latest/scale-to-width-down/50?cb=20200803133426</v>
      </c>
      <c r="P126" s="2" t="s">
        <v>485</v>
      </c>
      <c r="Q126" t="str">
        <f t="shared" si="92"/>
        <v>Jug Bug</v>
      </c>
      <c r="R126" t="str">
        <f t="shared" si="93"/>
        <v>jugbug</v>
      </c>
      <c r="S126" t="str">
        <f t="shared" si="94"/>
        <v>/taming/jugbug</v>
      </c>
      <c r="T126" t="str">
        <f t="shared" si="52"/>
        <v>jugbug</v>
      </c>
      <c r="U126" t="str">
        <f t="shared" si="95"/>
        <v>/media/creature/jugbug.png</v>
      </c>
      <c r="V126" t="str">
        <f t="shared" si="96"/>
        <v>Jug Bug</v>
      </c>
    </row>
    <row r="127" spans="1:22" x14ac:dyDescent="0.25">
      <c r="A127" s="1" t="s">
        <v>1095</v>
      </c>
      <c r="B127" s="1" t="s">
        <v>936</v>
      </c>
      <c r="D127" s="2" t="s">
        <v>936</v>
      </c>
      <c r="E127" t="str">
        <f t="shared" si="83"/>
        <v>Woolly Rhino</v>
      </c>
      <c r="F127" t="str">
        <f t="shared" si="84"/>
        <v>Herbivore</v>
      </c>
      <c r="G127" t="str">
        <f t="shared" si="85"/>
        <v>Mammals</v>
      </c>
      <c r="H127" t="str">
        <f t="shared" si="86"/>
        <v>The Island, The Center, Ragnarok, Extinction, Valguero, Genesis: Part 1, Crystal Isles, Genesis: Part 2, Mobile</v>
      </c>
      <c r="I127" t="str">
        <f t="shared" si="87"/>
        <v>Terrestrial</v>
      </c>
      <c r="J127" t="str">
        <f t="shared" si="88"/>
        <v>/wiki/Woolly_Rhino</v>
      </c>
      <c r="K127" t="str">
        <f t="shared" si="51"/>
        <v>Woolly_Rhino</v>
      </c>
      <c r="L127" t="str">
        <f t="shared" si="89"/>
        <v>Woolly Rhino</v>
      </c>
      <c r="M127" t="str">
        <f t="shared" si="90"/>
        <v>Woolly Rhino</v>
      </c>
      <c r="N127" t="str">
        <f t="shared" si="91"/>
        <v>https://static.wikia.nocookie.net/arksurvivalevolved_gamepedia/images/d/d4/Woolly_Rhinoceros.png/revision/latest/scale-to-width-down/50?cb=20160116233551</v>
      </c>
      <c r="P127" s="2" t="s">
        <v>936</v>
      </c>
      <c r="Q127" t="str">
        <f t="shared" si="92"/>
        <v>Woolly Rhino</v>
      </c>
      <c r="R127" t="str">
        <f t="shared" si="93"/>
        <v>woollyrhino</v>
      </c>
      <c r="S127" t="str">
        <f t="shared" si="94"/>
        <v>/taming/woollyrhino</v>
      </c>
      <c r="T127" t="str">
        <f t="shared" si="52"/>
        <v>woollyrhino</v>
      </c>
      <c r="U127" t="str">
        <f t="shared" si="95"/>
        <v>/media/creature/woollyrhino.png</v>
      </c>
      <c r="V127" t="str">
        <f t="shared" si="96"/>
        <v>Woolly Rhino</v>
      </c>
    </row>
    <row r="128" spans="1:22" x14ac:dyDescent="0.25">
      <c r="A128" s="1" t="s">
        <v>1096</v>
      </c>
      <c r="B128" s="1" t="s">
        <v>943</v>
      </c>
      <c r="D128" s="2" t="s">
        <v>943</v>
      </c>
      <c r="E128" t="str">
        <f t="shared" si="83"/>
        <v>Yeti</v>
      </c>
      <c r="F128" t="str">
        <f t="shared" si="84"/>
        <v>Herbivore</v>
      </c>
      <c r="G128" t="str">
        <f t="shared" si="85"/>
        <v>Mammals</v>
      </c>
      <c r="H128" t="str">
        <f t="shared" si="86"/>
        <v>The Island, The Center, Extinction, Genesis: Part 1, Crystal Isles, Mobile</v>
      </c>
      <c r="I128" t="str">
        <f t="shared" si="87"/>
        <v>Subterranean, Terrestrial</v>
      </c>
      <c r="J128" t="str">
        <f t="shared" si="88"/>
        <v>/wiki/Yeti</v>
      </c>
      <c r="K128" t="str">
        <f t="shared" si="51"/>
        <v>Yeti</v>
      </c>
      <c r="L128" t="str">
        <f t="shared" si="89"/>
        <v>Yeti</v>
      </c>
      <c r="M128" t="str">
        <f t="shared" si="90"/>
        <v>Yeti</v>
      </c>
      <c r="N128" t="str">
        <f t="shared" si="91"/>
        <v>https://static.wikia.nocookie.net/arksurvivalevolved_gamepedia/images/7/7d/Yeti.png/revision/latest/scale-to-width-down/50?cb=20181216013443</v>
      </c>
      <c r="P128" s="2" t="s">
        <v>943</v>
      </c>
      <c r="Q128" t="str">
        <f t="shared" si="92"/>
        <v>Yeti</v>
      </c>
      <c r="R128" t="str">
        <f t="shared" si="93"/>
        <v>yeti</v>
      </c>
      <c r="S128" t="str">
        <f t="shared" si="94"/>
        <v>/taming/yeti</v>
      </c>
      <c r="T128" t="str">
        <f t="shared" si="52"/>
        <v>yeti</v>
      </c>
      <c r="U128" t="str">
        <f t="shared" si="95"/>
        <v>/media/creature/yeti.png</v>
      </c>
      <c r="V128" t="str">
        <f t="shared" si="96"/>
        <v>Yeti</v>
      </c>
    </row>
    <row r="129" spans="1:22" x14ac:dyDescent="0.25">
      <c r="A129" s="1" t="s">
        <v>1097</v>
      </c>
      <c r="B129" s="1" t="s">
        <v>947</v>
      </c>
      <c r="D129" s="2" t="s">
        <v>947</v>
      </c>
      <c r="E129" t="str">
        <f t="shared" si="83"/>
        <v>Yutyrannus</v>
      </c>
      <c r="F129" t="str">
        <f t="shared" si="84"/>
        <v>Carnivore</v>
      </c>
      <c r="G129" t="str">
        <f t="shared" si="85"/>
        <v>Dinosaurs</v>
      </c>
      <c r="H129" t="str">
        <f t="shared" si="86"/>
        <v>The Island, The Center, Scorched Earth, Ragnarok, Extinction, Valguero, Genesis: Part 1, Crystal Isles</v>
      </c>
      <c r="I129" t="str">
        <f t="shared" si="87"/>
        <v>Terrestrial</v>
      </c>
      <c r="J129" t="str">
        <f t="shared" si="88"/>
        <v>/wiki/Yutyrannus</v>
      </c>
      <c r="K129" t="str">
        <f t="shared" si="51"/>
        <v>Yutyrannus</v>
      </c>
      <c r="L129" t="str">
        <f t="shared" si="89"/>
        <v>Yutyrannus</v>
      </c>
      <c r="M129" t="str">
        <f t="shared" si="90"/>
        <v>Yutyrannus</v>
      </c>
      <c r="N129" t="str">
        <f t="shared" si="91"/>
        <v>https://static.wikia.nocookie.net/arksurvivalevolved_gamepedia/images/b/b8/Yutyrannus.png/revision/latest/scale-to-width-down/50?cb=20170530114548</v>
      </c>
      <c r="P129" s="2" t="s">
        <v>947</v>
      </c>
      <c r="Q129" t="str">
        <f t="shared" si="92"/>
        <v>Yutyrannus</v>
      </c>
      <c r="R129" t="str">
        <f t="shared" si="93"/>
        <v>yutyrannus</v>
      </c>
      <c r="S129" t="str">
        <f t="shared" si="94"/>
        <v>/taming/yutyrannus</v>
      </c>
      <c r="T129" t="str">
        <f t="shared" si="52"/>
        <v>yutyrannus</v>
      </c>
      <c r="U129" t="str">
        <f t="shared" si="95"/>
        <v>/media/creature/yutyrannus.png</v>
      </c>
      <c r="V129" t="str">
        <f t="shared" si="96"/>
        <v>Yutyrannus</v>
      </c>
    </row>
    <row r="130" spans="1:22" x14ac:dyDescent="0.25">
      <c r="A130" s="1" t="s">
        <v>1098</v>
      </c>
      <c r="B130" s="1" t="s">
        <v>852</v>
      </c>
      <c r="D130" s="2" t="s">
        <v>852</v>
      </c>
      <c r="E130" t="str">
        <f t="shared" si="83"/>
        <v>Tek Parasaur</v>
      </c>
      <c r="F130" t="str">
        <f t="shared" si="84"/>
        <v>Herbivore</v>
      </c>
      <c r="G130" t="str">
        <f t="shared" si="85"/>
        <v>Dinosaurs, Tek Creatures</v>
      </c>
      <c r="H130" t="str">
        <f t="shared" si="86"/>
        <v>The Island, The Center, Scorched Earth, Ragnarok, Aberration, Extinction, Valguero, Genesis: Part 1, Crystal Isles</v>
      </c>
      <c r="I130" t="str">
        <f t="shared" si="87"/>
        <v>Terrestrial, Subterranean</v>
      </c>
      <c r="J130" t="str">
        <f t="shared" si="88"/>
        <v>/wiki/Tek_Parasaur</v>
      </c>
      <c r="K130" t="str">
        <f t="shared" si="51"/>
        <v>Tek_Parasaur</v>
      </c>
      <c r="L130" t="str">
        <f t="shared" si="89"/>
        <v>Tek Parasaur</v>
      </c>
      <c r="M130" t="str">
        <f t="shared" si="90"/>
        <v>Tek Parasaur</v>
      </c>
      <c r="N130" t="str">
        <f t="shared" si="91"/>
        <v>https://static.wikia.nocookie.net/arksurvivalevolved_gamepedia/images/d/da/Tek_Parasaur.png/revision/latest/scale-to-width-down/50?cb=20200307180816</v>
      </c>
      <c r="P130" s="2" t="s">
        <v>661</v>
      </c>
      <c r="Q130" t="str">
        <f t="shared" si="92"/>
        <v>Parasaur</v>
      </c>
      <c r="R130" t="str">
        <f t="shared" si="93"/>
        <v>parasaur</v>
      </c>
      <c r="S130" t="str">
        <f t="shared" si="94"/>
        <v>/taming/parasaur</v>
      </c>
      <c r="T130" t="str">
        <f t="shared" si="52"/>
        <v>parasaur</v>
      </c>
      <c r="U130" t="str">
        <f t="shared" si="95"/>
        <v>/media/creature/parasaur.png</v>
      </c>
      <c r="V130" t="str">
        <f t="shared" si="96"/>
        <v>Parasaur</v>
      </c>
    </row>
    <row r="131" spans="1:22" x14ac:dyDescent="0.25">
      <c r="A131" s="1" t="s">
        <v>1099</v>
      </c>
      <c r="B131" s="1" t="s">
        <v>856</v>
      </c>
      <c r="D131" s="2" t="s">
        <v>856</v>
      </c>
      <c r="E131" t="str">
        <f t="shared" si="83"/>
        <v>Tek Quetzal</v>
      </c>
      <c r="F131" t="str">
        <f t="shared" si="84"/>
        <v>Carnivore</v>
      </c>
      <c r="G131" t="str">
        <f t="shared" si="85"/>
        <v>Reptiles, Tek Creatures</v>
      </c>
      <c r="H131" t="str">
        <f t="shared" si="86"/>
        <v>The Island, The Center, Ragnarok, Extinction, Valguero, Crystal Isles</v>
      </c>
      <c r="I131" t="str">
        <f t="shared" si="87"/>
        <v>Aerial</v>
      </c>
      <c r="J131" t="str">
        <f t="shared" si="88"/>
        <v>/wiki/Tek_Quetzal</v>
      </c>
      <c r="K131" t="str">
        <f t="shared" si="51"/>
        <v>Tek_Quetzal</v>
      </c>
      <c r="L131" t="str">
        <f t="shared" si="89"/>
        <v>Tek Quetzal</v>
      </c>
      <c r="M131" t="str">
        <f t="shared" si="90"/>
        <v>Tek Quetzal</v>
      </c>
      <c r="N131" t="str">
        <f t="shared" si="91"/>
        <v>https://static.wikia.nocookie.net/arksurvivalevolved_gamepedia/images/d/d6/Tek_Quetzal.png/revision/latest/scale-to-width-down/50?cb=20200307180818</v>
      </c>
      <c r="P131" s="2" t="s">
        <v>712</v>
      </c>
      <c r="Q131" t="str">
        <f t="shared" si="92"/>
        <v>Quetzal</v>
      </c>
      <c r="R131" t="str">
        <f t="shared" si="93"/>
        <v>quetzal</v>
      </c>
      <c r="S131" t="str">
        <f t="shared" si="94"/>
        <v>/taming/quetzal</v>
      </c>
      <c r="T131" t="str">
        <f t="shared" si="52"/>
        <v>quetzal</v>
      </c>
      <c r="U131" t="str">
        <f t="shared" si="95"/>
        <v>/media/creature/quetzal.png</v>
      </c>
      <c r="V131" t="str">
        <f t="shared" si="96"/>
        <v>Quetzal</v>
      </c>
    </row>
    <row r="132" spans="1:22" x14ac:dyDescent="0.25">
      <c r="A132" s="1" t="s">
        <v>1100</v>
      </c>
      <c r="B132" s="1" t="s">
        <v>860</v>
      </c>
      <c r="D132" s="2" t="s">
        <v>860</v>
      </c>
      <c r="E132" t="str">
        <f t="shared" si="83"/>
        <v>Tek Raptor</v>
      </c>
      <c r="F132" t="str">
        <f t="shared" si="84"/>
        <v>Carnivore</v>
      </c>
      <c r="G132" t="str">
        <f t="shared" si="85"/>
        <v>Dinosaurs, Tek Creatures</v>
      </c>
      <c r="H132" t="str">
        <f t="shared" si="86"/>
        <v>The Island, The Center, Scorched Earth, Ragnarok, Aberration, Extinction, Valguero, Genesis: Part 1, Crystal Isles</v>
      </c>
      <c r="I132" t="str">
        <f t="shared" si="87"/>
        <v>Subterranean, Terrestrial</v>
      </c>
      <c r="J132" t="str">
        <f t="shared" si="88"/>
        <v>/wiki/Tek_Raptor</v>
      </c>
      <c r="K132" t="str">
        <f t="shared" si="51"/>
        <v>Tek_Raptor</v>
      </c>
      <c r="L132" t="str">
        <f t="shared" si="89"/>
        <v>Tek Raptor</v>
      </c>
      <c r="M132" t="str">
        <f t="shared" si="90"/>
        <v>Tek Raptor</v>
      </c>
      <c r="N132" t="str">
        <f t="shared" si="91"/>
        <v>https://static.wikia.nocookie.net/arksurvivalevolved_gamepedia/images/b/b3/Tek_Raptor.png/revision/latest/scale-to-width-down/50?cb=20200307180820</v>
      </c>
      <c r="P132" s="2" t="s">
        <v>715</v>
      </c>
      <c r="Q132" t="str">
        <f t="shared" si="92"/>
        <v>Raptor</v>
      </c>
      <c r="R132" t="str">
        <f t="shared" si="93"/>
        <v>raptor</v>
      </c>
      <c r="S132" t="str">
        <f t="shared" si="94"/>
        <v>/taming/raptor</v>
      </c>
      <c r="T132" t="str">
        <f t="shared" si="52"/>
        <v>raptor</v>
      </c>
      <c r="U132" t="str">
        <f t="shared" si="95"/>
        <v>/media/creature/raptor.png</v>
      </c>
      <c r="V132" t="str">
        <f t="shared" si="96"/>
        <v>Raptor</v>
      </c>
    </row>
    <row r="133" spans="1:22" x14ac:dyDescent="0.25">
      <c r="A133" s="1" t="s">
        <v>1101</v>
      </c>
      <c r="B133" s="1" t="s">
        <v>863</v>
      </c>
      <c r="D133" s="2" t="s">
        <v>863</v>
      </c>
      <c r="E133" t="str">
        <f t="shared" si="83"/>
        <v>Tek Rex</v>
      </c>
      <c r="F133" t="str">
        <f t="shared" si="84"/>
        <v>Carnivore</v>
      </c>
      <c r="G133" t="str">
        <f t="shared" si="85"/>
        <v>Dinosaurs, Tek Creatures</v>
      </c>
      <c r="H133" t="str">
        <f t="shared" si="86"/>
        <v>The Island, The Center, Scorched Earth, Ragnarok, Extinction, Valguero, Genesis: Part 1, Crystal Isles</v>
      </c>
      <c r="I133" t="str">
        <f t="shared" si="87"/>
        <v>Terrestrial</v>
      </c>
      <c r="J133" t="str">
        <f t="shared" si="88"/>
        <v>/wiki/Tek_Rex</v>
      </c>
      <c r="K133" t="str">
        <f t="shared" ref="K133:K196" si="97">REPLACE(J133, 1,6, "")</f>
        <v>Tek_Rex</v>
      </c>
      <c r="L133" t="str">
        <f t="shared" si="89"/>
        <v>Tek Rex</v>
      </c>
      <c r="M133" t="str">
        <f t="shared" si="90"/>
        <v>Tek Rex</v>
      </c>
      <c r="N133" t="str">
        <f t="shared" si="91"/>
        <v>https://static.wikia.nocookie.net/arksurvivalevolved_gamepedia/images/4/44/Tek_Rex.png/revision/latest/scale-to-width-down/50?cb=20200307180821</v>
      </c>
      <c r="P133" s="2" t="s">
        <v>735</v>
      </c>
      <c r="Q133" t="str">
        <f t="shared" si="92"/>
        <v>Rex</v>
      </c>
      <c r="R133" t="str">
        <f t="shared" si="93"/>
        <v>rex</v>
      </c>
      <c r="S133" t="str">
        <f t="shared" si="94"/>
        <v>/taming/rex</v>
      </c>
      <c r="T133" t="str">
        <f t="shared" ref="T133:T196" si="98">REPLACE(S133, 1,8, "")</f>
        <v>rex</v>
      </c>
      <c r="U133" t="str">
        <f t="shared" si="95"/>
        <v>/media/creature/rex.png</v>
      </c>
      <c r="V133" t="str">
        <f t="shared" si="96"/>
        <v>Rex</v>
      </c>
    </row>
    <row r="134" spans="1:22" x14ac:dyDescent="0.25">
      <c r="A134" s="1" t="s">
        <v>1102</v>
      </c>
      <c r="B134" s="1" t="s">
        <v>866</v>
      </c>
      <c r="D134" s="2" t="s">
        <v>866</v>
      </c>
      <c r="E134" t="str">
        <f t="shared" si="83"/>
        <v>Tek Stegosaurus</v>
      </c>
      <c r="F134" t="str">
        <f t="shared" si="84"/>
        <v>Herbivore</v>
      </c>
      <c r="G134" t="str">
        <f t="shared" si="85"/>
        <v>Dinosaurs, Tek Creatures</v>
      </c>
      <c r="H134" t="str">
        <f t="shared" si="86"/>
        <v>The Island, The Center, Ragnarok, Aberration, Extinction, Valguero, Genesis: Part 1, Crystal Isles</v>
      </c>
      <c r="I134" t="str">
        <f t="shared" si="87"/>
        <v>Terrestrial, Subterranean</v>
      </c>
      <c r="J134" t="str">
        <f t="shared" si="88"/>
        <v>/wiki/Tek_Stegosaurus</v>
      </c>
      <c r="K134" t="str">
        <f t="shared" si="97"/>
        <v>Tek_Stegosaurus</v>
      </c>
      <c r="L134" t="str">
        <f t="shared" si="89"/>
        <v>Tek Stegosaurus</v>
      </c>
      <c r="M134" t="str">
        <f t="shared" si="90"/>
        <v>Tek Stegosaurus</v>
      </c>
      <c r="N134" t="str">
        <f t="shared" si="91"/>
        <v>https://static.wikia.nocookie.net/arksurvivalevolved_gamepedia/images/1/1b/Tek_Stegosaurus.png/revision/latest/scale-to-width-down/50?cb=20201110132456</v>
      </c>
      <c r="P134" s="2" t="s">
        <v>829</v>
      </c>
      <c r="Q134" t="str">
        <f t="shared" si="92"/>
        <v>Stegosaurus</v>
      </c>
      <c r="R134" t="str">
        <f t="shared" si="93"/>
        <v>stegosaurus</v>
      </c>
      <c r="S134" t="str">
        <f t="shared" si="94"/>
        <v>/taming/stegosaurus</v>
      </c>
      <c r="T134" t="str">
        <f t="shared" si="98"/>
        <v>stegosaurus</v>
      </c>
      <c r="U134" t="str">
        <f t="shared" si="95"/>
        <v>/media/creature/stegosaurus.png</v>
      </c>
      <c r="V134" t="str">
        <f t="shared" si="96"/>
        <v>Stegosaurus</v>
      </c>
    </row>
    <row r="135" spans="1:22" x14ac:dyDescent="0.25">
      <c r="A135" s="1" t="s">
        <v>1103</v>
      </c>
      <c r="B135" s="1" t="s">
        <v>1104</v>
      </c>
      <c r="D135" s="2" t="s">
        <v>0</v>
      </c>
      <c r="E135" t="str">
        <f t="shared" si="83"/>
        <v>Achatina</v>
      </c>
      <c r="F135" t="str">
        <f t="shared" si="84"/>
        <v>Herbivore</v>
      </c>
      <c r="G135" t="str">
        <f t="shared" si="85"/>
        <v>Invertebrates</v>
      </c>
      <c r="H135" t="str">
        <f t="shared" si="86"/>
        <v>The Island, The Center, Scorched Earth, Ragnarok, Aberration, Extinction, Valguero, Crystal Isles, Mobile</v>
      </c>
      <c r="I135" t="str">
        <f t="shared" si="87"/>
        <v>Subterranean, Terrestrial</v>
      </c>
      <c r="J135" t="str">
        <f t="shared" si="88"/>
        <v>/wiki/Achatina</v>
      </c>
      <c r="K135" t="str">
        <f t="shared" si="97"/>
        <v>Achatina</v>
      </c>
      <c r="L135" t="str">
        <f t="shared" si="89"/>
        <v>Achatina</v>
      </c>
      <c r="M135" t="str">
        <f t="shared" si="90"/>
        <v>Achatina</v>
      </c>
      <c r="N135" t="str">
        <f t="shared" si="91"/>
        <v>https://static.wikia.nocookie.net/arksurvivalevolved_gamepedia/images/1/18/Achatina.png/revision/latest/scale-to-width-down/50?cb=20150912193015</v>
      </c>
      <c r="P135" s="2" t="s">
        <v>0</v>
      </c>
      <c r="Q135" t="str">
        <f t="shared" si="92"/>
        <v>Achatina</v>
      </c>
      <c r="R135" t="str">
        <f t="shared" si="93"/>
        <v>achatina</v>
      </c>
      <c r="S135" t="str">
        <f t="shared" si="94"/>
        <v>/taming/achatina</v>
      </c>
      <c r="T135" t="str">
        <f t="shared" si="98"/>
        <v>achatina</v>
      </c>
      <c r="U135" t="str">
        <f t="shared" si="95"/>
        <v>/media/creature/achatina.png</v>
      </c>
      <c r="V135" t="str">
        <f t="shared" si="96"/>
        <v>Achatina</v>
      </c>
    </row>
    <row r="136" spans="1:22" x14ac:dyDescent="0.25">
      <c r="A136" s="1" t="s">
        <v>1105</v>
      </c>
      <c r="B136" s="1" t="s">
        <v>1106</v>
      </c>
      <c r="D136" s="2" t="s">
        <v>92</v>
      </c>
      <c r="E136" t="str">
        <f t="shared" si="83"/>
        <v>Anglerfish</v>
      </c>
      <c r="F136" t="str">
        <f t="shared" si="84"/>
        <v>Carnivore</v>
      </c>
      <c r="G136" t="str">
        <f t="shared" si="85"/>
        <v>Fish</v>
      </c>
      <c r="H136" t="str">
        <f t="shared" si="86"/>
        <v>The Island, The Center, Ragnarok, Aberration, Valguero, Genesis: Part 1, Crystal Isles, Mobile</v>
      </c>
      <c r="I136" t="str">
        <f t="shared" si="87"/>
        <v>Aquatic, Subterranean</v>
      </c>
      <c r="J136" t="str">
        <f t="shared" si="88"/>
        <v>/wiki/Anglerfish</v>
      </c>
      <c r="K136" t="str">
        <f t="shared" si="97"/>
        <v>Anglerfish</v>
      </c>
      <c r="L136" t="str">
        <f t="shared" si="89"/>
        <v>Anglerfish</v>
      </c>
      <c r="M136" t="str">
        <f t="shared" si="90"/>
        <v>Anglerfish</v>
      </c>
      <c r="N136" t="str">
        <f t="shared" si="91"/>
        <v>https://static.wikia.nocookie.net/arksurvivalevolved_gamepedia/images/6/64/Anglerfish.png/revision/latest/scale-to-width-down/50?cb=20151123152340</v>
      </c>
      <c r="P136" s="2" t="s">
        <v>1579</v>
      </c>
      <c r="Q136" t="str">
        <f t="shared" si="92"/>
        <v>Angler</v>
      </c>
      <c r="R136" t="str">
        <f t="shared" si="93"/>
        <v>angler</v>
      </c>
      <c r="S136" t="str">
        <f t="shared" si="94"/>
        <v>/taming/angler</v>
      </c>
      <c r="T136" t="str">
        <f t="shared" si="98"/>
        <v>angler</v>
      </c>
      <c r="U136" t="str">
        <f t="shared" si="95"/>
        <v>/media/creature/angler.png</v>
      </c>
      <c r="V136" t="str">
        <f t="shared" si="96"/>
        <v>Angler</v>
      </c>
    </row>
    <row r="137" spans="1:22" x14ac:dyDescent="0.25">
      <c r="A137" s="1" t="s">
        <v>1107</v>
      </c>
      <c r="B137" s="1" t="s">
        <v>1108</v>
      </c>
      <c r="D137" s="2" t="s">
        <v>98</v>
      </c>
      <c r="E137" t="str">
        <f t="shared" si="83"/>
        <v>Ankylosaurus</v>
      </c>
      <c r="F137" t="str">
        <f t="shared" si="84"/>
        <v>Herbivore</v>
      </c>
      <c r="G137" t="str">
        <f t="shared" si="85"/>
        <v>Dinosaurs</v>
      </c>
      <c r="H137" t="str">
        <f t="shared" si="86"/>
        <v>The Island, The Center, Scorched Earth, Ragnarok, Aberration, Extinction, Valguero, Genesis: Part 1, Crystal Isles, Mobile</v>
      </c>
      <c r="I137" t="str">
        <f t="shared" si="87"/>
        <v>Terrestrial, Subterranean</v>
      </c>
      <c r="J137" t="str">
        <f t="shared" si="88"/>
        <v>/wiki/Ankylosaurus</v>
      </c>
      <c r="K137" t="str">
        <f t="shared" si="97"/>
        <v>Ankylosaurus</v>
      </c>
      <c r="L137" t="str">
        <f t="shared" si="89"/>
        <v>Ankylosaurus</v>
      </c>
      <c r="M137" t="str">
        <f t="shared" si="90"/>
        <v>Ankylosaurus</v>
      </c>
      <c r="N137" t="str">
        <f t="shared" si="91"/>
        <v>https://static.wikia.nocookie.net/arksurvivalevolved_gamepedia/images/a/a7/Ankylosaurus.png/revision/latest/scale-to-width-down/50?cb=20150615105419</v>
      </c>
      <c r="P137" s="2" t="s">
        <v>98</v>
      </c>
      <c r="Q137" t="str">
        <f t="shared" si="92"/>
        <v>Ankylosaurus</v>
      </c>
      <c r="R137" t="str">
        <f t="shared" si="93"/>
        <v>ankylosaurus</v>
      </c>
      <c r="S137" t="str">
        <f t="shared" si="94"/>
        <v>/taming/ankylosaurus</v>
      </c>
      <c r="T137" t="str">
        <f t="shared" si="98"/>
        <v>ankylosaurus</v>
      </c>
      <c r="U137" t="str">
        <f t="shared" si="95"/>
        <v>/media/creature/ankylosaurus.png</v>
      </c>
      <c r="V137" t="str">
        <f t="shared" si="96"/>
        <v>Ankylosaurus</v>
      </c>
    </row>
    <row r="138" spans="1:22" x14ac:dyDescent="0.25">
      <c r="A138" s="1" t="s">
        <v>1109</v>
      </c>
      <c r="B138" s="1" t="s">
        <v>1110</v>
      </c>
      <c r="D138" s="2" t="s">
        <v>102</v>
      </c>
      <c r="E138" t="str">
        <f t="shared" si="83"/>
        <v>Araneo</v>
      </c>
      <c r="F138" t="str">
        <f t="shared" si="84"/>
        <v>Carnivore</v>
      </c>
      <c r="G138" t="str">
        <f t="shared" si="85"/>
        <v>Invertebrates</v>
      </c>
      <c r="H138" t="str">
        <f t="shared" si="86"/>
        <v>The Island, The Center, Scorched Earth, Ragnarok, Aberration, Extinction, Valguero, Genesis: Part 1, Crystal Isles, Mobile</v>
      </c>
      <c r="I138" t="str">
        <f t="shared" si="87"/>
        <v>Subterranean, Terrestrial</v>
      </c>
      <c r="J138" t="str">
        <f t="shared" si="88"/>
        <v>/wiki/Araneo</v>
      </c>
      <c r="K138" t="str">
        <f t="shared" si="97"/>
        <v>Araneo</v>
      </c>
      <c r="L138" t="str">
        <f t="shared" si="89"/>
        <v>Araneo</v>
      </c>
      <c r="M138" t="str">
        <f t="shared" si="90"/>
        <v>Araneo</v>
      </c>
      <c r="N138" t="str">
        <f t="shared" si="91"/>
        <v>https://static.wikia.nocookie.net/arksurvivalevolved_gamepedia/images/8/84/Spider.png/revision/latest/scale-to-width-down/50?cb=20150615111436</v>
      </c>
      <c r="P138" s="2" t="s">
        <v>102</v>
      </c>
      <c r="Q138" t="str">
        <f t="shared" si="92"/>
        <v>Araneo</v>
      </c>
      <c r="R138" t="str">
        <f t="shared" si="93"/>
        <v>araneo</v>
      </c>
      <c r="S138" t="str">
        <f t="shared" si="94"/>
        <v>/taming/araneo</v>
      </c>
      <c r="T138" t="str">
        <f t="shared" si="98"/>
        <v>araneo</v>
      </c>
      <c r="U138" t="str">
        <f t="shared" si="95"/>
        <v>/media/creature/araneo.png</v>
      </c>
      <c r="V138" t="str">
        <f t="shared" si="96"/>
        <v>Araneo</v>
      </c>
    </row>
    <row r="139" spans="1:22" x14ac:dyDescent="0.25">
      <c r="A139" s="1" t="s">
        <v>1111</v>
      </c>
      <c r="B139" s="1" t="s">
        <v>1112</v>
      </c>
      <c r="D139" s="2" t="s">
        <v>120</v>
      </c>
      <c r="E139" t="str">
        <f t="shared" si="83"/>
        <v>Arthropluera</v>
      </c>
      <c r="F139" t="str">
        <f t="shared" si="84"/>
        <v>Carrion-Feeder</v>
      </c>
      <c r="G139" t="str">
        <f t="shared" si="85"/>
        <v>Invertebrates</v>
      </c>
      <c r="H139" t="str">
        <f t="shared" si="86"/>
        <v>The Island, The Center, Scorched Earth, Ragnarok, Aberration, Extinction, Valguero, Genesis: Part 1, Crystal Isles, Mobile</v>
      </c>
      <c r="I139" t="str">
        <f t="shared" si="87"/>
        <v>Subterranean, Terrestrial</v>
      </c>
      <c r="J139" t="str">
        <f t="shared" si="88"/>
        <v>/wiki/Arthropluera</v>
      </c>
      <c r="K139" t="str">
        <f t="shared" si="97"/>
        <v>Arthropluera</v>
      </c>
      <c r="L139" t="str">
        <f t="shared" si="89"/>
        <v>Arthropluera</v>
      </c>
      <c r="M139" t="str">
        <f t="shared" si="90"/>
        <v>Arthropluera</v>
      </c>
      <c r="N139" t="str">
        <f t="shared" si="91"/>
        <v>https://static.wikia.nocookie.net/arksurvivalevolved_gamepedia/images/3/31/Arthropluera.png/revision/latest/scale-to-width-down/50?cb=20151123224512</v>
      </c>
      <c r="P139" s="2" t="s">
        <v>120</v>
      </c>
      <c r="Q139" t="str">
        <f t="shared" si="92"/>
        <v>Arthropluera</v>
      </c>
      <c r="R139" t="str">
        <f t="shared" si="93"/>
        <v>arthropluera</v>
      </c>
      <c r="S139" t="str">
        <f t="shared" si="94"/>
        <v>/taming/arthropluera</v>
      </c>
      <c r="T139" t="str">
        <f t="shared" si="98"/>
        <v>arthropluera</v>
      </c>
      <c r="U139" t="str">
        <f t="shared" si="95"/>
        <v>/media/creature/arthropluera.png</v>
      </c>
      <c r="V139" t="str">
        <f t="shared" si="96"/>
        <v>Arthropluera</v>
      </c>
    </row>
    <row r="140" spans="1:22" x14ac:dyDescent="0.25">
      <c r="A140" s="1" t="s">
        <v>1113</v>
      </c>
      <c r="B140" s="1" t="s">
        <v>1114</v>
      </c>
      <c r="D140" s="2" t="s">
        <v>136</v>
      </c>
      <c r="E140" t="str">
        <f t="shared" si="83"/>
        <v>Baryonyx</v>
      </c>
      <c r="F140" t="str">
        <f t="shared" si="84"/>
        <v>Piscivore</v>
      </c>
      <c r="G140" t="str">
        <f t="shared" si="85"/>
        <v>Dinosaurs</v>
      </c>
      <c r="H140" t="str">
        <f t="shared" si="86"/>
        <v>The Island, The Center, Ragnarok, Aberration, Extinction, Valguero, Genesis: Part 1, Crystal Isles, Mobile</v>
      </c>
      <c r="I140" t="str">
        <f t="shared" si="87"/>
        <v>Terrestrial, Subterranean</v>
      </c>
      <c r="J140" t="str">
        <f t="shared" si="88"/>
        <v>/wiki/Baryonyx</v>
      </c>
      <c r="K140" t="str">
        <f t="shared" si="97"/>
        <v>Baryonyx</v>
      </c>
      <c r="L140" t="str">
        <f t="shared" si="89"/>
        <v>Baryonyx</v>
      </c>
      <c r="M140" t="str">
        <f t="shared" si="90"/>
        <v>Baryonyx</v>
      </c>
      <c r="N140" t="str">
        <f t="shared" si="91"/>
        <v>https://static.wikia.nocookie.net/arksurvivalevolved_gamepedia/images/c/c0/Baryonyx.png/revision/latest/scale-to-width-down/50?cb=20150912191622</v>
      </c>
      <c r="P140" s="2" t="s">
        <v>136</v>
      </c>
      <c r="Q140" t="str">
        <f t="shared" si="92"/>
        <v>Baryonyx</v>
      </c>
      <c r="R140" t="str">
        <f t="shared" si="93"/>
        <v>baryonyx</v>
      </c>
      <c r="S140" t="str">
        <f t="shared" si="94"/>
        <v>/taming/baryonyx</v>
      </c>
      <c r="T140" t="str">
        <f t="shared" si="98"/>
        <v>baryonyx</v>
      </c>
      <c r="U140" t="str">
        <f t="shared" si="95"/>
        <v>/media/creature/baryonyx.png</v>
      </c>
      <c r="V140" t="str">
        <f t="shared" si="96"/>
        <v>Baryonyx</v>
      </c>
    </row>
    <row r="141" spans="1:22" x14ac:dyDescent="0.25">
      <c r="A141" s="1" t="s">
        <v>1115</v>
      </c>
      <c r="B141" s="1" t="s">
        <v>1116</v>
      </c>
      <c r="D141" s="2" t="s">
        <v>153</v>
      </c>
      <c r="E141" t="str">
        <f t="shared" si="83"/>
        <v>Beelzebufo</v>
      </c>
      <c r="F141" t="str">
        <f t="shared" si="84"/>
        <v>Carnivore</v>
      </c>
      <c r="G141" t="str">
        <f t="shared" si="85"/>
        <v>Amphibians</v>
      </c>
      <c r="H141" t="str">
        <f t="shared" si="86"/>
        <v>The Island, The Center, Ragnarok, Aberration, Extinction, Valguero, Genesis: Part 1, Crystal Isles, Mobile</v>
      </c>
      <c r="I141" t="str">
        <f t="shared" si="87"/>
        <v>Terrestrial, Subterranean</v>
      </c>
      <c r="J141" t="str">
        <f t="shared" si="88"/>
        <v>/wiki/Beelzebufo</v>
      </c>
      <c r="K141" t="str">
        <f t="shared" si="97"/>
        <v>Beelzebufo</v>
      </c>
      <c r="L141" t="str">
        <f t="shared" si="89"/>
        <v>Beelzebufo</v>
      </c>
      <c r="M141" t="str">
        <f t="shared" si="90"/>
        <v>Beelzebufo</v>
      </c>
      <c r="N141" t="str">
        <f t="shared" si="91"/>
        <v>https://static.wikia.nocookie.net/arksurvivalevolved_gamepedia/images/f/f6/Beelzebufo.png/revision/latest/scale-to-width-down/50?cb=20150912192015</v>
      </c>
      <c r="P141" s="2" t="s">
        <v>153</v>
      </c>
      <c r="Q141" t="str">
        <f t="shared" si="92"/>
        <v>Beelzebufo</v>
      </c>
      <c r="R141" t="str">
        <f t="shared" si="93"/>
        <v>beelzebufo</v>
      </c>
      <c r="S141" t="str">
        <f t="shared" si="94"/>
        <v>/taming/beelzebufo</v>
      </c>
      <c r="T141" t="str">
        <f t="shared" si="98"/>
        <v>beelzebufo</v>
      </c>
      <c r="U141" t="str">
        <f t="shared" si="95"/>
        <v>/media/creature/beelzebufo.png</v>
      </c>
      <c r="V141" t="str">
        <f t="shared" si="96"/>
        <v>Beelzebufo</v>
      </c>
    </row>
    <row r="142" spans="1:22" x14ac:dyDescent="0.25">
      <c r="A142" s="1" t="s">
        <v>1117</v>
      </c>
      <c r="B142" s="1" t="s">
        <v>1118</v>
      </c>
      <c r="D142" s="2" t="s">
        <v>203</v>
      </c>
      <c r="E142" t="str">
        <f t="shared" si="83"/>
        <v>Carbonemys</v>
      </c>
      <c r="F142" t="str">
        <f t="shared" si="84"/>
        <v>Herbivore</v>
      </c>
      <c r="G142" t="str">
        <f t="shared" si="85"/>
        <v>Reptiles</v>
      </c>
      <c r="H142" t="str">
        <f t="shared" si="86"/>
        <v>The Island, The Center, Ragnarok, Aberration, Extinction, Valguero, Genesis: Part 1, Crystal Isles, Mobile</v>
      </c>
      <c r="I142" t="str">
        <f t="shared" si="87"/>
        <v>Aquatic, Terrestrial, Subterranean</v>
      </c>
      <c r="J142" t="str">
        <f t="shared" si="88"/>
        <v>/wiki/Carbonemys</v>
      </c>
      <c r="K142" t="str">
        <f t="shared" si="97"/>
        <v>Carbonemys</v>
      </c>
      <c r="L142" t="str">
        <f t="shared" si="89"/>
        <v>Carbonemys</v>
      </c>
      <c r="M142" t="str">
        <f t="shared" si="90"/>
        <v>Carbonemys</v>
      </c>
      <c r="N142" t="str">
        <f t="shared" si="91"/>
        <v>https://static.wikia.nocookie.net/arksurvivalevolved_gamepedia/images/4/4c/Carbonemys.png/revision/latest/scale-to-width-down/50?cb=20150615111629</v>
      </c>
      <c r="P142" s="2" t="s">
        <v>203</v>
      </c>
      <c r="Q142" t="str">
        <f t="shared" si="92"/>
        <v>Carbonemys</v>
      </c>
      <c r="R142" t="str">
        <f t="shared" si="93"/>
        <v>carbonemys</v>
      </c>
      <c r="S142" t="str">
        <f t="shared" si="94"/>
        <v>/taming/carbonemys</v>
      </c>
      <c r="T142" t="str">
        <f t="shared" si="98"/>
        <v>carbonemys</v>
      </c>
      <c r="U142" t="str">
        <f t="shared" si="95"/>
        <v>/media/creature/carbonemys.png</v>
      </c>
      <c r="V142" t="str">
        <f t="shared" si="96"/>
        <v>Carbonemys</v>
      </c>
    </row>
    <row r="143" spans="1:22" x14ac:dyDescent="0.25">
      <c r="A143" s="1" t="s">
        <v>1119</v>
      </c>
      <c r="B143" s="1" t="s">
        <v>1120</v>
      </c>
      <c r="D143" s="2" t="s">
        <v>208</v>
      </c>
      <c r="E143" t="str">
        <f t="shared" si="83"/>
        <v>Carnotaurus</v>
      </c>
      <c r="F143" t="str">
        <f t="shared" si="84"/>
        <v>Carnivore</v>
      </c>
      <c r="G143" t="str">
        <f t="shared" si="85"/>
        <v>Dinosaurs</v>
      </c>
      <c r="H143" t="str">
        <f t="shared" si="86"/>
        <v>The Island, The Center, Scorched Earth, Ragnarok, Aberration, Extinction, Valguero, Genesis: Part 1, Crystal Isles, Mobile</v>
      </c>
      <c r="I143" t="str">
        <f t="shared" si="87"/>
        <v>Terrestrial, Subterranean</v>
      </c>
      <c r="J143" t="str">
        <f t="shared" si="88"/>
        <v>/wiki/Carnotaurus</v>
      </c>
      <c r="K143" t="str">
        <f t="shared" si="97"/>
        <v>Carnotaurus</v>
      </c>
      <c r="L143" t="str">
        <f t="shared" si="89"/>
        <v>Carnotaurus</v>
      </c>
      <c r="M143" t="str">
        <f t="shared" si="90"/>
        <v>Carnotaurus</v>
      </c>
      <c r="N143" t="str">
        <f t="shared" si="91"/>
        <v>https://static.wikia.nocookie.net/arksurvivalevolved_gamepedia/images/8/84/Carnotaurus.png/revision/latest/scale-to-width-down/50?cb=20150615110752</v>
      </c>
      <c r="P143" s="2" t="s">
        <v>208</v>
      </c>
      <c r="Q143" t="str">
        <f t="shared" si="92"/>
        <v>Carnotaurus</v>
      </c>
      <c r="R143" t="str">
        <f t="shared" si="93"/>
        <v>carnotaurus</v>
      </c>
      <c r="S143" t="str">
        <f t="shared" si="94"/>
        <v>/taming/carnotaurus</v>
      </c>
      <c r="T143" t="str">
        <f t="shared" si="98"/>
        <v>carnotaurus</v>
      </c>
      <c r="U143" t="str">
        <f t="shared" si="95"/>
        <v>/media/creature/carnotaurus.png</v>
      </c>
      <c r="V143" t="str">
        <f t="shared" si="96"/>
        <v>Carnotaurus</v>
      </c>
    </row>
    <row r="144" spans="1:22" x14ac:dyDescent="0.25">
      <c r="A144" s="1" t="s">
        <v>1121</v>
      </c>
      <c r="B144" s="1" t="s">
        <v>1122</v>
      </c>
      <c r="D144" s="2" t="s">
        <v>226</v>
      </c>
      <c r="E144" t="str">
        <f t="shared" ref="E144:E175" si="99">VLOOKUP(D144,arkpedia,1,TRUE )</f>
        <v>Coelacanth</v>
      </c>
      <c r="F144" t="str">
        <f t="shared" ref="F144:F175" si="100">VLOOKUP(D144,arkpedia,2,TRUE )</f>
        <v>Omnivore?</v>
      </c>
      <c r="G144" t="str">
        <f t="shared" ref="G144:G175" si="101">VLOOKUP(D144,arkpedia,3,TRUE )</f>
        <v>Fish</v>
      </c>
      <c r="H144" t="str">
        <f t="shared" ref="H144:H175" si="102">VLOOKUP(D144,arkpedia,4,TRUE )</f>
        <v>The Island, The Center, Scorched Earth, Ragnarok, Aberration, Extinction, Valguero, Genesis: Part 1, Crystal Isles, Mobile</v>
      </c>
      <c r="I144" t="str">
        <f t="shared" ref="I144:I175" si="103">VLOOKUP(D144,arkpedia,5,TRUE )</f>
        <v>Aquatic, Subterranean</v>
      </c>
      <c r="J144" t="str">
        <f t="shared" ref="J144:J175" si="104">VLOOKUP(D144,arkpedia,6,TRUE )</f>
        <v>/wiki/Coelacanth</v>
      </c>
      <c r="K144" t="str">
        <f t="shared" si="97"/>
        <v>Coelacanth</v>
      </c>
      <c r="L144" t="str">
        <f t="shared" ref="L144:L175" si="105">VLOOKUP(D144,arkpedia,7,TRUE )</f>
        <v>Coelacanth</v>
      </c>
      <c r="M144" t="str">
        <f t="shared" ref="M144:M175" si="106">VLOOKUP(D144,arkpedia,8,TRUE )</f>
        <v>Coelacanth</v>
      </c>
      <c r="N144" t="str">
        <f t="shared" ref="N144:N175" si="107">VLOOKUP(D144,arkpedia,9,TRUE )</f>
        <v>https://static.wikia.nocookie.net/arksurvivalevolved_gamepedia/images/4/4b/Coelacanth.png/revision/latest/scale-to-width-down/50?cb=20150701132253</v>
      </c>
      <c r="P144" s="2" t="s">
        <v>226</v>
      </c>
      <c r="Q144" t="str">
        <f t="shared" si="92"/>
        <v>Coelacanth</v>
      </c>
      <c r="R144" t="str">
        <f t="shared" si="93"/>
        <v>coelacanth</v>
      </c>
      <c r="S144" t="str">
        <f t="shared" si="94"/>
        <v>/taming/coelacanth</v>
      </c>
      <c r="T144" t="str">
        <f t="shared" si="98"/>
        <v>coelacanth</v>
      </c>
      <c r="U144" t="str">
        <f t="shared" si="95"/>
        <v>/media/creature/coelacanth.png</v>
      </c>
      <c r="V144" t="str">
        <f t="shared" si="96"/>
        <v>Coelacanth</v>
      </c>
    </row>
    <row r="145" spans="1:22" x14ac:dyDescent="0.25">
      <c r="A145" s="1" t="s">
        <v>1123</v>
      </c>
      <c r="B145" s="1" t="s">
        <v>1124</v>
      </c>
      <c r="D145" s="2" t="s">
        <v>223</v>
      </c>
      <c r="E145" t="str">
        <f t="shared" si="99"/>
        <v>Cnidaria</v>
      </c>
      <c r="F145" t="str">
        <f t="shared" si="100"/>
        <v>Carnivore</v>
      </c>
      <c r="G145" t="str">
        <f t="shared" si="101"/>
        <v>Invertebrates</v>
      </c>
      <c r="H145" t="str">
        <f t="shared" si="102"/>
        <v>The Island, The Center, Ragnarok, Aberration, Valguero, Genesis: Part 1, Crystal Isles, Mobile</v>
      </c>
      <c r="I145" t="str">
        <f t="shared" si="103"/>
        <v>Aquatic, Subterranean</v>
      </c>
      <c r="J145" t="str">
        <f t="shared" si="104"/>
        <v>/wiki/Cnidaria</v>
      </c>
      <c r="K145" t="str">
        <f t="shared" si="97"/>
        <v>Cnidaria</v>
      </c>
      <c r="L145" t="str">
        <f t="shared" si="105"/>
        <v>Cnidaria</v>
      </c>
      <c r="M145" t="str">
        <f t="shared" si="106"/>
        <v>Cnidaria</v>
      </c>
      <c r="N145" t="str">
        <f t="shared" si="107"/>
        <v>https://static.wikia.nocookie.net/arksurvivalevolved_gamepedia/images/0/00/Cnidaria.png/revision/latest/scale-to-width-down/50?cb=20151123224555</v>
      </c>
      <c r="P145" s="2" t="s">
        <v>223</v>
      </c>
      <c r="Q145" t="str">
        <f t="shared" si="92"/>
        <v>Cnidaria</v>
      </c>
      <c r="R145" t="str">
        <f t="shared" si="93"/>
        <v>cnidaria</v>
      </c>
      <c r="S145" t="str">
        <f t="shared" si="94"/>
        <v>/taming/cnidaria</v>
      </c>
      <c r="T145" t="str">
        <f t="shared" si="98"/>
        <v>cnidaria</v>
      </c>
      <c r="U145" t="str">
        <f t="shared" si="95"/>
        <v>/media/creature/cnidaria.png</v>
      </c>
      <c r="V145" t="str">
        <f t="shared" si="96"/>
        <v>Cnidaria</v>
      </c>
    </row>
    <row r="146" spans="1:22" x14ac:dyDescent="0.25">
      <c r="A146" s="1" t="s">
        <v>1125</v>
      </c>
      <c r="B146" s="1" t="s">
        <v>1126</v>
      </c>
      <c r="D146" s="2" t="s">
        <v>271</v>
      </c>
      <c r="E146" t="str">
        <f t="shared" si="99"/>
        <v>Dimetrodon</v>
      </c>
      <c r="F146" t="str">
        <f t="shared" si="100"/>
        <v>Carnivore</v>
      </c>
      <c r="G146" t="str">
        <f t="shared" si="101"/>
        <v>Synapsids</v>
      </c>
      <c r="H146" t="str">
        <f t="shared" si="102"/>
        <v>The Island, The Center, Ragnarok, Aberration, Extinction, Valguero, Genesis: Part 1, Crystal Isles, Mobile</v>
      </c>
      <c r="I146" t="str">
        <f t="shared" si="103"/>
        <v>Terrestrial, Subterranean</v>
      </c>
      <c r="J146" t="str">
        <f t="shared" si="104"/>
        <v>/wiki/Dimetrodon</v>
      </c>
      <c r="K146" t="str">
        <f t="shared" si="97"/>
        <v>Dimetrodon</v>
      </c>
      <c r="L146" t="str">
        <f t="shared" si="105"/>
        <v>Dimetrodon</v>
      </c>
      <c r="M146" t="str">
        <f t="shared" si="106"/>
        <v>Dimetrodon</v>
      </c>
      <c r="N146" t="str">
        <f t="shared" si="107"/>
        <v>https://static.wikia.nocookie.net/arksurvivalevolved_gamepedia/images/7/7c/Dimetrodon.png/revision/latest/scale-to-width-down/50?cb=20150912191802</v>
      </c>
      <c r="P146" s="2" t="s">
        <v>271</v>
      </c>
      <c r="Q146" t="str">
        <f t="shared" si="92"/>
        <v>Dimetrodon</v>
      </c>
      <c r="R146" t="str">
        <f t="shared" si="93"/>
        <v>dimetrodon</v>
      </c>
      <c r="S146" t="str">
        <f t="shared" si="94"/>
        <v>/taming/dimetrodon</v>
      </c>
      <c r="T146" t="str">
        <f t="shared" si="98"/>
        <v>dimetrodon</v>
      </c>
      <c r="U146" t="str">
        <f t="shared" si="95"/>
        <v>/media/creature/dimetrodon.png</v>
      </c>
      <c r="V146" t="str">
        <f t="shared" si="96"/>
        <v>Dimetrodon</v>
      </c>
    </row>
    <row r="147" spans="1:22" x14ac:dyDescent="0.25">
      <c r="A147" s="1" t="s">
        <v>1127</v>
      </c>
      <c r="B147" s="1" t="s">
        <v>1128</v>
      </c>
      <c r="D147" s="2" t="s">
        <v>275</v>
      </c>
      <c r="E147" t="str">
        <f t="shared" si="99"/>
        <v>Dimorphodon</v>
      </c>
      <c r="F147" t="str">
        <f t="shared" si="100"/>
        <v>Carnivore</v>
      </c>
      <c r="G147" t="str">
        <f t="shared" si="101"/>
        <v>Reptiles</v>
      </c>
      <c r="H147" t="str">
        <f t="shared" si="102"/>
        <v>The Island, The Center, Ragnarok, Aberration, Extinction, Valguero, Genesis: Part 1, Crystal Isles, Mobile</v>
      </c>
      <c r="I147" t="str">
        <f t="shared" si="103"/>
        <v>Aerial, Subterranean</v>
      </c>
      <c r="J147" t="str">
        <f t="shared" si="104"/>
        <v>/wiki/Dimorphodon</v>
      </c>
      <c r="K147" t="str">
        <f t="shared" si="97"/>
        <v>Dimorphodon</v>
      </c>
      <c r="L147" t="str">
        <f t="shared" si="105"/>
        <v>Dimorphodon</v>
      </c>
      <c r="M147" t="str">
        <f t="shared" si="106"/>
        <v>Dimorphodon</v>
      </c>
      <c r="N147" t="str">
        <f t="shared" si="107"/>
        <v>https://static.wikia.nocookie.net/arksurvivalevolved_gamepedia/images/4/41/Dimorphodon.png/revision/latest/scale-to-width-down/50?cb=20150824111850</v>
      </c>
      <c r="P147" s="2" t="s">
        <v>275</v>
      </c>
      <c r="Q147" t="str">
        <f t="shared" si="92"/>
        <v>Dimorphodon</v>
      </c>
      <c r="R147" t="str">
        <f t="shared" si="93"/>
        <v>dimorphodon</v>
      </c>
      <c r="S147" t="str">
        <f t="shared" si="94"/>
        <v>/taming/dimorphodon</v>
      </c>
      <c r="T147" t="str">
        <f t="shared" si="98"/>
        <v>dimorphodon</v>
      </c>
      <c r="U147" t="str">
        <f t="shared" si="95"/>
        <v>/media/creature/dimorphodon.png</v>
      </c>
      <c r="V147" t="str">
        <f t="shared" si="96"/>
        <v>Dimorphodon</v>
      </c>
    </row>
    <row r="148" spans="1:22" x14ac:dyDescent="0.25">
      <c r="A148" s="1" t="s">
        <v>1129</v>
      </c>
      <c r="B148" s="1" t="s">
        <v>1130</v>
      </c>
      <c r="D148" s="2" t="s">
        <v>279</v>
      </c>
      <c r="E148" t="str">
        <f t="shared" si="99"/>
        <v>Diplocaulus</v>
      </c>
      <c r="F148" t="str">
        <f t="shared" si="100"/>
        <v>Piscivore</v>
      </c>
      <c r="G148" t="str">
        <f t="shared" si="101"/>
        <v>Amphibians</v>
      </c>
      <c r="H148" t="str">
        <f t="shared" si="102"/>
        <v>The Island, The Center, Ragnarok, Aberration, Extinction, Valguero, Genesis: Part 1, Crystal Isles, Mobile</v>
      </c>
      <c r="I148" t="str">
        <f t="shared" si="103"/>
        <v>Terrestrial, Subterranean</v>
      </c>
      <c r="J148" t="str">
        <f t="shared" si="104"/>
        <v>/wiki/Diplocaulus</v>
      </c>
      <c r="K148" t="str">
        <f t="shared" si="97"/>
        <v>Diplocaulus</v>
      </c>
      <c r="L148" t="str">
        <f t="shared" si="105"/>
        <v>Diplocaulus</v>
      </c>
      <c r="M148" t="str">
        <f t="shared" si="106"/>
        <v>Diplocaulus</v>
      </c>
      <c r="N148" t="str">
        <f t="shared" si="107"/>
        <v>https://static.wikia.nocookie.net/arksurvivalevolved_gamepedia/images/5/5c/Diplocaulus.png/revision/latest/scale-to-width-down/50?cb=20151123224640</v>
      </c>
      <c r="P148" s="2" t="s">
        <v>279</v>
      </c>
      <c r="Q148" t="str">
        <f t="shared" si="92"/>
        <v>Diplocaulus</v>
      </c>
      <c r="R148" t="str">
        <f t="shared" si="93"/>
        <v>diplocaulus</v>
      </c>
      <c r="S148" t="str">
        <f t="shared" si="94"/>
        <v>/taming/diplocaulus</v>
      </c>
      <c r="T148" t="str">
        <f t="shared" si="98"/>
        <v>diplocaulus</v>
      </c>
      <c r="U148" t="str">
        <f t="shared" si="95"/>
        <v>/media/creature/diplocaulus.png</v>
      </c>
      <c r="V148" t="str">
        <f t="shared" si="96"/>
        <v>Diplocaulus</v>
      </c>
    </row>
    <row r="149" spans="1:22" x14ac:dyDescent="0.25">
      <c r="A149" s="1" t="s">
        <v>1131</v>
      </c>
      <c r="B149" s="1" t="s">
        <v>1132</v>
      </c>
      <c r="D149" s="2" t="s">
        <v>282</v>
      </c>
      <c r="E149" t="str">
        <f t="shared" si="99"/>
        <v>Diplodocus</v>
      </c>
      <c r="F149" t="str">
        <f t="shared" si="100"/>
        <v>Herbivore</v>
      </c>
      <c r="G149" t="str">
        <f t="shared" si="101"/>
        <v>Dinosaurs</v>
      </c>
      <c r="H149" t="str">
        <f t="shared" si="102"/>
        <v>The Island, The Center, Ragnarok, Aberration, Extinction, Valguero, Crystal Isles, Mobile</v>
      </c>
      <c r="I149" t="str">
        <f t="shared" si="103"/>
        <v>Terrestrial, Subterranean</v>
      </c>
      <c r="J149" t="str">
        <f t="shared" si="104"/>
        <v>/wiki/Diplodocus</v>
      </c>
      <c r="K149" t="str">
        <f t="shared" si="97"/>
        <v>Diplodocus</v>
      </c>
      <c r="L149" t="str">
        <f t="shared" si="105"/>
        <v>Diplodocus</v>
      </c>
      <c r="M149" t="str">
        <f t="shared" si="106"/>
        <v>Diplodocus</v>
      </c>
      <c r="N149" t="str">
        <f t="shared" si="107"/>
        <v>https://static.wikia.nocookie.net/arksurvivalevolved_gamepedia/images/e/e6/Diplodocus.png/revision/latest/scale-to-width-down/50?cb=20160610201748</v>
      </c>
      <c r="P149" s="2" t="s">
        <v>282</v>
      </c>
      <c r="Q149" t="str">
        <f t="shared" si="92"/>
        <v>Diplodocus</v>
      </c>
      <c r="R149" t="str">
        <f t="shared" si="93"/>
        <v>diplodocus</v>
      </c>
      <c r="S149" t="str">
        <f t="shared" si="94"/>
        <v>/taming/diplodocus</v>
      </c>
      <c r="T149" t="str">
        <f t="shared" si="98"/>
        <v>diplodocus</v>
      </c>
      <c r="U149" t="str">
        <f t="shared" si="95"/>
        <v>/media/creature/diplodocus.png</v>
      </c>
      <c r="V149" t="str">
        <f t="shared" si="96"/>
        <v>Diplodocus</v>
      </c>
    </row>
    <row r="150" spans="1:22" x14ac:dyDescent="0.25">
      <c r="A150" s="1" t="s">
        <v>1133</v>
      </c>
      <c r="B150" s="1" t="s">
        <v>1134</v>
      </c>
      <c r="D150" s="2" t="s">
        <v>286</v>
      </c>
      <c r="E150" t="str">
        <f t="shared" si="99"/>
        <v>Dire Bear</v>
      </c>
      <c r="F150" t="str">
        <f t="shared" si="100"/>
        <v>Omnivore</v>
      </c>
      <c r="G150" t="str">
        <f t="shared" si="101"/>
        <v>Mammals</v>
      </c>
      <c r="H150" t="str">
        <f t="shared" si="102"/>
        <v>The Island, The Center, Ragnarok, Aberration, Extinction, Valguero, Genesis: Part 1, Crystal Isles, Mobile</v>
      </c>
      <c r="I150" t="str">
        <f t="shared" si="103"/>
        <v>Terrestrial, Subterranean</v>
      </c>
      <c r="J150" t="str">
        <f t="shared" si="104"/>
        <v>/wiki/Dire_Bear</v>
      </c>
      <c r="K150" t="str">
        <f t="shared" si="97"/>
        <v>Dire_Bear</v>
      </c>
      <c r="L150" t="str">
        <f t="shared" si="105"/>
        <v>Dire Bear</v>
      </c>
      <c r="M150" t="str">
        <f t="shared" si="106"/>
        <v>Dire Bear</v>
      </c>
      <c r="N150" t="str">
        <f t="shared" si="107"/>
        <v>https://static.wikia.nocookie.net/arksurvivalevolved_gamepedia/images/6/6f/Dire_Bear.png/revision/latest/scale-to-width-down/50?cb=20151123224711</v>
      </c>
      <c r="P150" s="2" t="s">
        <v>1739</v>
      </c>
      <c r="Q150" t="str">
        <f t="shared" si="92"/>
        <v>Direbear</v>
      </c>
      <c r="R150" t="str">
        <f t="shared" si="93"/>
        <v>direbear</v>
      </c>
      <c r="S150" t="str">
        <f t="shared" si="94"/>
        <v>/taming/direbear</v>
      </c>
      <c r="T150" t="str">
        <f t="shared" si="98"/>
        <v>direbear</v>
      </c>
      <c r="U150" t="str">
        <f t="shared" si="95"/>
        <v>/media/creature/direbear.png</v>
      </c>
      <c r="V150" t="str">
        <f t="shared" si="96"/>
        <v>Direbear</v>
      </c>
    </row>
    <row r="151" spans="1:22" x14ac:dyDescent="0.25">
      <c r="A151" s="1" t="s">
        <v>1135</v>
      </c>
      <c r="B151" s="1" t="s">
        <v>1136</v>
      </c>
      <c r="D151" s="2" t="s">
        <v>304</v>
      </c>
      <c r="E151" t="str">
        <f t="shared" si="99"/>
        <v>Dodo</v>
      </c>
      <c r="F151" t="str">
        <f t="shared" si="100"/>
        <v>Herbivore</v>
      </c>
      <c r="G151" t="str">
        <f t="shared" si="101"/>
        <v>Birds</v>
      </c>
      <c r="H151" t="str">
        <f t="shared" si="102"/>
        <v>The Island, The Center, Ragnarok, Aberration, Extinction, Valguero, Genesis: Part 1, Crystal Isles, Mobile</v>
      </c>
      <c r="I151" t="str">
        <f t="shared" si="103"/>
        <v>Terrestrial, Subterranean</v>
      </c>
      <c r="J151" t="str">
        <f t="shared" si="104"/>
        <v>/wiki/Dodo</v>
      </c>
      <c r="K151" t="str">
        <f t="shared" si="97"/>
        <v>Dodo</v>
      </c>
      <c r="L151" t="str">
        <f t="shared" si="105"/>
        <v>Dodo</v>
      </c>
      <c r="M151" t="str">
        <f t="shared" si="106"/>
        <v>Dodo</v>
      </c>
      <c r="N151" t="str">
        <f t="shared" si="107"/>
        <v>https://static.wikia.nocookie.net/arksurvivalevolved_gamepedia/images/f/fc/Dodo.png/revision/latest/scale-to-width-down/50?cb=20150615110912</v>
      </c>
      <c r="P151" s="2" t="s">
        <v>304</v>
      </c>
      <c r="Q151" t="str">
        <f t="shared" ref="Q151:Q182" si="108">VLOOKUP(P151,Dodex,1,TRUE )</f>
        <v>Dodo</v>
      </c>
      <c r="R151" t="str">
        <f t="shared" ref="R151:R182" si="109">VLOOKUP(P151,Dodex,2,TRUE )</f>
        <v>dodo</v>
      </c>
      <c r="S151" t="str">
        <f t="shared" ref="S151:S182" si="110">VLOOKUP(P151,Dodex,3,TRUE )</f>
        <v>/taming/dodo</v>
      </c>
      <c r="T151" t="str">
        <f t="shared" si="98"/>
        <v>dodo</v>
      </c>
      <c r="U151" t="str">
        <f t="shared" ref="U151:U182" si="111">VLOOKUP(P151,Dodex,4,TRUE )</f>
        <v>/media/creature/dodo.png</v>
      </c>
      <c r="V151" t="str">
        <f t="shared" ref="V151:V182" si="112">VLOOKUP(P151,Dodex,5,TRUE )</f>
        <v>Dodo</v>
      </c>
    </row>
    <row r="152" spans="1:22" x14ac:dyDescent="0.25">
      <c r="A152" s="1" t="s">
        <v>1137</v>
      </c>
      <c r="B152" s="1" t="s">
        <v>1138</v>
      </c>
      <c r="D152" s="2" t="s">
        <v>320</v>
      </c>
      <c r="E152" t="str">
        <f t="shared" si="99"/>
        <v>Doedicurus</v>
      </c>
      <c r="F152" t="str">
        <f t="shared" si="100"/>
        <v>Herbivore</v>
      </c>
      <c r="G152" t="str">
        <f t="shared" si="101"/>
        <v>Mammals</v>
      </c>
      <c r="H152" t="str">
        <f t="shared" si="102"/>
        <v>The Island, The Center, Scorched Earth, Ragnarok, Aberration, Extinction, Valguero, Genesis: Part 1, Crystal Isles, Mobile</v>
      </c>
      <c r="I152" t="str">
        <f t="shared" si="103"/>
        <v>Terrestrial, Subterranean</v>
      </c>
      <c r="J152" t="str">
        <f t="shared" si="104"/>
        <v>/wiki/Doedicurus</v>
      </c>
      <c r="K152" t="str">
        <f t="shared" si="97"/>
        <v>Doedicurus</v>
      </c>
      <c r="L152" t="str">
        <f t="shared" si="105"/>
        <v>Doedicurus</v>
      </c>
      <c r="M152" t="str">
        <f t="shared" si="106"/>
        <v>Doedicurus</v>
      </c>
      <c r="N152" t="str">
        <f t="shared" si="107"/>
        <v>https://static.wikia.nocookie.net/arksurvivalevolved_gamepedia/images/8/8b/Doedicurus.png/revision/latest/scale-to-width-down/50?cb=20150912162550</v>
      </c>
      <c r="P152" s="2" t="s">
        <v>320</v>
      </c>
      <c r="Q152" t="str">
        <f t="shared" si="108"/>
        <v>Doedicurus</v>
      </c>
      <c r="R152" t="str">
        <f t="shared" si="109"/>
        <v>doedicurus</v>
      </c>
      <c r="S152" t="str">
        <f t="shared" si="110"/>
        <v>/taming/doedicurus</v>
      </c>
      <c r="T152" t="str">
        <f t="shared" si="98"/>
        <v>doedicurus</v>
      </c>
      <c r="U152" t="str">
        <f t="shared" si="111"/>
        <v>/media/creature/doedicurus.png</v>
      </c>
      <c r="V152" t="str">
        <f t="shared" si="112"/>
        <v>Doedicurus</v>
      </c>
    </row>
    <row r="153" spans="1:22" x14ac:dyDescent="0.25">
      <c r="A153" s="1" t="s">
        <v>1139</v>
      </c>
      <c r="B153" s="1" t="s">
        <v>1140</v>
      </c>
      <c r="D153" s="2" t="s">
        <v>339</v>
      </c>
      <c r="E153" t="str">
        <f t="shared" si="99"/>
        <v>Electrophorus</v>
      </c>
      <c r="F153" t="str">
        <f t="shared" si="100"/>
        <v>Carnivore</v>
      </c>
      <c r="G153" t="str">
        <f t="shared" si="101"/>
        <v>Fish</v>
      </c>
      <c r="H153" t="str">
        <f t="shared" si="102"/>
        <v>The Island, The Center, Ragnarok, Aberration, Valguero, Genesis: Part 1, Crystal Isles, Mobile</v>
      </c>
      <c r="I153" t="str">
        <f t="shared" si="103"/>
        <v>Aquatic, Subterranean</v>
      </c>
      <c r="J153" t="str">
        <f t="shared" si="104"/>
        <v>/wiki/Electrophorus</v>
      </c>
      <c r="K153" t="str">
        <f t="shared" si="97"/>
        <v>Electrophorus</v>
      </c>
      <c r="L153" t="str">
        <f t="shared" si="105"/>
        <v>Electrophorus</v>
      </c>
      <c r="M153" t="str">
        <f t="shared" si="106"/>
        <v>Electrophorus</v>
      </c>
      <c r="N153" t="str">
        <f t="shared" si="107"/>
        <v>https://static.wikia.nocookie.net/arksurvivalevolved_gamepedia/images/a/a0/Electrophorus.png/revision/latest/scale-to-width-down/50?cb=20151123224738</v>
      </c>
      <c r="P153" s="2" t="s">
        <v>339</v>
      </c>
      <c r="Q153" t="str">
        <f t="shared" si="108"/>
        <v>Electrophorus</v>
      </c>
      <c r="R153" t="str">
        <f t="shared" si="109"/>
        <v>electrophorus</v>
      </c>
      <c r="S153" t="str">
        <f t="shared" si="110"/>
        <v>/taming/electrophorus</v>
      </c>
      <c r="T153" t="str">
        <f t="shared" si="98"/>
        <v>electrophorus</v>
      </c>
      <c r="U153" t="str">
        <f t="shared" si="111"/>
        <v>/media/creature/electrophorus.png</v>
      </c>
      <c r="V153" t="str">
        <f t="shared" si="112"/>
        <v>Electrophorus</v>
      </c>
    </row>
    <row r="154" spans="1:22" x14ac:dyDescent="0.25">
      <c r="A154" s="1" t="s">
        <v>1141</v>
      </c>
      <c r="B154" s="1" t="s">
        <v>1142</v>
      </c>
      <c r="D154" s="2" t="s">
        <v>359</v>
      </c>
      <c r="E154" t="str">
        <f t="shared" si="99"/>
        <v>Equus</v>
      </c>
      <c r="F154" t="str">
        <f t="shared" si="100"/>
        <v>Herbivore</v>
      </c>
      <c r="G154" t="str">
        <f t="shared" si="101"/>
        <v>Mammals</v>
      </c>
      <c r="H154" t="str">
        <f t="shared" si="102"/>
        <v>The Island, The Center, Scorched Earth, Ragnarok, Aberration, Extinction, Valguero, Genesis: Part 1, Crystal Isles, Genesis: Part 2, Mobile</v>
      </c>
      <c r="I154" t="str">
        <f t="shared" si="103"/>
        <v>Terrestrial, Subterranean</v>
      </c>
      <c r="J154" t="str">
        <f t="shared" si="104"/>
        <v>/wiki/Equus</v>
      </c>
      <c r="K154" t="str">
        <f t="shared" si="97"/>
        <v>Equus</v>
      </c>
      <c r="L154" t="str">
        <f t="shared" si="105"/>
        <v>Equus</v>
      </c>
      <c r="M154" t="str">
        <f t="shared" si="106"/>
        <v>Equus</v>
      </c>
      <c r="N154" t="str">
        <f t="shared" si="107"/>
        <v>https://static.wikia.nocookie.net/arksurvivalevolved_gamepedia/images/7/7b/Equus.png/revision/latest/scale-to-width-down/50?cb=20170401170022</v>
      </c>
      <c r="P154" s="2" t="s">
        <v>359</v>
      </c>
      <c r="Q154" t="str">
        <f t="shared" si="108"/>
        <v>Equus</v>
      </c>
      <c r="R154" t="str">
        <f t="shared" si="109"/>
        <v>equus</v>
      </c>
      <c r="S154" t="str">
        <f t="shared" si="110"/>
        <v>/taming/equus</v>
      </c>
      <c r="T154" t="str">
        <f t="shared" si="98"/>
        <v>equus</v>
      </c>
      <c r="U154" t="str">
        <f t="shared" si="111"/>
        <v>/media/creature/equus.png</v>
      </c>
      <c r="V154" t="str">
        <f t="shared" si="112"/>
        <v>Equus</v>
      </c>
    </row>
    <row r="155" spans="1:22" x14ac:dyDescent="0.25">
      <c r="A155" s="1" t="s">
        <v>1143</v>
      </c>
      <c r="B155" s="1" t="s">
        <v>1144</v>
      </c>
      <c r="D155" s="2" t="s">
        <v>475</v>
      </c>
      <c r="E155" t="str">
        <f t="shared" si="99"/>
        <v>Iguanodon</v>
      </c>
      <c r="F155" t="str">
        <f t="shared" si="100"/>
        <v>Herbivore</v>
      </c>
      <c r="G155" t="str">
        <f t="shared" si="101"/>
        <v>Dinosaurs</v>
      </c>
      <c r="H155" t="str">
        <f t="shared" si="102"/>
        <v>The Island, The Center, Scorched Earth, Ragnarok, Aberration, Extinction, Valguero, Genesis: Part 1, Crystal Isles, Mobile</v>
      </c>
      <c r="I155" t="str">
        <f t="shared" si="103"/>
        <v>Terrestrial, Subterranean</v>
      </c>
      <c r="J155" t="str">
        <f t="shared" si="104"/>
        <v>/wiki/Iguanodon</v>
      </c>
      <c r="K155" t="str">
        <f t="shared" si="97"/>
        <v>Iguanodon</v>
      </c>
      <c r="L155" t="str">
        <f t="shared" si="105"/>
        <v>Iguanodon</v>
      </c>
      <c r="M155" t="str">
        <f t="shared" si="106"/>
        <v>Iguanodon</v>
      </c>
      <c r="N155" t="str">
        <f t="shared" si="107"/>
        <v>https://static.wikia.nocookie.net/arksurvivalevolved_gamepedia/images/9/94/Iguanodon.png/revision/latest/scale-to-width-down/50?cb=20151123224758</v>
      </c>
      <c r="P155" s="2" t="s">
        <v>475</v>
      </c>
      <c r="Q155" t="str">
        <f t="shared" si="108"/>
        <v>Iguanodon</v>
      </c>
      <c r="R155" t="str">
        <f t="shared" si="109"/>
        <v>iguanodon</v>
      </c>
      <c r="S155" t="str">
        <f t="shared" si="110"/>
        <v>/taming/iguanodon</v>
      </c>
      <c r="T155" t="str">
        <f t="shared" si="98"/>
        <v>iguanodon</v>
      </c>
      <c r="U155" t="str">
        <f t="shared" si="111"/>
        <v>/media/creature/iguanodon.png</v>
      </c>
      <c r="V155" t="str">
        <f t="shared" si="112"/>
        <v>Iguanodon</v>
      </c>
    </row>
    <row r="156" spans="1:22" x14ac:dyDescent="0.25">
      <c r="A156" s="1" t="s">
        <v>1145</v>
      </c>
      <c r="B156" s="1" t="s">
        <v>1146</v>
      </c>
      <c r="D156" s="2" t="s">
        <v>529</v>
      </c>
      <c r="E156" t="str">
        <f t="shared" si="99"/>
        <v>Lystrosaurus</v>
      </c>
      <c r="F156" t="str">
        <f t="shared" si="100"/>
        <v>Herbivore</v>
      </c>
      <c r="G156" t="str">
        <f t="shared" si="101"/>
        <v>Synapsids</v>
      </c>
      <c r="H156" t="str">
        <f t="shared" si="102"/>
        <v>The Island, The Center, Scorched Earth, Ragnarok, Aberration, Extinction, Valguero, Genesis: Part 1, Crystal Isles, Mobile</v>
      </c>
      <c r="I156" t="str">
        <f t="shared" si="103"/>
        <v>Terrestrial, Subterranean</v>
      </c>
      <c r="J156" t="str">
        <f t="shared" si="104"/>
        <v>/wiki/Lystrosaurus</v>
      </c>
      <c r="K156" t="str">
        <f t="shared" si="97"/>
        <v>Lystrosaurus</v>
      </c>
      <c r="L156" t="str">
        <f t="shared" si="105"/>
        <v>Lystrosaurus</v>
      </c>
      <c r="M156" t="str">
        <f t="shared" si="106"/>
        <v>Lystrosaurus</v>
      </c>
      <c r="N156" t="str">
        <f t="shared" si="107"/>
        <v>https://static.wikia.nocookie.net/arksurvivalevolved_gamepedia/images/9/93/Lystrosaurus.png/revision/latest/scale-to-width-down/50?cb=20150912192514</v>
      </c>
      <c r="P156" s="2" t="s">
        <v>529</v>
      </c>
      <c r="Q156" t="str">
        <f t="shared" si="108"/>
        <v>Lystrosaurus</v>
      </c>
      <c r="R156" t="str">
        <f t="shared" si="109"/>
        <v>lystrosaurus</v>
      </c>
      <c r="S156" t="str">
        <f t="shared" si="110"/>
        <v>/taming/lystrosaurus</v>
      </c>
      <c r="T156" t="str">
        <f t="shared" si="98"/>
        <v>lystrosaurus</v>
      </c>
      <c r="U156" t="str">
        <f t="shared" si="111"/>
        <v>/media/creature/lystrosaurus.png</v>
      </c>
      <c r="V156" t="str">
        <f t="shared" si="112"/>
        <v>Lystrosaurus</v>
      </c>
    </row>
    <row r="157" spans="1:22" x14ac:dyDescent="0.25">
      <c r="A157" s="1" t="s">
        <v>1147</v>
      </c>
      <c r="B157" s="1" t="s">
        <v>1148</v>
      </c>
      <c r="D157" s="2" t="s">
        <v>543</v>
      </c>
      <c r="E157" t="str">
        <f t="shared" si="99"/>
        <v>Manta</v>
      </c>
      <c r="F157" t="str">
        <f t="shared" si="100"/>
        <v>Carnivore</v>
      </c>
      <c r="G157" t="str">
        <f t="shared" si="101"/>
        <v>Fish</v>
      </c>
      <c r="H157" t="str">
        <f t="shared" si="102"/>
        <v>The Island, The Center, Ragnarok, Aberration, Valguero, Genesis: Part 1, Crystal Isles, Mobile</v>
      </c>
      <c r="I157" t="str">
        <f t="shared" si="103"/>
        <v>Aquatic, Subterranean</v>
      </c>
      <c r="J157" t="str">
        <f t="shared" si="104"/>
        <v>/wiki/Manta</v>
      </c>
      <c r="K157" t="str">
        <f t="shared" si="97"/>
        <v>Manta</v>
      </c>
      <c r="L157" t="str">
        <f t="shared" si="105"/>
        <v>Manta</v>
      </c>
      <c r="M157" t="str">
        <f t="shared" si="106"/>
        <v>Manta</v>
      </c>
      <c r="N157" t="str">
        <f t="shared" si="107"/>
        <v>https://static.wikia.nocookie.net/arksurvivalevolved_gamepedia/images/2/2d/Manta.png/revision/latest/scale-to-width-down/50?cb=20151123224822</v>
      </c>
      <c r="P157" s="2" t="s">
        <v>543</v>
      </c>
      <c r="Q157" t="str">
        <f t="shared" si="108"/>
        <v>Manta</v>
      </c>
      <c r="R157" t="str">
        <f t="shared" si="109"/>
        <v>manta</v>
      </c>
      <c r="S157" t="str">
        <f t="shared" si="110"/>
        <v>/taming/manta</v>
      </c>
      <c r="T157" t="str">
        <f t="shared" si="98"/>
        <v>manta</v>
      </c>
      <c r="U157" t="str">
        <f t="shared" si="111"/>
        <v>/media/creature/manta.png</v>
      </c>
      <c r="V157" t="str">
        <f t="shared" si="112"/>
        <v>Manta</v>
      </c>
    </row>
    <row r="158" spans="1:22" x14ac:dyDescent="0.25">
      <c r="A158" s="1" t="s">
        <v>1149</v>
      </c>
      <c r="B158" s="1" t="s">
        <v>563</v>
      </c>
      <c r="D158" s="2" t="s">
        <v>563</v>
      </c>
      <c r="E158" t="str">
        <f t="shared" si="99"/>
        <v>Megalania</v>
      </c>
      <c r="F158" t="str">
        <f t="shared" si="100"/>
        <v>Carnivore</v>
      </c>
      <c r="G158" t="str">
        <f t="shared" si="101"/>
        <v>Reptiles</v>
      </c>
      <c r="H158" t="str">
        <f t="shared" si="102"/>
        <v>The Island, The Center, Scorched Earth, Ragnarok, Extinction, Genesis: Part 1, Crystal Isles</v>
      </c>
      <c r="I158" t="str">
        <f t="shared" si="103"/>
        <v>Subterranean, Terrestrial</v>
      </c>
      <c r="J158" t="str">
        <f t="shared" si="104"/>
        <v>/wiki/Megalania</v>
      </c>
      <c r="K158" t="str">
        <f t="shared" si="97"/>
        <v>Megalania</v>
      </c>
      <c r="L158" t="str">
        <f t="shared" si="105"/>
        <v>Megalania</v>
      </c>
      <c r="M158" t="str">
        <f t="shared" si="106"/>
        <v>Megalania</v>
      </c>
      <c r="N158" t="str">
        <f t="shared" si="107"/>
        <v>https://static.wikia.nocookie.net/arksurvivalevolved_gamepedia/images/5/58/Megalania.png/revision/latest/scale-to-width-down/50?cb=20160116233158</v>
      </c>
      <c r="P158" s="2" t="s">
        <v>563</v>
      </c>
      <c r="Q158" t="str">
        <f t="shared" si="108"/>
        <v>Megalania</v>
      </c>
      <c r="R158" t="str">
        <f t="shared" si="109"/>
        <v>megalania</v>
      </c>
      <c r="S158" t="str">
        <f t="shared" si="110"/>
        <v>/taming/megalania</v>
      </c>
      <c r="T158" t="str">
        <f t="shared" si="98"/>
        <v>megalania</v>
      </c>
      <c r="U158" t="str">
        <f t="shared" si="111"/>
        <v>/media/creature/megalania.png</v>
      </c>
      <c r="V158" t="str">
        <f t="shared" si="112"/>
        <v>Megalania</v>
      </c>
    </row>
    <row r="159" spans="1:22" x14ac:dyDescent="0.25">
      <c r="A159" s="1" t="s">
        <v>1150</v>
      </c>
      <c r="B159" s="1" t="s">
        <v>521</v>
      </c>
      <c r="D159" s="2" t="s">
        <v>521</v>
      </c>
      <c r="E159" t="str">
        <f t="shared" si="99"/>
        <v>Liopleurodon</v>
      </c>
      <c r="F159" t="str">
        <f t="shared" si="100"/>
        <v>Sweet Tooth</v>
      </c>
      <c r="G159" t="str">
        <f t="shared" si="101"/>
        <v>Reptiles</v>
      </c>
      <c r="H159" t="str">
        <f t="shared" si="102"/>
        <v>The Island, The Center, Ragnarok, Valguero, Genesis: Part 1, Crystal Isles, Mobile</v>
      </c>
      <c r="I159" t="str">
        <f t="shared" si="103"/>
        <v>Aquatic</v>
      </c>
      <c r="J159" t="str">
        <f t="shared" si="104"/>
        <v>/wiki/Liopleurodon</v>
      </c>
      <c r="K159" t="str">
        <f t="shared" si="97"/>
        <v>Liopleurodon</v>
      </c>
      <c r="L159" t="str">
        <f t="shared" si="105"/>
        <v>Liopleurodon</v>
      </c>
      <c r="M159" t="str">
        <f t="shared" si="106"/>
        <v>Liopleurodon</v>
      </c>
      <c r="N159" t="str">
        <f t="shared" si="107"/>
        <v>https://static.wikia.nocookie.net/arksurvivalevolved_gamepedia/images/f/f8/Liopleurodon.png/revision/latest/scale-to-width-down/50?cb=20150912192428</v>
      </c>
      <c r="P159" s="2" t="s">
        <v>521</v>
      </c>
      <c r="Q159" t="str">
        <f t="shared" si="108"/>
        <v>Liopleurodon</v>
      </c>
      <c r="R159" t="str">
        <f t="shared" si="109"/>
        <v>liopleurodon</v>
      </c>
      <c r="S159" t="str">
        <f t="shared" si="110"/>
        <v>/taming/liopleurodon</v>
      </c>
      <c r="T159" t="str">
        <f t="shared" si="98"/>
        <v>liopleurodon</v>
      </c>
      <c r="U159" t="str">
        <f t="shared" si="111"/>
        <v>/media/creature/liopleurodon.png</v>
      </c>
      <c r="V159" t="str">
        <f t="shared" si="112"/>
        <v>Liopleurodon</v>
      </c>
    </row>
    <row r="160" spans="1:22" x14ac:dyDescent="0.25">
      <c r="A160" s="1" t="s">
        <v>1151</v>
      </c>
      <c r="B160" s="1" t="s">
        <v>1152</v>
      </c>
      <c r="D160" s="2" t="s">
        <v>563</v>
      </c>
      <c r="E160" t="str">
        <f t="shared" si="99"/>
        <v>Megalania</v>
      </c>
      <c r="F160" t="str">
        <f t="shared" si="100"/>
        <v>Carnivore</v>
      </c>
      <c r="G160" t="str">
        <f t="shared" si="101"/>
        <v>Reptiles</v>
      </c>
      <c r="H160" t="str">
        <f t="shared" si="102"/>
        <v>The Island, The Center, Scorched Earth, Ragnarok, Extinction, Genesis: Part 1, Crystal Isles</v>
      </c>
      <c r="I160" t="str">
        <f t="shared" si="103"/>
        <v>Subterranean, Terrestrial</v>
      </c>
      <c r="J160" t="str">
        <f t="shared" si="104"/>
        <v>/wiki/Megalania</v>
      </c>
      <c r="K160" t="str">
        <f t="shared" si="97"/>
        <v>Megalania</v>
      </c>
      <c r="L160" t="str">
        <f t="shared" si="105"/>
        <v>Megalania</v>
      </c>
      <c r="M160" t="str">
        <f t="shared" si="106"/>
        <v>Megalania</v>
      </c>
      <c r="N160" t="str">
        <f t="shared" si="107"/>
        <v>https://static.wikia.nocookie.net/arksurvivalevolved_gamepedia/images/5/58/Megalania.png/revision/latest/scale-to-width-down/50?cb=20160116233158</v>
      </c>
      <c r="P160" s="2" t="s">
        <v>563</v>
      </c>
      <c r="Q160" t="str">
        <f t="shared" si="108"/>
        <v>Megalania</v>
      </c>
      <c r="R160" t="str">
        <f t="shared" si="109"/>
        <v>megalania</v>
      </c>
      <c r="S160" t="str">
        <f t="shared" si="110"/>
        <v>/taming/megalania</v>
      </c>
      <c r="T160" t="str">
        <f t="shared" si="98"/>
        <v>megalania</v>
      </c>
      <c r="U160" t="str">
        <f t="shared" si="111"/>
        <v>/media/creature/megalania.png</v>
      </c>
      <c r="V160" t="str">
        <f t="shared" si="112"/>
        <v>Megalania</v>
      </c>
    </row>
    <row r="161" spans="1:22" x14ac:dyDescent="0.25">
      <c r="A161" s="1" t="s">
        <v>1153</v>
      </c>
      <c r="B161" s="1" t="s">
        <v>1154</v>
      </c>
      <c r="D161" s="2" t="s">
        <v>573</v>
      </c>
      <c r="E161" t="str">
        <f t="shared" si="99"/>
        <v>Megalosaurus</v>
      </c>
      <c r="F161" t="str">
        <f t="shared" si="100"/>
        <v>Carnivore</v>
      </c>
      <c r="G161" t="str">
        <f t="shared" si="101"/>
        <v>Dinosaurs</v>
      </c>
      <c r="H161" t="str">
        <f t="shared" si="102"/>
        <v>The Island, The Center, Scorched Earth, Ragnarok, Aberration, Extinction, Genesis: Part 1, Crystal Isles, Mobile</v>
      </c>
      <c r="I161" t="str">
        <f t="shared" si="103"/>
        <v>Subterranean</v>
      </c>
      <c r="J161" t="str">
        <f t="shared" si="104"/>
        <v>/wiki/Megalosaurus</v>
      </c>
      <c r="K161" t="str">
        <f t="shared" si="97"/>
        <v>Megalosaurus</v>
      </c>
      <c r="L161" t="str">
        <f t="shared" si="105"/>
        <v>Megalosaurus</v>
      </c>
      <c r="M161" t="str">
        <f t="shared" si="106"/>
        <v>Megalosaurus</v>
      </c>
      <c r="N161" t="str">
        <f t="shared" si="107"/>
        <v>https://static.wikia.nocookie.net/arksurvivalevolved_gamepedia/images/7/7e/Megalosaurus.png/revision/latest/scale-to-width-down/50?cb=20160228214702</v>
      </c>
      <c r="P161" s="2" t="s">
        <v>573</v>
      </c>
      <c r="Q161" t="str">
        <f t="shared" si="108"/>
        <v>Megalosaurus</v>
      </c>
      <c r="R161" t="str">
        <f t="shared" si="109"/>
        <v>megalosaurus</v>
      </c>
      <c r="S161" t="str">
        <f t="shared" si="110"/>
        <v>/taming/megalosaurus</v>
      </c>
      <c r="T161" t="str">
        <f t="shared" si="98"/>
        <v>megalosaurus</v>
      </c>
      <c r="U161" t="str">
        <f t="shared" si="111"/>
        <v>/media/creature/megalosaurus.png</v>
      </c>
      <c r="V161" t="str">
        <f t="shared" si="112"/>
        <v>Megalosaurus</v>
      </c>
    </row>
    <row r="162" spans="1:22" x14ac:dyDescent="0.25">
      <c r="A162" s="1" t="s">
        <v>1155</v>
      </c>
      <c r="B162" s="1" t="s">
        <v>1156</v>
      </c>
      <c r="D162" s="2" t="s">
        <v>577</v>
      </c>
      <c r="E162" t="str">
        <f t="shared" si="99"/>
        <v>Meganeura</v>
      </c>
      <c r="F162" t="str">
        <f t="shared" si="100"/>
        <v>Carnivore</v>
      </c>
      <c r="G162" t="str">
        <f t="shared" si="101"/>
        <v>Invertebrates</v>
      </c>
      <c r="H162" t="str">
        <f t="shared" si="102"/>
        <v>The Island, The Center, Ragnarok, Aberration, Extinction, Valguero, Genesis: Part 1, Crystal Isles, Mobile</v>
      </c>
      <c r="I162" t="str">
        <f t="shared" si="103"/>
        <v>Subterranean, Aerial</v>
      </c>
      <c r="J162" t="str">
        <f t="shared" si="104"/>
        <v>/wiki/Meganeura</v>
      </c>
      <c r="K162" t="str">
        <f t="shared" si="97"/>
        <v>Meganeura</v>
      </c>
      <c r="L162" t="str">
        <f t="shared" si="105"/>
        <v>Meganeura</v>
      </c>
      <c r="M162" t="str">
        <f t="shared" si="106"/>
        <v>Meganeura</v>
      </c>
      <c r="N162" t="str">
        <f t="shared" si="107"/>
        <v>https://static.wikia.nocookie.net/arksurvivalevolved_gamepedia/images/8/81/Meganeura.png/revision/latest/scale-to-width-down/50?cb=20150824111603</v>
      </c>
      <c r="P162" s="2" t="s">
        <v>577</v>
      </c>
      <c r="Q162" t="str">
        <f t="shared" si="108"/>
        <v>Meganeura</v>
      </c>
      <c r="R162" t="str">
        <f t="shared" si="109"/>
        <v>meganeura</v>
      </c>
      <c r="S162" t="str">
        <f t="shared" si="110"/>
        <v>/taming/meganeura</v>
      </c>
      <c r="T162" t="str">
        <f t="shared" si="98"/>
        <v>meganeura</v>
      </c>
      <c r="U162" t="str">
        <f t="shared" si="111"/>
        <v>/media/creature/meganeura.png</v>
      </c>
      <c r="V162" t="str">
        <f t="shared" si="112"/>
        <v>Meganeura</v>
      </c>
    </row>
    <row r="163" spans="1:22" x14ac:dyDescent="0.25">
      <c r="A163" s="1" t="s">
        <v>1157</v>
      </c>
      <c r="B163" s="1" t="s">
        <v>1158</v>
      </c>
      <c r="D163" s="2" t="s">
        <v>612</v>
      </c>
      <c r="E163" t="str">
        <f t="shared" si="99"/>
        <v>Moschops</v>
      </c>
      <c r="F163" t="str">
        <f t="shared" si="100"/>
        <v>Omnivore</v>
      </c>
      <c r="G163" t="str">
        <f t="shared" si="101"/>
        <v>Synapsids</v>
      </c>
      <c r="H163" t="str">
        <f t="shared" si="102"/>
        <v>The Island, The Center, Scorched Earth, Ragnarok, Aberration, Extinction, Valguero, Genesis: Part 1, Crystal Isles, Mobile</v>
      </c>
      <c r="I163" t="str">
        <f t="shared" si="103"/>
        <v>Terrestrial, Subterranean</v>
      </c>
      <c r="J163" t="str">
        <f t="shared" si="104"/>
        <v>/wiki/Moschops</v>
      </c>
      <c r="K163" t="str">
        <f t="shared" si="97"/>
        <v>Moschops</v>
      </c>
      <c r="L163" t="str">
        <f t="shared" si="105"/>
        <v>Moschops</v>
      </c>
      <c r="M163" t="str">
        <f t="shared" si="106"/>
        <v>Moschops</v>
      </c>
      <c r="N163" t="str">
        <f t="shared" si="107"/>
        <v>https://static.wikia.nocookie.net/arksurvivalevolved_gamepedia/images/e/e6/Moschops.png/revision/latest/scale-to-width-down/50?cb=20161124212852</v>
      </c>
      <c r="P163" s="2" t="s">
        <v>612</v>
      </c>
      <c r="Q163" t="str">
        <f t="shared" si="108"/>
        <v>Moschops</v>
      </c>
      <c r="R163" t="str">
        <f t="shared" si="109"/>
        <v>moschops</v>
      </c>
      <c r="S163" t="str">
        <f t="shared" si="110"/>
        <v>/taming/moschops</v>
      </c>
      <c r="T163" t="str">
        <f t="shared" si="98"/>
        <v>moschops</v>
      </c>
      <c r="U163" t="str">
        <f t="shared" si="111"/>
        <v>/media/creature/moschops.png</v>
      </c>
      <c r="V163" t="str">
        <f t="shared" si="112"/>
        <v>Moschops</v>
      </c>
    </row>
    <row r="164" spans="1:22" x14ac:dyDescent="0.25">
      <c r="A164" s="1" t="s">
        <v>1159</v>
      </c>
      <c r="B164" s="1" t="s">
        <v>1160</v>
      </c>
      <c r="D164" s="2" t="s">
        <v>634</v>
      </c>
      <c r="E164" t="str">
        <f t="shared" si="99"/>
        <v>Otter</v>
      </c>
      <c r="F164" t="str">
        <f t="shared" si="100"/>
        <v>Omnivore</v>
      </c>
      <c r="G164" t="str">
        <f t="shared" si="101"/>
        <v>Mammals</v>
      </c>
      <c r="H164" t="str">
        <f t="shared" si="102"/>
        <v>The Island, The Center, Ragnarok, Aberration, Extinction, Valguero, Genesis: Part 1, Crystal Isles, Mobile</v>
      </c>
      <c r="I164" t="str">
        <f t="shared" si="103"/>
        <v>Terrestrial, Aquatic, Subterranean</v>
      </c>
      <c r="J164" t="str">
        <f t="shared" si="104"/>
        <v>/wiki/Otter</v>
      </c>
      <c r="K164" t="str">
        <f t="shared" si="97"/>
        <v>Otter</v>
      </c>
      <c r="L164" t="str">
        <f t="shared" si="105"/>
        <v>Otter</v>
      </c>
      <c r="M164" t="str">
        <f t="shared" si="106"/>
        <v>Otter</v>
      </c>
      <c r="N164" t="str">
        <f t="shared" si="107"/>
        <v>https://static.wikia.nocookie.net/arksurvivalevolved_gamepedia/images/9/9f/Otter.png/revision/latest/scale-to-width-down/50?cb=20170829150408</v>
      </c>
      <c r="P164" s="2" t="s">
        <v>634</v>
      </c>
      <c r="Q164" t="str">
        <f t="shared" si="108"/>
        <v>Otter</v>
      </c>
      <c r="R164" t="str">
        <f t="shared" si="109"/>
        <v>otter</v>
      </c>
      <c r="S164" t="str">
        <f t="shared" si="110"/>
        <v>/taming/otter</v>
      </c>
      <c r="T164" t="str">
        <f t="shared" si="98"/>
        <v>otter</v>
      </c>
      <c r="U164" t="str">
        <f t="shared" si="111"/>
        <v>/media/creature/otter.png</v>
      </c>
      <c r="V164" t="str">
        <f t="shared" si="112"/>
        <v>Otter</v>
      </c>
    </row>
    <row r="165" spans="1:22" x14ac:dyDescent="0.25">
      <c r="A165" s="1" t="s">
        <v>1161</v>
      </c>
      <c r="B165" s="1" t="s">
        <v>1162</v>
      </c>
      <c r="D165" s="2" t="s">
        <v>645</v>
      </c>
      <c r="E165" t="str">
        <f t="shared" si="99"/>
        <v>Ovis</v>
      </c>
      <c r="F165" t="str">
        <f t="shared" si="100"/>
        <v>Herbivore</v>
      </c>
      <c r="G165" t="str">
        <f t="shared" si="101"/>
        <v>Mammals</v>
      </c>
      <c r="H165" t="str">
        <f t="shared" si="102"/>
        <v>The Island, The Center, Scorched Earth, Ragnarok, Aberration, Extinction, Valguero, Genesis: Part 1, Crystal Isles</v>
      </c>
      <c r="I165" t="str">
        <f t="shared" si="103"/>
        <v>Terrestrial, Subterranean</v>
      </c>
      <c r="J165" t="str">
        <f t="shared" si="104"/>
        <v>/wiki/Ovis</v>
      </c>
      <c r="K165" t="str">
        <f t="shared" si="97"/>
        <v>Ovis</v>
      </c>
      <c r="L165" t="str">
        <f t="shared" si="105"/>
        <v>Ovis</v>
      </c>
      <c r="M165" t="str">
        <f t="shared" si="106"/>
        <v>Ovis</v>
      </c>
      <c r="N165" t="str">
        <f t="shared" si="107"/>
        <v>https://static.wikia.nocookie.net/arksurvivalevolved_gamepedia/images/7/79/Ovis.png/revision/latest/scale-to-width-down/50?cb=20170131131100</v>
      </c>
      <c r="P165" s="2" t="s">
        <v>645</v>
      </c>
      <c r="Q165" t="str">
        <f t="shared" si="108"/>
        <v>Ovis</v>
      </c>
      <c r="R165" t="str">
        <f t="shared" si="109"/>
        <v>ovis</v>
      </c>
      <c r="S165" t="str">
        <f t="shared" si="110"/>
        <v>/taming/ovis</v>
      </c>
      <c r="T165" t="str">
        <f t="shared" si="98"/>
        <v>ovis</v>
      </c>
      <c r="U165" t="str">
        <f t="shared" si="111"/>
        <v>/media/creature/ovis.png</v>
      </c>
      <c r="V165" t="str">
        <f t="shared" si="112"/>
        <v>Ovis</v>
      </c>
    </row>
    <row r="166" spans="1:22" x14ac:dyDescent="0.25">
      <c r="A166" s="1" t="s">
        <v>1163</v>
      </c>
      <c r="B166" s="1" t="s">
        <v>1164</v>
      </c>
      <c r="D166" s="2" t="s">
        <v>654</v>
      </c>
      <c r="E166" t="str">
        <f t="shared" si="99"/>
        <v>Paraceratherium</v>
      </c>
      <c r="F166" t="str">
        <f t="shared" si="100"/>
        <v>Herbivore</v>
      </c>
      <c r="G166" t="str">
        <f t="shared" si="101"/>
        <v>Mammals</v>
      </c>
      <c r="H166" t="str">
        <f t="shared" si="102"/>
        <v>The Island, The Center, Scorched Earth, Ragnarok, Aberration, Extinction, Valguero, Genesis: Part 1, Crystal Isles, Mobile</v>
      </c>
      <c r="I166" t="str">
        <f t="shared" si="103"/>
        <v>Terrestrial, Subterranean</v>
      </c>
      <c r="J166" t="str">
        <f t="shared" si="104"/>
        <v>/wiki/Paraceratherium</v>
      </c>
      <c r="K166" t="str">
        <f t="shared" si="97"/>
        <v>Paraceratherium</v>
      </c>
      <c r="L166" t="str">
        <f t="shared" si="105"/>
        <v>Paraceratherium</v>
      </c>
      <c r="M166" t="str">
        <f t="shared" si="106"/>
        <v>Paraceratherium</v>
      </c>
      <c r="N166" t="str">
        <f t="shared" si="107"/>
        <v>https://static.wikia.nocookie.net/arksurvivalevolved_gamepedia/images/e/e1/Paraceratherium.png/revision/latest/scale-to-width-down/50?cb=20150912192755</v>
      </c>
      <c r="P166" s="2" t="s">
        <v>654</v>
      </c>
      <c r="Q166" t="str">
        <f t="shared" si="108"/>
        <v>Paraceratherium</v>
      </c>
      <c r="R166" t="str">
        <f t="shared" si="109"/>
        <v>paracer</v>
      </c>
      <c r="S166" t="str">
        <f t="shared" si="110"/>
        <v>/taming/paracer</v>
      </c>
      <c r="T166" t="str">
        <f t="shared" si="98"/>
        <v>paracer</v>
      </c>
      <c r="U166" t="str">
        <f t="shared" si="111"/>
        <v>/media/creature/paracer.png</v>
      </c>
      <c r="V166" t="str">
        <f t="shared" si="112"/>
        <v>Paraceratherium</v>
      </c>
    </row>
    <row r="167" spans="1:22" x14ac:dyDescent="0.25">
      <c r="A167" s="1" t="s">
        <v>1165</v>
      </c>
      <c r="B167" s="1" t="s">
        <v>1166</v>
      </c>
      <c r="D167" s="2" t="s">
        <v>661</v>
      </c>
      <c r="E167" t="str">
        <f t="shared" si="99"/>
        <v>Parasaur</v>
      </c>
      <c r="F167" t="str">
        <f t="shared" si="100"/>
        <v>Herbivore</v>
      </c>
      <c r="G167" t="str">
        <f t="shared" si="101"/>
        <v>Dinosaurs</v>
      </c>
      <c r="H167" t="str">
        <f t="shared" si="102"/>
        <v>The Island, The Center, Scorched Earth, Ragnarok, Aberration, Extinction, Valguero, Genesis: Part 1, Crystal Isles, Mobile</v>
      </c>
      <c r="I167" t="str">
        <f t="shared" si="103"/>
        <v>Terrestrial, Subterranean</v>
      </c>
      <c r="J167" t="str">
        <f t="shared" si="104"/>
        <v>/wiki/Parasaur</v>
      </c>
      <c r="K167" t="str">
        <f t="shared" si="97"/>
        <v>Parasaur</v>
      </c>
      <c r="L167" t="str">
        <f t="shared" si="105"/>
        <v>Parasaur</v>
      </c>
      <c r="M167" t="str">
        <f t="shared" si="106"/>
        <v>Parasaur</v>
      </c>
      <c r="N167" t="str">
        <f t="shared" si="107"/>
        <v>https://static.wikia.nocookie.net/arksurvivalevolved_gamepedia/images/6/65/Parasaur.png/revision/latest/scale-to-width-down/50?cb=20150615111002</v>
      </c>
      <c r="P167" s="2" t="s">
        <v>661</v>
      </c>
      <c r="Q167" t="str">
        <f t="shared" si="108"/>
        <v>Parasaur</v>
      </c>
      <c r="R167" t="str">
        <f t="shared" si="109"/>
        <v>parasaur</v>
      </c>
      <c r="S167" t="str">
        <f t="shared" si="110"/>
        <v>/taming/parasaur</v>
      </c>
      <c r="T167" t="str">
        <f t="shared" si="98"/>
        <v>parasaur</v>
      </c>
      <c r="U167" t="str">
        <f t="shared" si="111"/>
        <v>/media/creature/parasaur.png</v>
      </c>
      <c r="V167" t="str">
        <f t="shared" si="112"/>
        <v>Parasaur</v>
      </c>
    </row>
    <row r="168" spans="1:22" x14ac:dyDescent="0.25">
      <c r="A168" s="1" t="s">
        <v>1167</v>
      </c>
      <c r="B168" s="1" t="s">
        <v>1168</v>
      </c>
      <c r="D168" s="2" t="s">
        <v>683</v>
      </c>
      <c r="E168" t="str">
        <f t="shared" si="99"/>
        <v>Piranha</v>
      </c>
      <c r="F168" t="str">
        <f t="shared" si="100"/>
        <v>Carnivore</v>
      </c>
      <c r="G168" t="str">
        <f t="shared" si="101"/>
        <v>Fish</v>
      </c>
      <c r="H168" t="str">
        <f t="shared" si="102"/>
        <v>The Island, The Center, Ragnarok, Aberration, Extinction, Valguero, Genesis: Part 1, Crystal Isles, Mobile</v>
      </c>
      <c r="I168" t="str">
        <f t="shared" si="103"/>
        <v>Aquatic, Subterranean</v>
      </c>
      <c r="J168" t="str">
        <f t="shared" si="104"/>
        <v>/wiki/Piranha</v>
      </c>
      <c r="K168" t="str">
        <f t="shared" si="97"/>
        <v>Piranha</v>
      </c>
      <c r="L168" t="str">
        <f t="shared" si="105"/>
        <v>Piranha</v>
      </c>
      <c r="M168" t="str">
        <f t="shared" si="106"/>
        <v>Piranha</v>
      </c>
      <c r="N168" t="str">
        <f t="shared" si="107"/>
        <v>https://static.wikia.nocookie.net/arksurvivalevolved_gamepedia/images/4/43/Piranha.png/revision/latest/scale-to-width-down/50?cb=20150615111048</v>
      </c>
      <c r="P168" s="2" t="s">
        <v>683</v>
      </c>
      <c r="Q168" t="str">
        <f t="shared" si="108"/>
        <v>Piranha</v>
      </c>
      <c r="R168" t="str">
        <f t="shared" si="109"/>
        <v>piranha</v>
      </c>
      <c r="S168" t="str">
        <f t="shared" si="110"/>
        <v>/taming/piranha</v>
      </c>
      <c r="T168" t="str">
        <f t="shared" si="98"/>
        <v>piranha</v>
      </c>
      <c r="U168" t="str">
        <f t="shared" si="111"/>
        <v>/media/creature/piranha.png</v>
      </c>
      <c r="V168" t="str">
        <f t="shared" si="112"/>
        <v>Piranha</v>
      </c>
    </row>
    <row r="169" spans="1:22" x14ac:dyDescent="0.25">
      <c r="A169" s="1" t="s">
        <v>1169</v>
      </c>
      <c r="B169" s="1" t="s">
        <v>1170</v>
      </c>
      <c r="D169" s="2" t="s">
        <v>706</v>
      </c>
      <c r="E169" t="str">
        <f t="shared" si="99"/>
        <v>Pulmonoscorpius</v>
      </c>
      <c r="F169" t="str">
        <f t="shared" si="100"/>
        <v>Carnivore</v>
      </c>
      <c r="G169" t="str">
        <f t="shared" si="101"/>
        <v>Invertebrates</v>
      </c>
      <c r="H169" t="str">
        <f t="shared" si="102"/>
        <v>The Island, The Center, Scorched Earth, Ragnarok, Aberration, Extinction, Valguero, Genesis: Part 1, Crystal Isles, Mobile</v>
      </c>
      <c r="I169" t="str">
        <f t="shared" si="103"/>
        <v>Subterranean, Terrestrial</v>
      </c>
      <c r="J169" t="str">
        <f t="shared" si="104"/>
        <v>/wiki/Pulmonoscorpius</v>
      </c>
      <c r="K169" t="str">
        <f t="shared" si="97"/>
        <v>Pulmonoscorpius</v>
      </c>
      <c r="L169" t="str">
        <f t="shared" si="105"/>
        <v>Pulmonoscorpius</v>
      </c>
      <c r="M169" t="str">
        <f t="shared" si="106"/>
        <v>Pulmonoscorpius</v>
      </c>
      <c r="N169" t="str">
        <f t="shared" si="107"/>
        <v>https://static.wikia.nocookie.net/arksurvivalevolved_gamepedia/images/a/ab/Scorpion.png/revision/latest/scale-to-width-down/50?cb=20150615111320</v>
      </c>
      <c r="P169" s="2" t="s">
        <v>706</v>
      </c>
      <c r="Q169" t="str">
        <f t="shared" si="108"/>
        <v>Pulmonoscorpius</v>
      </c>
      <c r="R169" t="str">
        <f t="shared" si="109"/>
        <v>pulmonoscorpius</v>
      </c>
      <c r="S169" t="str">
        <f t="shared" si="110"/>
        <v>/taming/pulmonoscorpius</v>
      </c>
      <c r="T169" t="str">
        <f t="shared" si="98"/>
        <v>pulmonoscorpius</v>
      </c>
      <c r="U169" t="str">
        <f t="shared" si="111"/>
        <v>/media/creature/pulmonoscorpius.png</v>
      </c>
      <c r="V169" t="str">
        <f t="shared" si="112"/>
        <v>Pulmonoscorpius</v>
      </c>
    </row>
    <row r="170" spans="1:22" x14ac:dyDescent="0.25">
      <c r="A170" s="1" t="s">
        <v>1171</v>
      </c>
      <c r="B170" s="1" t="s">
        <v>1172</v>
      </c>
      <c r="D170" s="2" t="s">
        <v>709</v>
      </c>
      <c r="E170" t="str">
        <f t="shared" si="99"/>
        <v>Purlovia</v>
      </c>
      <c r="F170" t="str">
        <f t="shared" si="100"/>
        <v>Carnivore</v>
      </c>
      <c r="G170" t="str">
        <f t="shared" si="101"/>
        <v>Synapsids</v>
      </c>
      <c r="H170" t="str">
        <f t="shared" si="102"/>
        <v>The Island, The Center, Scorched Earth, Ragnarok, Aberration, Extinction, Valguero, Genesis: Part 1, Crystal Isles, Mobile</v>
      </c>
      <c r="I170" t="str">
        <f t="shared" si="103"/>
        <v>Terrestrial, Fossorial, Subterranean</v>
      </c>
      <c r="J170" t="str">
        <f t="shared" si="104"/>
        <v>/wiki/Purlovia</v>
      </c>
      <c r="K170" t="str">
        <f t="shared" si="97"/>
        <v>Purlovia</v>
      </c>
      <c r="L170" t="str">
        <f t="shared" si="105"/>
        <v>Purlovia</v>
      </c>
      <c r="M170" t="str">
        <f t="shared" si="106"/>
        <v>Purlovia</v>
      </c>
      <c r="N170" t="str">
        <f t="shared" si="107"/>
        <v>https://static.wikia.nocookie.net/arksurvivalevolved_gamepedia/images/c/c2/Purlovia.png/revision/latest/scale-to-width-down/50?cb=20170131131210</v>
      </c>
      <c r="P170" s="2" t="s">
        <v>709</v>
      </c>
      <c r="Q170" t="str">
        <f t="shared" si="108"/>
        <v>Purlovia</v>
      </c>
      <c r="R170" t="str">
        <f t="shared" si="109"/>
        <v>purlovia</v>
      </c>
      <c r="S170" t="str">
        <f t="shared" si="110"/>
        <v>/taming/purlovia</v>
      </c>
      <c r="T170" t="str">
        <f t="shared" si="98"/>
        <v>purlovia</v>
      </c>
      <c r="U170" t="str">
        <f t="shared" si="111"/>
        <v>/media/creature/purlovia.png</v>
      </c>
      <c r="V170" t="str">
        <f t="shared" si="112"/>
        <v>Purlovia</v>
      </c>
    </row>
    <row r="171" spans="1:22" x14ac:dyDescent="0.25">
      <c r="A171" s="1" t="s">
        <v>1173</v>
      </c>
      <c r="B171" s="1" t="s">
        <v>1174</v>
      </c>
      <c r="D171" s="2" t="s">
        <v>715</v>
      </c>
      <c r="E171" t="str">
        <f t="shared" si="99"/>
        <v>Raptor</v>
      </c>
      <c r="F171" t="str">
        <f t="shared" si="100"/>
        <v>Carnivore</v>
      </c>
      <c r="G171" t="str">
        <f t="shared" si="101"/>
        <v>Dinosaurs</v>
      </c>
      <c r="H171" t="str">
        <f t="shared" si="102"/>
        <v>The Island, The Center, Scorched Earth, Ragnarok, Aberration, Extinction, Valguero, Genesis: Part 1, Crystal Isles, Mobile</v>
      </c>
      <c r="I171" t="str">
        <f t="shared" si="103"/>
        <v>Subterranean, Terrestrial</v>
      </c>
      <c r="J171" t="str">
        <f t="shared" si="104"/>
        <v>/wiki/Raptor</v>
      </c>
      <c r="K171" t="str">
        <f t="shared" si="97"/>
        <v>Raptor</v>
      </c>
      <c r="L171" t="str">
        <f t="shared" si="105"/>
        <v>Raptor</v>
      </c>
      <c r="M171" t="str">
        <f t="shared" si="106"/>
        <v>Raptor</v>
      </c>
      <c r="N171" t="str">
        <f t="shared" si="107"/>
        <v>https://static.wikia.nocookie.net/arksurvivalevolved_gamepedia/images/0/08/Raptor.png/revision/latest/scale-to-width-down/50?cb=20150615111158</v>
      </c>
      <c r="P171" s="2" t="s">
        <v>715</v>
      </c>
      <c r="Q171" t="str">
        <f t="shared" si="108"/>
        <v>Raptor</v>
      </c>
      <c r="R171" t="str">
        <f t="shared" si="109"/>
        <v>raptor</v>
      </c>
      <c r="S171" t="str">
        <f t="shared" si="110"/>
        <v>/taming/raptor</v>
      </c>
      <c r="T171" t="str">
        <f t="shared" si="98"/>
        <v>raptor</v>
      </c>
      <c r="U171" t="str">
        <f t="shared" si="111"/>
        <v>/media/creature/raptor.png</v>
      </c>
      <c r="V171" t="str">
        <f t="shared" si="112"/>
        <v>Raptor</v>
      </c>
    </row>
    <row r="172" spans="1:22" x14ac:dyDescent="0.25">
      <c r="A172" s="1" t="s">
        <v>1175</v>
      </c>
      <c r="B172" s="1" t="s">
        <v>1176</v>
      </c>
      <c r="D172" s="2" t="s">
        <v>765</v>
      </c>
      <c r="E172" t="str">
        <f t="shared" si="99"/>
        <v>Sabertooth Salmon</v>
      </c>
      <c r="F172" t="str">
        <f t="shared" si="100"/>
        <v>Carnivore</v>
      </c>
      <c r="G172" t="str">
        <f t="shared" si="101"/>
        <v>Fish</v>
      </c>
      <c r="H172" t="str">
        <f t="shared" si="102"/>
        <v>The Island, The Center, Ragnarok, Aberration, Extinction, Valguero, Genesis: Part 1, Crystal Isles, Mobile</v>
      </c>
      <c r="I172" t="str">
        <f t="shared" si="103"/>
        <v>Aquatic, Subterranean</v>
      </c>
      <c r="J172" t="str">
        <f t="shared" si="104"/>
        <v>/wiki/Sabertooth_Salmon</v>
      </c>
      <c r="K172" t="str">
        <f t="shared" si="97"/>
        <v>Sabertooth_Salmon</v>
      </c>
      <c r="L172" t="str">
        <f t="shared" si="105"/>
        <v>Sabertooth Salmon</v>
      </c>
      <c r="M172" t="str">
        <f t="shared" si="106"/>
        <v>Sabertooth Salmon</v>
      </c>
      <c r="N172" t="str">
        <f t="shared" si="107"/>
        <v>https://static.wikia.nocookie.net/arksurvivalevolved_gamepedia/images/e/e0/Salmon.png/revision/latest/scale-to-width-down/50?cb=20160228214720</v>
      </c>
      <c r="P172" s="2" t="s">
        <v>765</v>
      </c>
      <c r="Q172" t="str">
        <f t="shared" si="108"/>
        <v>Sabertooth Salmon</v>
      </c>
      <c r="R172" t="str">
        <f t="shared" si="109"/>
        <v>sabertoothsalmon</v>
      </c>
      <c r="S172" t="str">
        <f t="shared" si="110"/>
        <v>/taming/sabertoothsalmon</v>
      </c>
      <c r="T172" t="str">
        <f t="shared" si="98"/>
        <v>sabertoothsalmon</v>
      </c>
      <c r="U172" t="str">
        <f t="shared" si="111"/>
        <v>/media/creature/sabertoothsalmon.png</v>
      </c>
      <c r="V172" t="str">
        <f t="shared" si="112"/>
        <v>Sabertooth Salmon</v>
      </c>
    </row>
    <row r="173" spans="1:22" x14ac:dyDescent="0.25">
      <c r="A173" s="1" t="s">
        <v>1177</v>
      </c>
      <c r="B173" s="1" t="s">
        <v>1178</v>
      </c>
      <c r="D173" s="2" t="s">
        <v>768</v>
      </c>
      <c r="E173" t="str">
        <f t="shared" si="99"/>
        <v>Sarco</v>
      </c>
      <c r="F173" t="str">
        <f t="shared" si="100"/>
        <v>Carnivore</v>
      </c>
      <c r="G173" t="str">
        <f t="shared" si="101"/>
        <v>Reptiles</v>
      </c>
      <c r="H173" t="str">
        <f t="shared" si="102"/>
        <v>The Island, The Center, Ragnarok, Aberration, Extinction, Valguero, Genesis: Part 1, Crystal Isles, Mobile</v>
      </c>
      <c r="I173" t="str">
        <f t="shared" si="103"/>
        <v>Terrestrial, Subterranean, Aquatic</v>
      </c>
      <c r="J173" t="str">
        <f t="shared" si="104"/>
        <v>/wiki/Sarco</v>
      </c>
      <c r="K173" t="str">
        <f t="shared" si="97"/>
        <v>Sarco</v>
      </c>
      <c r="L173" t="str">
        <f t="shared" si="105"/>
        <v>Sarco</v>
      </c>
      <c r="M173" t="str">
        <f t="shared" si="106"/>
        <v>Sarco</v>
      </c>
      <c r="N173" t="str">
        <f t="shared" si="107"/>
        <v>https://static.wikia.nocookie.net/arksurvivalevolved_gamepedia/images/4/41/Sarco.png/revision/latest/scale-to-width-down/50?cb=20150615111252</v>
      </c>
      <c r="P173" s="2" t="s">
        <v>768</v>
      </c>
      <c r="Q173" t="str">
        <f t="shared" si="108"/>
        <v>Sarco</v>
      </c>
      <c r="R173" t="str">
        <f t="shared" si="109"/>
        <v>sarco</v>
      </c>
      <c r="S173" t="str">
        <f t="shared" si="110"/>
        <v>/taming/sarco</v>
      </c>
      <c r="T173" t="str">
        <f t="shared" si="98"/>
        <v>sarco</v>
      </c>
      <c r="U173" t="str">
        <f t="shared" si="111"/>
        <v>/media/creature/sarco.png</v>
      </c>
      <c r="V173" t="str">
        <f t="shared" si="112"/>
        <v>Sarco</v>
      </c>
    </row>
    <row r="174" spans="1:22" x14ac:dyDescent="0.25">
      <c r="A174" s="1" t="s">
        <v>1179</v>
      </c>
      <c r="B174" s="1" t="s">
        <v>1180</v>
      </c>
      <c r="D174" s="2" t="s">
        <v>820</v>
      </c>
      <c r="E174" t="str">
        <f t="shared" si="99"/>
        <v>Spino</v>
      </c>
      <c r="F174" t="str">
        <f t="shared" si="100"/>
        <v>Carnivore</v>
      </c>
      <c r="G174" t="str">
        <f t="shared" si="101"/>
        <v>Dinosaurs</v>
      </c>
      <c r="H174" t="str">
        <f t="shared" si="102"/>
        <v>The Island, The Center, Ragnarok, Aberration, Extinction, Valguero, Genesis: Part 1, Crystal Isles, Mobile</v>
      </c>
      <c r="I174" t="str">
        <f t="shared" si="103"/>
        <v>Terrestrial, Subterranean</v>
      </c>
      <c r="J174" t="str">
        <f t="shared" si="104"/>
        <v>/wiki/Spino</v>
      </c>
      <c r="K174" t="str">
        <f t="shared" si="97"/>
        <v>Spino</v>
      </c>
      <c r="L174" t="str">
        <f t="shared" si="105"/>
        <v>Spino</v>
      </c>
      <c r="M174" t="str">
        <f t="shared" si="106"/>
        <v>Spino</v>
      </c>
      <c r="N174" t="str">
        <f t="shared" si="107"/>
        <v>https://static.wikia.nocookie.net/arksurvivalevolved_gamepedia/images/0/03/Spino.png/revision/latest/scale-to-width-down/50?cb=20150618193803</v>
      </c>
      <c r="P174" s="2" t="s">
        <v>1938</v>
      </c>
      <c r="Q174" t="str">
        <f t="shared" si="108"/>
        <v>Spinosaurus</v>
      </c>
      <c r="R174" t="str">
        <f t="shared" si="109"/>
        <v>spinosaur</v>
      </c>
      <c r="S174" t="str">
        <f t="shared" si="110"/>
        <v>/taming/spinosaur</v>
      </c>
      <c r="T174" t="str">
        <f t="shared" si="98"/>
        <v>spinosaur</v>
      </c>
      <c r="U174" t="str">
        <f t="shared" si="111"/>
        <v>/media/creature/spinosaur.png</v>
      </c>
      <c r="V174" t="str">
        <f t="shared" si="112"/>
        <v>Spinosaurus</v>
      </c>
    </row>
    <row r="175" spans="1:22" x14ac:dyDescent="0.25">
      <c r="A175" s="1" t="s">
        <v>1181</v>
      </c>
      <c r="B175" s="1" t="s">
        <v>1182</v>
      </c>
      <c r="D175" s="2" t="s">
        <v>829</v>
      </c>
      <c r="E175" t="str">
        <f t="shared" si="99"/>
        <v>Stegosaurus</v>
      </c>
      <c r="F175" t="str">
        <f t="shared" si="100"/>
        <v>Herbivore</v>
      </c>
      <c r="G175" t="str">
        <f t="shared" si="101"/>
        <v>Dinosaurs</v>
      </c>
      <c r="H175" t="str">
        <f t="shared" si="102"/>
        <v>The Island, The Center, Ragnarok, Aberration, Extinction, Valguero, Genesis: Part 1, Crystal Isles, Genesis: Part 2, Mobile</v>
      </c>
      <c r="I175" t="str">
        <f t="shared" si="103"/>
        <v>Terrestrial, Subterranean</v>
      </c>
      <c r="J175" t="str">
        <f t="shared" si="104"/>
        <v>/wiki/Stegosaurus</v>
      </c>
      <c r="K175" t="str">
        <f t="shared" si="97"/>
        <v>Stegosaurus</v>
      </c>
      <c r="L175" t="str">
        <f t="shared" si="105"/>
        <v>Stegosaurus</v>
      </c>
      <c r="M175" t="str">
        <f t="shared" si="106"/>
        <v>Stegosaurus</v>
      </c>
      <c r="N175" t="str">
        <f t="shared" si="107"/>
        <v>https://static.wikia.nocookie.net/arksurvivalevolved_gamepedia/images/c/cd/Stegosaurus.png/revision/latest/scale-to-width-down/50?cb=20201107223717</v>
      </c>
      <c r="P175" s="2" t="s">
        <v>829</v>
      </c>
      <c r="Q175" t="str">
        <f t="shared" si="108"/>
        <v>Stegosaurus</v>
      </c>
      <c r="R175" t="str">
        <f t="shared" si="109"/>
        <v>stegosaurus</v>
      </c>
      <c r="S175" t="str">
        <f t="shared" si="110"/>
        <v>/taming/stegosaurus</v>
      </c>
      <c r="T175" t="str">
        <f t="shared" si="98"/>
        <v>stegosaurus</v>
      </c>
      <c r="U175" t="str">
        <f t="shared" si="111"/>
        <v>/media/creature/stegosaurus.png</v>
      </c>
      <c r="V175" t="str">
        <f t="shared" si="112"/>
        <v>Stegosaurus</v>
      </c>
    </row>
    <row r="176" spans="1:22" x14ac:dyDescent="0.25">
      <c r="A176" s="1" t="s">
        <v>1183</v>
      </c>
      <c r="B176" s="1" t="s">
        <v>1184</v>
      </c>
      <c r="D176" s="2" t="s">
        <v>884</v>
      </c>
      <c r="E176" t="str">
        <f t="shared" ref="E176:E200" si="113">VLOOKUP(D176,arkpedia,1,TRUE )</f>
        <v>Titanoboa</v>
      </c>
      <c r="F176" t="str">
        <f t="shared" ref="F176:F192" si="114">VLOOKUP(D176,arkpedia,2,TRUE )</f>
        <v>Carnivore</v>
      </c>
      <c r="G176" t="str">
        <f t="shared" ref="G176:G200" si="115">VLOOKUP(D176,arkpedia,3,TRUE )</f>
        <v>Reptiles</v>
      </c>
      <c r="H176" t="str">
        <f t="shared" ref="H176:H200" si="116">VLOOKUP(D176,arkpedia,4,TRUE )</f>
        <v>The Island, The Center, Scorched Earth, Ragnarok, Aberration, Valguero, Genesis: Part 1, Crystal Isles, Mobile</v>
      </c>
      <c r="I176" t="str">
        <f t="shared" ref="I176:I200" si="117">VLOOKUP(D176,arkpedia,5,TRUE )</f>
        <v>Subterranean, Terrestrial</v>
      </c>
      <c r="J176" t="str">
        <f t="shared" ref="J176:J200" si="118">VLOOKUP(D176,arkpedia,6,TRUE )</f>
        <v>/wiki/Titanoboa</v>
      </c>
      <c r="K176" t="str">
        <f t="shared" si="97"/>
        <v>Titanoboa</v>
      </c>
      <c r="L176" t="str">
        <f t="shared" ref="L176:L200" si="119">VLOOKUP(D176,arkpedia,7,TRUE )</f>
        <v>Titanoboa</v>
      </c>
      <c r="M176" t="str">
        <f t="shared" ref="M176:M200" si="120">VLOOKUP(D176,arkpedia,8,TRUE )</f>
        <v>Titanoboa</v>
      </c>
      <c r="N176" t="str">
        <f t="shared" ref="N176:N200" si="121">VLOOKUP(D176,arkpedia,9,TRUE )</f>
        <v>https://static.wikia.nocookie.net/arksurvivalevolved_gamepedia/images/b/b6/Titanoboa.png/revision/latest/scale-to-width-down/50?cb=20150615111524</v>
      </c>
      <c r="P176" s="2" t="s">
        <v>884</v>
      </c>
      <c r="Q176" t="str">
        <f t="shared" si="108"/>
        <v>Titanoboa</v>
      </c>
      <c r="R176" t="str">
        <f t="shared" si="109"/>
        <v>titanoboa</v>
      </c>
      <c r="S176" t="str">
        <f t="shared" si="110"/>
        <v>/taming/titanoboa</v>
      </c>
      <c r="T176" t="str">
        <f t="shared" si="98"/>
        <v>titanoboa</v>
      </c>
      <c r="U176" t="str">
        <f t="shared" si="111"/>
        <v>/media/creature/titanoboa.png</v>
      </c>
      <c r="V176" t="str">
        <f t="shared" si="112"/>
        <v>Titanoboa</v>
      </c>
    </row>
    <row r="177" spans="1:22" x14ac:dyDescent="0.25">
      <c r="A177" s="1" t="s">
        <v>1185</v>
      </c>
      <c r="B177" s="1" t="s">
        <v>1186</v>
      </c>
      <c r="D177" s="2" t="s">
        <v>901</v>
      </c>
      <c r="E177" t="str">
        <f t="shared" si="113"/>
        <v>Triceratops</v>
      </c>
      <c r="F177" t="str">
        <f t="shared" si="114"/>
        <v>Herbivore</v>
      </c>
      <c r="G177" t="str">
        <f t="shared" si="115"/>
        <v>Dinosaurs</v>
      </c>
      <c r="H177" t="str">
        <f t="shared" si="116"/>
        <v>The Island, The Center, Ragnarok, Aberration, Extinction, Valguero, Genesis: Part 1, Crystal Isles, Mobile</v>
      </c>
      <c r="I177" t="str">
        <f t="shared" si="117"/>
        <v>Terrestrial, Subterranean</v>
      </c>
      <c r="J177" t="str">
        <f t="shared" si="118"/>
        <v>/wiki/Triceratops</v>
      </c>
      <c r="K177" t="str">
        <f t="shared" si="97"/>
        <v>Triceratops</v>
      </c>
      <c r="L177" t="str">
        <f t="shared" si="119"/>
        <v>Triceratops</v>
      </c>
      <c r="M177" t="str">
        <f t="shared" si="120"/>
        <v>Triceratops</v>
      </c>
      <c r="N177" t="str">
        <f t="shared" si="121"/>
        <v>https://static.wikia.nocookie.net/arksurvivalevolved_gamepedia/images/2/2d/Trike.png/revision/latest/scale-to-width-down/50?cb=20150615111609</v>
      </c>
      <c r="P177" s="2" t="s">
        <v>901</v>
      </c>
      <c r="Q177" t="str">
        <f t="shared" si="108"/>
        <v>Triceratops</v>
      </c>
      <c r="R177" t="str">
        <f t="shared" si="109"/>
        <v>triceratops</v>
      </c>
      <c r="S177" t="str">
        <f t="shared" si="110"/>
        <v>/taming/triceratops</v>
      </c>
      <c r="T177" t="str">
        <f t="shared" si="98"/>
        <v>triceratops</v>
      </c>
      <c r="U177" t="str">
        <f t="shared" si="111"/>
        <v>/media/creature/triceratops.png</v>
      </c>
      <c r="V177" t="str">
        <f t="shared" si="112"/>
        <v>Triceratops</v>
      </c>
    </row>
    <row r="178" spans="1:22" x14ac:dyDescent="0.25">
      <c r="A178" s="1" t="s">
        <v>1187</v>
      </c>
      <c r="B178" s="1" t="s">
        <v>1188</v>
      </c>
      <c r="D178" s="2" t="s">
        <v>904</v>
      </c>
      <c r="E178" t="str">
        <f t="shared" si="113"/>
        <v>Trilobite</v>
      </c>
      <c r="F178" t="str">
        <f t="shared" si="114"/>
        <v>Carnivore</v>
      </c>
      <c r="G178" t="str">
        <f t="shared" si="115"/>
        <v>Invertebrates</v>
      </c>
      <c r="H178" t="str">
        <f t="shared" si="116"/>
        <v>The Island, The Center, Ragnarok, Aberration, Valguero, Genesis: Part 1, Crystal Isles, Mobile</v>
      </c>
      <c r="I178" t="str">
        <f t="shared" si="117"/>
        <v>Aquatic, Subterranean</v>
      </c>
      <c r="J178" t="str">
        <f t="shared" si="118"/>
        <v>/wiki/Trilobite</v>
      </c>
      <c r="K178" t="str">
        <f t="shared" si="97"/>
        <v>Trilobite</v>
      </c>
      <c r="L178" t="str">
        <f t="shared" si="119"/>
        <v>Trilobite</v>
      </c>
      <c r="M178" t="str">
        <f t="shared" si="120"/>
        <v>Trilobite</v>
      </c>
      <c r="N178" t="str">
        <f t="shared" si="121"/>
        <v>https://static.wikia.nocookie.net/arksurvivalevolved_gamepedia/images/2/2b/Trilobite.png/revision/latest/scale-to-width-down/50?cb=20150824111313</v>
      </c>
      <c r="P178" s="2" t="s">
        <v>904</v>
      </c>
      <c r="Q178" t="str">
        <f t="shared" si="108"/>
        <v>Trilobite</v>
      </c>
      <c r="R178" t="str">
        <f t="shared" si="109"/>
        <v>trilobite</v>
      </c>
      <c r="S178" t="str">
        <f t="shared" si="110"/>
        <v>/taming/trilobite</v>
      </c>
      <c r="T178" t="str">
        <f t="shared" si="98"/>
        <v>trilobite</v>
      </c>
      <c r="U178" t="str">
        <f t="shared" si="111"/>
        <v>/media/creature/trilobite.png</v>
      </c>
      <c r="V178" t="str">
        <f t="shared" si="112"/>
        <v>Trilobite</v>
      </c>
    </row>
    <row r="179" spans="1:22" x14ac:dyDescent="0.25">
      <c r="A179" s="1" t="s">
        <v>1189</v>
      </c>
      <c r="B179" s="1" t="s">
        <v>186</v>
      </c>
      <c r="D179" s="2" t="s">
        <v>186</v>
      </c>
      <c r="E179" t="str">
        <f t="shared" si="113"/>
        <v>Bulbdog</v>
      </c>
      <c r="F179" t="str">
        <f t="shared" si="114"/>
        <v>Herbivore</v>
      </c>
      <c r="G179" t="str">
        <f t="shared" si="115"/>
        <v>Fantasy Creatures, Mammals</v>
      </c>
      <c r="H179" t="str">
        <f t="shared" si="116"/>
        <v>Aberration, Valguero, Genesis: Part 1</v>
      </c>
      <c r="I179" t="str">
        <f t="shared" si="117"/>
        <v>Terrestrial, Subterranean</v>
      </c>
      <c r="J179" t="str">
        <f t="shared" si="118"/>
        <v>/wiki/Bulbdog</v>
      </c>
      <c r="K179" t="str">
        <f t="shared" si="97"/>
        <v>Bulbdog</v>
      </c>
      <c r="L179" t="str">
        <f t="shared" si="119"/>
        <v>Bulbdog</v>
      </c>
      <c r="M179" t="str">
        <f t="shared" si="120"/>
        <v>Bulbdog</v>
      </c>
      <c r="N179" t="str">
        <f t="shared" si="121"/>
        <v>https://static.wikia.nocookie.net/arksurvivalevolved_gamepedia/images/1/1c/Bulbdog.png/revision/latest/scale-to-width-down/50?cb=20171212205437</v>
      </c>
      <c r="P179" s="2" t="s">
        <v>186</v>
      </c>
      <c r="Q179" t="str">
        <f t="shared" si="108"/>
        <v>Bulbdog</v>
      </c>
      <c r="R179" t="str">
        <f t="shared" si="109"/>
        <v>bulbdog</v>
      </c>
      <c r="S179" t="str">
        <f t="shared" si="110"/>
        <v>/taming/bulbdog</v>
      </c>
      <c r="T179" t="str">
        <f t="shared" si="98"/>
        <v>bulbdog</v>
      </c>
      <c r="U179" t="str">
        <f t="shared" si="111"/>
        <v>/media/creature/bulbdog.png</v>
      </c>
      <c r="V179" t="str">
        <f t="shared" si="112"/>
        <v>Bulbdog</v>
      </c>
    </row>
    <row r="180" spans="1:22" x14ac:dyDescent="0.25">
      <c r="A180" s="1" t="s">
        <v>1190</v>
      </c>
      <c r="B180" s="1" t="s">
        <v>366</v>
      </c>
      <c r="D180" s="2" t="s">
        <v>366</v>
      </c>
      <c r="E180" t="str">
        <f t="shared" si="113"/>
        <v>Featherlight</v>
      </c>
      <c r="F180" t="str">
        <f t="shared" si="114"/>
        <v>Herbivore</v>
      </c>
      <c r="G180" t="str">
        <f t="shared" si="115"/>
        <v>Birds, Fantasy Creatures</v>
      </c>
      <c r="H180" t="str">
        <f t="shared" si="116"/>
        <v>Aberration, Genesis: Part 1, Crystal Isles</v>
      </c>
      <c r="I180" t="str">
        <f t="shared" si="117"/>
        <v>Aerial, Subterranean</v>
      </c>
      <c r="J180" t="str">
        <f t="shared" si="118"/>
        <v>/wiki/Featherlight</v>
      </c>
      <c r="K180" t="str">
        <f t="shared" si="97"/>
        <v>Featherlight</v>
      </c>
      <c r="L180" t="str">
        <f t="shared" si="119"/>
        <v>Featherlight</v>
      </c>
      <c r="M180" t="str">
        <f t="shared" si="120"/>
        <v>Featherlight</v>
      </c>
      <c r="N180" t="str">
        <f t="shared" si="121"/>
        <v>https://static.wikia.nocookie.net/arksurvivalevolved_gamepedia/images/c/c9/Featherlight.png/revision/latest/scale-to-width-down/50?cb=20171212205601</v>
      </c>
      <c r="P180" s="2" t="s">
        <v>366</v>
      </c>
      <c r="Q180" t="str">
        <f t="shared" si="108"/>
        <v>Featherlight</v>
      </c>
      <c r="R180" t="str">
        <f t="shared" si="109"/>
        <v>featherlight</v>
      </c>
      <c r="S180" t="str">
        <f t="shared" si="110"/>
        <v>/taming/featherlight</v>
      </c>
      <c r="T180" t="str">
        <f t="shared" si="98"/>
        <v>featherlight</v>
      </c>
      <c r="U180" t="str">
        <f t="shared" si="111"/>
        <v>/media/creature/featherlight.png</v>
      </c>
      <c r="V180" t="str">
        <f t="shared" si="112"/>
        <v>Featherlight</v>
      </c>
    </row>
    <row r="181" spans="1:22" x14ac:dyDescent="0.25">
      <c r="A181" s="1" t="s">
        <v>1191</v>
      </c>
      <c r="B181" s="1" t="s">
        <v>416</v>
      </c>
      <c r="D181" s="2" t="s">
        <v>416</v>
      </c>
      <c r="E181" t="str">
        <f t="shared" si="113"/>
        <v>Glowbug</v>
      </c>
      <c r="F181" t="str">
        <f t="shared" si="114"/>
        <v>Unknown</v>
      </c>
      <c r="G181" t="str">
        <f t="shared" si="115"/>
        <v>Invertebrates</v>
      </c>
      <c r="H181" t="str">
        <f t="shared" si="116"/>
        <v>Aberration, Valguero, Genesis: Part 1, Crystal Isles, Genesis: Part 2</v>
      </c>
      <c r="I181" t="str">
        <f t="shared" si="117"/>
        <v>Aerial, Subterranean</v>
      </c>
      <c r="J181" t="str">
        <f t="shared" si="118"/>
        <v>/wiki/Glowbug</v>
      </c>
      <c r="K181" t="str">
        <f t="shared" si="97"/>
        <v>Glowbug</v>
      </c>
      <c r="L181" t="str">
        <f t="shared" si="119"/>
        <v>Glowbug</v>
      </c>
      <c r="M181" t="str">
        <f t="shared" si="120"/>
        <v>Glowbug</v>
      </c>
      <c r="N181" t="str">
        <f t="shared" si="121"/>
        <v>https://static.wikia.nocookie.net/arksurvivalevolved_gamepedia/images/b/b3/Glowbug.png/revision/latest/scale-to-width-down/50?cb=20171212220840</v>
      </c>
      <c r="P181" s="2" t="s">
        <v>416</v>
      </c>
      <c r="Q181" t="str">
        <f t="shared" si="108"/>
        <v>Glowbug</v>
      </c>
      <c r="R181" t="str">
        <f t="shared" si="109"/>
        <v>glowbug</v>
      </c>
      <c r="S181" t="str">
        <f t="shared" si="110"/>
        <v>/taming/glowbug</v>
      </c>
      <c r="T181" t="str">
        <f t="shared" si="98"/>
        <v>glowbug</v>
      </c>
      <c r="U181" t="str">
        <f t="shared" si="111"/>
        <v>/media/creature/glowbug.png</v>
      </c>
      <c r="V181" t="str">
        <f t="shared" si="112"/>
        <v>Glowbug</v>
      </c>
    </row>
    <row r="182" spans="1:22" x14ac:dyDescent="0.25">
      <c r="A182" s="1" t="s">
        <v>1192</v>
      </c>
      <c r="B182" s="1" t="s">
        <v>421</v>
      </c>
      <c r="D182" s="2" t="s">
        <v>421</v>
      </c>
      <c r="E182" t="str">
        <f t="shared" si="113"/>
        <v>Glowtail</v>
      </c>
      <c r="F182" t="str">
        <f t="shared" si="114"/>
        <v>Herbivore</v>
      </c>
      <c r="G182" t="str">
        <f t="shared" si="115"/>
        <v>Fantasy Creatures, Reptiles</v>
      </c>
      <c r="H182" t="str">
        <f t="shared" si="116"/>
        <v>Aberration, Valguero, Crystal Isles</v>
      </c>
      <c r="I182" t="str">
        <f t="shared" si="117"/>
        <v>Terrestrial, Subterranean</v>
      </c>
      <c r="J182" t="str">
        <f t="shared" si="118"/>
        <v>/wiki/Glowtail</v>
      </c>
      <c r="K182" t="str">
        <f t="shared" si="97"/>
        <v>Glowtail</v>
      </c>
      <c r="L182" t="str">
        <f t="shared" si="119"/>
        <v>Glowtail</v>
      </c>
      <c r="M182" t="str">
        <f t="shared" si="120"/>
        <v>Glowtail</v>
      </c>
      <c r="N182" t="str">
        <f t="shared" si="121"/>
        <v>https://static.wikia.nocookie.net/arksurvivalevolved_gamepedia/images/c/c6/Glowtail.png/revision/latest/scale-to-width-down/50?cb=20171212210015</v>
      </c>
      <c r="P182" s="2" t="s">
        <v>421</v>
      </c>
      <c r="Q182" t="str">
        <f t="shared" si="108"/>
        <v>Glowtail</v>
      </c>
      <c r="R182" t="str">
        <f t="shared" si="109"/>
        <v>glowtail</v>
      </c>
      <c r="S182" t="str">
        <f t="shared" si="110"/>
        <v>/taming/glowtail</v>
      </c>
      <c r="T182" t="str">
        <f t="shared" si="98"/>
        <v>glowtail</v>
      </c>
      <c r="U182" t="str">
        <f t="shared" si="111"/>
        <v>/media/creature/glowtail.png</v>
      </c>
      <c r="V182" t="str">
        <f t="shared" si="112"/>
        <v>Glowtail</v>
      </c>
    </row>
    <row r="183" spans="1:22" x14ac:dyDescent="0.25">
      <c r="A183" s="1" t="s">
        <v>1193</v>
      </c>
      <c r="B183" s="1" t="s">
        <v>495</v>
      </c>
      <c r="D183" s="2" t="s">
        <v>495</v>
      </c>
      <c r="E183" t="str">
        <f t="shared" si="113"/>
        <v>Karkinos</v>
      </c>
      <c r="F183" t="str">
        <f t="shared" si="114"/>
        <v>Omnivore</v>
      </c>
      <c r="G183" t="str">
        <f t="shared" si="115"/>
        <v>Fantasy Creatures, Invertebrates</v>
      </c>
      <c r="H183" t="str">
        <f t="shared" si="116"/>
        <v>Aberration, Valguero, Genesis: Part 1, Crystal Isles</v>
      </c>
      <c r="I183" t="str">
        <f t="shared" si="117"/>
        <v>Terrestrial, Subterranean</v>
      </c>
      <c r="J183" t="str">
        <f t="shared" si="118"/>
        <v>/wiki/Karkinos</v>
      </c>
      <c r="K183" t="str">
        <f t="shared" si="97"/>
        <v>Karkinos</v>
      </c>
      <c r="L183" t="str">
        <f t="shared" si="119"/>
        <v>Karkinos</v>
      </c>
      <c r="M183" t="str">
        <f t="shared" si="120"/>
        <v>Karkinos</v>
      </c>
      <c r="N183" t="str">
        <f t="shared" si="121"/>
        <v>https://static.wikia.nocookie.net/arksurvivalevolved_gamepedia/images/4/40/Karkinos.png/revision/latest/scale-to-width-down/50?cb=20171212205726</v>
      </c>
      <c r="P183" s="2" t="s">
        <v>495</v>
      </c>
      <c r="Q183" t="str">
        <f t="shared" ref="Q183:Q200" si="122">VLOOKUP(P183,Dodex,1,TRUE )</f>
        <v>Karkinos</v>
      </c>
      <c r="R183" t="str">
        <f t="shared" ref="R183:R200" si="123">VLOOKUP(P183,Dodex,2,TRUE )</f>
        <v>karkinos</v>
      </c>
      <c r="S183" t="str">
        <f t="shared" ref="S183:S200" si="124">VLOOKUP(P183,Dodex,3,TRUE )</f>
        <v>/taming/karkinos</v>
      </c>
      <c r="T183" t="str">
        <f t="shared" si="98"/>
        <v>karkinos</v>
      </c>
      <c r="U183" t="str">
        <f t="shared" ref="U183:U200" si="125">VLOOKUP(P183,Dodex,4,TRUE )</f>
        <v>/media/creature/karkinos.png</v>
      </c>
      <c r="V183" t="str">
        <f t="shared" ref="V183:V200" si="126">VLOOKUP(P183,Dodex,5,TRUE )</f>
        <v>Karkinos</v>
      </c>
    </row>
    <row r="184" spans="1:22" x14ac:dyDescent="0.25">
      <c r="A184" s="1" t="s">
        <v>1194</v>
      </c>
      <c r="B184" s="1" t="s">
        <v>718</v>
      </c>
      <c r="D184" s="2" t="s">
        <v>718</v>
      </c>
      <c r="E184" t="str">
        <f t="shared" si="113"/>
        <v>Ravager</v>
      </c>
      <c r="F184" t="str">
        <f t="shared" si="114"/>
        <v>Carnivore</v>
      </c>
      <c r="G184" t="str">
        <f t="shared" si="115"/>
        <v>Fantasy Creatures, Mammals</v>
      </c>
      <c r="H184" t="str">
        <f t="shared" si="116"/>
        <v>Aberration, Valguero, Genesis: Part 1, Crystal Isles</v>
      </c>
      <c r="I184" t="str">
        <f t="shared" si="117"/>
        <v>Subterranean, Terrestrial</v>
      </c>
      <c r="J184" t="str">
        <f t="shared" si="118"/>
        <v>/wiki/Ravager</v>
      </c>
      <c r="K184" t="str">
        <f t="shared" si="97"/>
        <v>Ravager</v>
      </c>
      <c r="L184" t="str">
        <f t="shared" si="119"/>
        <v>Ravager</v>
      </c>
      <c r="M184" t="str">
        <f t="shared" si="120"/>
        <v>Ravager</v>
      </c>
      <c r="N184" t="str">
        <f t="shared" si="121"/>
        <v>https://static.wikia.nocookie.net/arksurvivalevolved_gamepedia/images/c/ca/Ravager.png/revision/latest/scale-to-width-down/50?cb=20171212205834</v>
      </c>
      <c r="P184" s="2" t="s">
        <v>718</v>
      </c>
      <c r="Q184" t="str">
        <f t="shared" si="122"/>
        <v>Ravager</v>
      </c>
      <c r="R184" t="str">
        <f t="shared" si="123"/>
        <v>ravager</v>
      </c>
      <c r="S184" t="str">
        <f t="shared" si="124"/>
        <v>/taming/ravager</v>
      </c>
      <c r="T184" t="str">
        <f t="shared" si="98"/>
        <v>ravager</v>
      </c>
      <c r="U184" t="str">
        <f t="shared" si="125"/>
        <v>/media/creature/ravager.png</v>
      </c>
      <c r="V184" t="str">
        <f t="shared" si="126"/>
        <v>Ravager</v>
      </c>
    </row>
    <row r="185" spans="1:22" x14ac:dyDescent="0.25">
      <c r="A185" s="1" t="s">
        <v>1195</v>
      </c>
      <c r="B185" s="1" t="s">
        <v>752</v>
      </c>
      <c r="D185" s="2" t="s">
        <v>752</v>
      </c>
      <c r="E185" t="str">
        <f t="shared" si="113"/>
        <v>Roll Rat</v>
      </c>
      <c r="F185" t="str">
        <f t="shared" si="114"/>
        <v>Herbivore</v>
      </c>
      <c r="G185" t="str">
        <f t="shared" si="115"/>
        <v>Mammals</v>
      </c>
      <c r="H185" t="str">
        <f t="shared" si="116"/>
        <v>Aberration, Valguero, Genesis: Part 1</v>
      </c>
      <c r="I185" t="str">
        <f t="shared" si="117"/>
        <v>Fossorial, Subterranean</v>
      </c>
      <c r="J185" t="str">
        <f t="shared" si="118"/>
        <v>/wiki/Roll_Rat</v>
      </c>
      <c r="K185" t="str">
        <f t="shared" si="97"/>
        <v>Roll_Rat</v>
      </c>
      <c r="L185" t="str">
        <f t="shared" si="119"/>
        <v>Roll Rat</v>
      </c>
      <c r="M185" t="str">
        <f t="shared" si="120"/>
        <v>Roll Rat</v>
      </c>
      <c r="N185" t="str">
        <f t="shared" si="121"/>
        <v>https://static.wikia.nocookie.net/arksurvivalevolved_gamepedia/images/d/d9/Roll_Rat.png/revision/latest/scale-to-width-down/50?cb=20171212210240</v>
      </c>
      <c r="P185" s="2" t="s">
        <v>752</v>
      </c>
      <c r="Q185" t="str">
        <f t="shared" si="122"/>
        <v>Roll Rat</v>
      </c>
      <c r="R185" t="str">
        <f t="shared" si="123"/>
        <v>rollrat</v>
      </c>
      <c r="S185" t="str">
        <f t="shared" si="124"/>
        <v>/taming/rollrat</v>
      </c>
      <c r="T185" t="str">
        <f t="shared" si="98"/>
        <v>rollrat</v>
      </c>
      <c r="U185" t="str">
        <f t="shared" si="125"/>
        <v>/media/creature/rollrat.png</v>
      </c>
      <c r="V185" t="str">
        <f t="shared" si="126"/>
        <v>Roll Rat</v>
      </c>
    </row>
    <row r="186" spans="1:22" x14ac:dyDescent="0.25">
      <c r="A186" s="1" t="s">
        <v>1196</v>
      </c>
      <c r="B186" s="1" t="s">
        <v>775</v>
      </c>
      <c r="D186" s="2" t="s">
        <v>775</v>
      </c>
      <c r="E186" t="str">
        <f t="shared" si="113"/>
        <v>Seeker</v>
      </c>
      <c r="F186" t="str">
        <f t="shared" si="114"/>
        <v>Carnivore</v>
      </c>
      <c r="G186" t="str">
        <f t="shared" si="115"/>
        <v>Fantasy Creatures</v>
      </c>
      <c r="H186" t="str">
        <f t="shared" si="116"/>
        <v>Aberration, Valguero, Genesis: Part 1, Crystal Isles, Genesis: Part 2</v>
      </c>
      <c r="I186" t="str">
        <f t="shared" si="117"/>
        <v>Terrestrial, Subterranean, Aerial</v>
      </c>
      <c r="J186" t="str">
        <f t="shared" si="118"/>
        <v>/wiki/Seeker</v>
      </c>
      <c r="K186" t="str">
        <f t="shared" si="97"/>
        <v>Seeker</v>
      </c>
      <c r="L186" t="str">
        <f t="shared" si="119"/>
        <v>Seeker</v>
      </c>
      <c r="M186" t="str">
        <f t="shared" si="120"/>
        <v>Seeker</v>
      </c>
      <c r="N186" t="str">
        <f t="shared" si="121"/>
        <v>https://static.wikia.nocookie.net/arksurvivalevolved_gamepedia/images/5/54/Seeker.png/revision/latest/scale-to-width-down/50?cb=20171212210515</v>
      </c>
      <c r="P186" s="2" t="s">
        <v>775</v>
      </c>
      <c r="Q186" t="str">
        <f t="shared" si="122"/>
        <v>Seeker</v>
      </c>
      <c r="R186" t="str">
        <f t="shared" si="123"/>
        <v>seeker</v>
      </c>
      <c r="S186" t="str">
        <f t="shared" si="124"/>
        <v>/taming/seeker</v>
      </c>
      <c r="T186" t="str">
        <f t="shared" si="98"/>
        <v>seeker</v>
      </c>
      <c r="U186" t="str">
        <f t="shared" si="125"/>
        <v>/media/creature/seeker.png</v>
      </c>
      <c r="V186" t="str">
        <f t="shared" si="126"/>
        <v>Seeker</v>
      </c>
    </row>
    <row r="187" spans="1:22" x14ac:dyDescent="0.25">
      <c r="A187" s="1" t="s">
        <v>1197</v>
      </c>
      <c r="B187" s="1" t="s">
        <v>721</v>
      </c>
      <c r="D187" s="2" t="s">
        <v>721</v>
      </c>
      <c r="E187" t="str">
        <f t="shared" si="113"/>
        <v>Reaper</v>
      </c>
      <c r="F187" t="str">
        <f t="shared" si="114"/>
        <v>Carnivore</v>
      </c>
      <c r="G187" t="str">
        <f t="shared" si="115"/>
        <v>Fantasy Creatures</v>
      </c>
      <c r="H187" t="str">
        <f t="shared" si="116"/>
        <v>Aberration, Extinction, Genesis: Part 1, Genesis: Part 2</v>
      </c>
      <c r="I187" t="str">
        <f t="shared" si="117"/>
        <v>Subterranean, Terrestrial, Fossorial</v>
      </c>
      <c r="J187" t="str">
        <f t="shared" si="118"/>
        <v>/wiki/Reaper</v>
      </c>
      <c r="K187" t="str">
        <f t="shared" si="97"/>
        <v>Reaper</v>
      </c>
      <c r="L187" t="str">
        <f t="shared" si="119"/>
        <v>Reaper</v>
      </c>
      <c r="M187" t="str">
        <f t="shared" si="120"/>
        <v>Reaper</v>
      </c>
      <c r="N187" t="str">
        <f t="shared" si="121"/>
        <v>https://static.wikia.nocookie.net/arksurvivalevolved_gamepedia/images/6/6a/Reaper.png/revision/latest/scale-to-width-down/50?cb=20171212210743</v>
      </c>
      <c r="P187" s="2" t="s">
        <v>721</v>
      </c>
      <c r="Q187" t="str">
        <f t="shared" si="122"/>
        <v>Reaper</v>
      </c>
      <c r="R187" t="str">
        <f t="shared" si="123"/>
        <v>reaper</v>
      </c>
      <c r="S187" t="str">
        <f t="shared" si="124"/>
        <v>/taming/reaper</v>
      </c>
      <c r="T187" t="str">
        <f t="shared" si="98"/>
        <v>reaper</v>
      </c>
      <c r="U187" t="str">
        <f t="shared" si="125"/>
        <v>/media/creature/reaper.png</v>
      </c>
      <c r="V187" t="str">
        <f t="shared" si="126"/>
        <v>Reaper</v>
      </c>
    </row>
    <row r="188" spans="1:22" x14ac:dyDescent="0.25">
      <c r="A188" s="1" t="s">
        <v>1198</v>
      </c>
      <c r="B188" s="1" t="s">
        <v>725</v>
      </c>
      <c r="D188" s="2" t="s">
        <v>725</v>
      </c>
      <c r="E188" t="str">
        <f t="shared" si="113"/>
        <v>Reaper King</v>
      </c>
      <c r="F188" t="str">
        <f t="shared" si="114"/>
        <v>Carnivore</v>
      </c>
      <c r="G188" t="str">
        <f t="shared" si="115"/>
        <v>Fantasy Creatures</v>
      </c>
      <c r="H188" t="str">
        <f t="shared" si="116"/>
        <v>Aberration</v>
      </c>
      <c r="I188">
        <f t="shared" si="117"/>
        <v>0</v>
      </c>
      <c r="J188" t="str">
        <f t="shared" si="118"/>
        <v>/wiki/Reaper_King</v>
      </c>
      <c r="K188" t="str">
        <f t="shared" si="97"/>
        <v>Reaper_King</v>
      </c>
      <c r="L188" t="str">
        <f t="shared" si="119"/>
        <v>Reaper King</v>
      </c>
      <c r="M188" t="str">
        <f t="shared" si="120"/>
        <v>Reaper King</v>
      </c>
      <c r="N188" t="str">
        <f t="shared" si="121"/>
        <v>https://static.wikia.nocookie.net/arksurvivalevolved_gamepedia/images/5/5e/Reaper_King.png/revision/latest/scale-to-width-down/50?cb=20181202125925</v>
      </c>
      <c r="P188" s="2" t="s">
        <v>725</v>
      </c>
      <c r="Q188" t="str">
        <f t="shared" si="122"/>
        <v>Reaper</v>
      </c>
      <c r="R188" t="str">
        <f t="shared" si="123"/>
        <v>reaper</v>
      </c>
      <c r="S188" t="str">
        <f t="shared" si="124"/>
        <v>/taming/reaper</v>
      </c>
      <c r="T188" t="str">
        <f t="shared" si="98"/>
        <v>reaper</v>
      </c>
      <c r="U188" t="str">
        <f t="shared" si="125"/>
        <v>/media/creature/reaper.png</v>
      </c>
      <c r="V188" t="str">
        <f t="shared" si="126"/>
        <v>Reaper</v>
      </c>
    </row>
    <row r="189" spans="1:22" x14ac:dyDescent="0.25">
      <c r="A189" s="1" t="s">
        <v>1199</v>
      </c>
      <c r="B189" s="1" t="s">
        <v>725</v>
      </c>
      <c r="D189" s="2" t="s">
        <v>725</v>
      </c>
      <c r="E189" t="str">
        <f t="shared" si="113"/>
        <v>Reaper King</v>
      </c>
      <c r="F189" t="str">
        <f t="shared" si="114"/>
        <v>Carnivore</v>
      </c>
      <c r="G189" t="str">
        <f t="shared" si="115"/>
        <v>Fantasy Creatures</v>
      </c>
      <c r="H189" t="str">
        <f t="shared" si="116"/>
        <v>Aberration</v>
      </c>
      <c r="I189">
        <f t="shared" si="117"/>
        <v>0</v>
      </c>
      <c r="J189" t="str">
        <f t="shared" si="118"/>
        <v>/wiki/Reaper_King</v>
      </c>
      <c r="K189" t="str">
        <f t="shared" si="97"/>
        <v>Reaper_King</v>
      </c>
      <c r="L189" t="str">
        <f t="shared" si="119"/>
        <v>Reaper King</v>
      </c>
      <c r="M189" t="str">
        <f t="shared" si="120"/>
        <v>Reaper King</v>
      </c>
      <c r="N189" t="str">
        <f t="shared" si="121"/>
        <v>https://static.wikia.nocookie.net/arksurvivalevolved_gamepedia/images/5/5e/Reaper_King.png/revision/latest/scale-to-width-down/50?cb=20181202125925</v>
      </c>
      <c r="P189" s="2" t="s">
        <v>725</v>
      </c>
      <c r="Q189" t="str">
        <f t="shared" si="122"/>
        <v>Reaper</v>
      </c>
      <c r="R189" t="str">
        <f t="shared" si="123"/>
        <v>reaper</v>
      </c>
      <c r="S189" t="str">
        <f t="shared" si="124"/>
        <v>/taming/reaper</v>
      </c>
      <c r="T189" t="str">
        <f t="shared" si="98"/>
        <v>reaper</v>
      </c>
      <c r="U189" t="str">
        <f t="shared" si="125"/>
        <v>/media/creature/reaper.png</v>
      </c>
      <c r="V189" t="str">
        <f t="shared" si="126"/>
        <v>Reaper</v>
      </c>
    </row>
    <row r="190" spans="1:22" x14ac:dyDescent="0.25">
      <c r="A190" s="1" t="s">
        <v>1200</v>
      </c>
      <c r="B190" s="1" t="s">
        <v>731</v>
      </c>
      <c r="D190" s="2" t="s">
        <v>731</v>
      </c>
      <c r="E190" t="str">
        <f t="shared" si="113"/>
        <v>Reaper Queen</v>
      </c>
      <c r="F190" t="str">
        <f t="shared" si="114"/>
        <v>Carnivore</v>
      </c>
      <c r="G190" t="str">
        <f t="shared" si="115"/>
        <v>Fantasy Creatures</v>
      </c>
      <c r="H190" t="str">
        <f t="shared" si="116"/>
        <v>Aberration, Genesis: Part 1</v>
      </c>
      <c r="I190" t="str">
        <f t="shared" si="117"/>
        <v>Subterranean, Fossorial</v>
      </c>
      <c r="J190" t="str">
        <f t="shared" si="118"/>
        <v>/wiki/Reaper_Queen</v>
      </c>
      <c r="K190" t="str">
        <f t="shared" si="97"/>
        <v>Reaper_Queen</v>
      </c>
      <c r="L190" t="str">
        <f t="shared" si="119"/>
        <v>Reaper Queen</v>
      </c>
      <c r="M190" t="str">
        <f t="shared" si="120"/>
        <v>Reaper Queen</v>
      </c>
      <c r="N190" t="str">
        <f t="shared" si="121"/>
        <v>https://static.wikia.nocookie.net/arksurvivalevolved_gamepedia/images/3/37/Reaper_Queen.png/revision/latest/scale-to-width-down/50?cb=20181202011358</v>
      </c>
      <c r="P190" s="2" t="s">
        <v>731</v>
      </c>
      <c r="Q190" t="str">
        <f t="shared" si="122"/>
        <v>Reaper</v>
      </c>
      <c r="R190" t="str">
        <f t="shared" si="123"/>
        <v>reaper</v>
      </c>
      <c r="S190" t="str">
        <f t="shared" si="124"/>
        <v>/taming/reaper</v>
      </c>
      <c r="T190" t="str">
        <f t="shared" si="98"/>
        <v>reaper</v>
      </c>
      <c r="U190" t="str">
        <f t="shared" si="125"/>
        <v>/media/creature/reaper.png</v>
      </c>
      <c r="V190" t="str">
        <f t="shared" si="126"/>
        <v>Reaper</v>
      </c>
    </row>
    <row r="191" spans="1:22" x14ac:dyDescent="0.25">
      <c r="A191" s="1" t="s">
        <v>1201</v>
      </c>
      <c r="B191" s="1" t="s">
        <v>615</v>
      </c>
      <c r="D191" s="2" t="s">
        <v>615</v>
      </c>
      <c r="E191" t="str">
        <f t="shared" si="113"/>
        <v>Nameless</v>
      </c>
      <c r="F191" t="str">
        <f t="shared" si="114"/>
        <v>Carnivore</v>
      </c>
      <c r="G191" t="str">
        <f t="shared" si="115"/>
        <v>Fantasy Creatures, Mammals</v>
      </c>
      <c r="H191" t="str">
        <f t="shared" si="116"/>
        <v>Aberration, Genesis: Part 1</v>
      </c>
      <c r="I191" t="str">
        <f t="shared" si="117"/>
        <v>Terrestrial, Fossorial, Subterranean</v>
      </c>
      <c r="J191" t="str">
        <f t="shared" si="118"/>
        <v>/wiki/Nameless</v>
      </c>
      <c r="K191" t="str">
        <f t="shared" si="97"/>
        <v>Nameless</v>
      </c>
      <c r="L191" t="str">
        <f t="shared" si="119"/>
        <v>Nameless</v>
      </c>
      <c r="M191" t="str">
        <f t="shared" si="120"/>
        <v>Nameless</v>
      </c>
      <c r="N191" t="str">
        <f t="shared" si="121"/>
        <v>https://static.wikia.nocookie.net/arksurvivalevolved_gamepedia/images/6/66/Nameless.png/revision/latest/scale-to-width-down/50?cb=20171212210642</v>
      </c>
      <c r="P191" s="2" t="s">
        <v>615</v>
      </c>
      <c r="Q191" t="str">
        <f t="shared" si="122"/>
        <v>Nameless</v>
      </c>
      <c r="R191" t="str">
        <f t="shared" si="123"/>
        <v>nameless</v>
      </c>
      <c r="S191" t="str">
        <f t="shared" si="124"/>
        <v>/taming/nameless</v>
      </c>
      <c r="T191" t="str">
        <f t="shared" si="98"/>
        <v>nameless</v>
      </c>
      <c r="U191" t="str">
        <f t="shared" si="125"/>
        <v>/media/creature/nameless.png</v>
      </c>
      <c r="V191" t="str">
        <f t="shared" si="126"/>
        <v>Nameless</v>
      </c>
    </row>
    <row r="192" spans="1:22" x14ac:dyDescent="0.25">
      <c r="A192" s="1" t="s">
        <v>1202</v>
      </c>
      <c r="B192" s="1" t="s">
        <v>741</v>
      </c>
      <c r="D192" s="2" t="s">
        <v>741</v>
      </c>
      <c r="E192" t="str">
        <f t="shared" si="113"/>
        <v>Rock Drake</v>
      </c>
      <c r="F192" t="str">
        <f t="shared" si="114"/>
        <v>Carnivore</v>
      </c>
      <c r="G192" t="str">
        <f t="shared" si="115"/>
        <v>Fantasy Creatures, Reptiles</v>
      </c>
      <c r="H192" t="str">
        <f t="shared" si="116"/>
        <v>Aberration, Extinction, Genesis: Part 1</v>
      </c>
      <c r="I192" t="str">
        <f t="shared" si="117"/>
        <v>Terrestrial, Aerial, Subterranean</v>
      </c>
      <c r="J192" t="str">
        <f t="shared" si="118"/>
        <v>/wiki/Rock_Drake</v>
      </c>
      <c r="K192" t="str">
        <f t="shared" si="97"/>
        <v>Rock_Drake</v>
      </c>
      <c r="L192" t="str">
        <f t="shared" si="119"/>
        <v>Rock Drake</v>
      </c>
      <c r="M192" t="str">
        <f t="shared" si="120"/>
        <v>Rock Drake</v>
      </c>
      <c r="N192" t="str">
        <f t="shared" si="121"/>
        <v>https://static.wikia.nocookie.net/arksurvivalevolved_gamepedia/images/e/e5/Rock_Drake.png/revision/latest/scale-to-width-down/50?cb=20171212210419</v>
      </c>
      <c r="P192" s="2" t="s">
        <v>741</v>
      </c>
      <c r="Q192" t="str">
        <f t="shared" si="122"/>
        <v>Rock Drake</v>
      </c>
      <c r="R192" t="str">
        <f t="shared" si="123"/>
        <v>rockdrake</v>
      </c>
      <c r="S192" t="str">
        <f t="shared" si="124"/>
        <v>/taming/rockdrake</v>
      </c>
      <c r="T192" t="str">
        <f t="shared" si="98"/>
        <v>rockdrake</v>
      </c>
      <c r="U192" t="str">
        <f t="shared" si="125"/>
        <v>/media/creature/rockdrake.png</v>
      </c>
      <c r="V192" t="str">
        <f t="shared" si="126"/>
        <v>Rock Drake</v>
      </c>
    </row>
    <row r="193" spans="1:22" x14ac:dyDescent="0.25">
      <c r="A193" s="1" t="s">
        <v>1203</v>
      </c>
      <c r="B193" s="1" t="s">
        <v>131</v>
      </c>
      <c r="D193" s="2" t="s">
        <v>131</v>
      </c>
      <c r="E193" t="str">
        <f t="shared" si="113"/>
        <v>Attack Drone</v>
      </c>
      <c r="F193" s="12"/>
      <c r="G193" t="str">
        <f t="shared" si="115"/>
        <v>Mechanical Creatures</v>
      </c>
      <c r="H193" t="str">
        <f t="shared" si="116"/>
        <v>The Island, Genesis: Part 1</v>
      </c>
      <c r="I193" t="str">
        <f t="shared" si="117"/>
        <v>Aerial</v>
      </c>
      <c r="J193" t="str">
        <f t="shared" si="118"/>
        <v>/wiki/Attack_Drone</v>
      </c>
      <c r="K193" t="str">
        <f t="shared" si="97"/>
        <v>Attack_Drone</v>
      </c>
      <c r="L193" t="str">
        <f t="shared" si="119"/>
        <v>Attack Drone</v>
      </c>
      <c r="M193" t="str">
        <f t="shared" si="120"/>
        <v>Attack Drone</v>
      </c>
      <c r="N193" t="str">
        <f t="shared" si="121"/>
        <v>https://static.wikia.nocookie.net/arksurvivalevolved_gamepedia/images/e/ea/Attack_Drone.png/revision/latest/scale-to-width-down/50?cb=20180313185758</v>
      </c>
      <c r="P193" s="2" t="s">
        <v>131</v>
      </c>
      <c r="Q193" t="str">
        <f t="shared" si="122"/>
        <v>Attack Drone</v>
      </c>
      <c r="R193" t="str">
        <f t="shared" si="123"/>
        <v>attackdrone</v>
      </c>
      <c r="S193" t="str">
        <f t="shared" si="124"/>
        <v>/taming/attackdrone</v>
      </c>
      <c r="T193" t="str">
        <f t="shared" si="98"/>
        <v>attackdrone</v>
      </c>
      <c r="U193" t="str">
        <f t="shared" si="125"/>
        <v>/media/creature/attackdrone.png</v>
      </c>
      <c r="V193" t="str">
        <f t="shared" si="126"/>
        <v>Attack Drone</v>
      </c>
    </row>
    <row r="194" spans="1:22" x14ac:dyDescent="0.25">
      <c r="A194" s="1" t="s">
        <v>1204</v>
      </c>
      <c r="B194" s="1" t="s">
        <v>131</v>
      </c>
      <c r="D194" s="2" t="s">
        <v>131</v>
      </c>
      <c r="E194" t="str">
        <f t="shared" si="113"/>
        <v>Attack Drone</v>
      </c>
      <c r="F194" s="12"/>
      <c r="G194" t="str">
        <f t="shared" si="115"/>
        <v>Mechanical Creatures</v>
      </c>
      <c r="H194" t="str">
        <f t="shared" si="116"/>
        <v>The Island, Genesis: Part 1</v>
      </c>
      <c r="I194" t="str">
        <f t="shared" si="117"/>
        <v>Aerial</v>
      </c>
      <c r="J194" t="str">
        <f t="shared" si="118"/>
        <v>/wiki/Attack_Drone</v>
      </c>
      <c r="K194" t="str">
        <f t="shared" si="97"/>
        <v>Attack_Drone</v>
      </c>
      <c r="L194" t="str">
        <f t="shared" si="119"/>
        <v>Attack Drone</v>
      </c>
      <c r="M194" t="str">
        <f t="shared" si="120"/>
        <v>Attack Drone</v>
      </c>
      <c r="N194" t="str">
        <f t="shared" si="121"/>
        <v>https://static.wikia.nocookie.net/arksurvivalevolved_gamepedia/images/e/ea/Attack_Drone.png/revision/latest/scale-to-width-down/50?cb=20180313185758</v>
      </c>
      <c r="P194" s="2" t="s">
        <v>131</v>
      </c>
      <c r="Q194" t="str">
        <f t="shared" si="122"/>
        <v>Attack Drone</v>
      </c>
      <c r="R194" t="str">
        <f t="shared" si="123"/>
        <v>attackdrone</v>
      </c>
      <c r="S194" t="str">
        <f t="shared" si="124"/>
        <v>/taming/attackdrone</v>
      </c>
      <c r="T194" t="str">
        <f t="shared" si="98"/>
        <v>attackdrone</v>
      </c>
      <c r="U194" t="str">
        <f t="shared" si="125"/>
        <v>/media/creature/attackdrone.png</v>
      </c>
      <c r="V194" t="str">
        <f t="shared" si="126"/>
        <v>Attack Drone</v>
      </c>
    </row>
    <row r="195" spans="1:22" x14ac:dyDescent="0.25">
      <c r="A195" s="1" t="s">
        <v>1205</v>
      </c>
      <c r="B195" s="1" t="s">
        <v>131</v>
      </c>
      <c r="D195" s="2" t="s">
        <v>131</v>
      </c>
      <c r="E195" t="str">
        <f t="shared" si="113"/>
        <v>Attack Drone</v>
      </c>
      <c r="F195" s="12"/>
      <c r="G195" t="str">
        <f t="shared" si="115"/>
        <v>Mechanical Creatures</v>
      </c>
      <c r="H195" t="str">
        <f t="shared" si="116"/>
        <v>The Island, Genesis: Part 1</v>
      </c>
      <c r="I195" t="str">
        <f t="shared" si="117"/>
        <v>Aerial</v>
      </c>
      <c r="J195" t="str">
        <f t="shared" si="118"/>
        <v>/wiki/Attack_Drone</v>
      </c>
      <c r="K195" t="str">
        <f t="shared" si="97"/>
        <v>Attack_Drone</v>
      </c>
      <c r="L195" t="str">
        <f t="shared" si="119"/>
        <v>Attack Drone</v>
      </c>
      <c r="M195" t="str">
        <f t="shared" si="120"/>
        <v>Attack Drone</v>
      </c>
      <c r="N195" t="str">
        <f t="shared" si="121"/>
        <v>https://static.wikia.nocookie.net/arksurvivalevolved_gamepedia/images/e/ea/Attack_Drone.png/revision/latest/scale-to-width-down/50?cb=20180313185758</v>
      </c>
      <c r="P195" s="2" t="s">
        <v>131</v>
      </c>
      <c r="Q195" t="str">
        <f t="shared" si="122"/>
        <v>Attack Drone</v>
      </c>
      <c r="R195" t="str">
        <f t="shared" si="123"/>
        <v>attackdrone</v>
      </c>
      <c r="S195" t="str">
        <f t="shared" si="124"/>
        <v>/taming/attackdrone</v>
      </c>
      <c r="T195" t="str">
        <f t="shared" si="98"/>
        <v>attackdrone</v>
      </c>
      <c r="U195" t="str">
        <f t="shared" si="125"/>
        <v>/media/creature/attackdrone.png</v>
      </c>
      <c r="V195" t="str">
        <f t="shared" si="126"/>
        <v>Attack Drone</v>
      </c>
    </row>
    <row r="196" spans="1:22" x14ac:dyDescent="0.25">
      <c r="A196" s="1" t="s">
        <v>1206</v>
      </c>
      <c r="B196" s="1" t="s">
        <v>131</v>
      </c>
      <c r="D196" s="2" t="s">
        <v>131</v>
      </c>
      <c r="E196" t="str">
        <f t="shared" si="113"/>
        <v>Attack Drone</v>
      </c>
      <c r="F196" s="12"/>
      <c r="G196" t="str">
        <f t="shared" si="115"/>
        <v>Mechanical Creatures</v>
      </c>
      <c r="H196" t="str">
        <f t="shared" si="116"/>
        <v>The Island, Genesis: Part 1</v>
      </c>
      <c r="I196" t="str">
        <f t="shared" si="117"/>
        <v>Aerial</v>
      </c>
      <c r="J196" t="str">
        <f t="shared" si="118"/>
        <v>/wiki/Attack_Drone</v>
      </c>
      <c r="K196" t="str">
        <f t="shared" si="97"/>
        <v>Attack_Drone</v>
      </c>
      <c r="L196" t="str">
        <f t="shared" si="119"/>
        <v>Attack Drone</v>
      </c>
      <c r="M196" t="str">
        <f t="shared" si="120"/>
        <v>Attack Drone</v>
      </c>
      <c r="N196" t="str">
        <f t="shared" si="121"/>
        <v>https://static.wikia.nocookie.net/arksurvivalevolved_gamepedia/images/e/ea/Attack_Drone.png/revision/latest/scale-to-width-down/50?cb=20180313185758</v>
      </c>
      <c r="P196" s="2" t="s">
        <v>131</v>
      </c>
      <c r="Q196" t="str">
        <f t="shared" si="122"/>
        <v>Attack Drone</v>
      </c>
      <c r="R196" t="str">
        <f t="shared" si="123"/>
        <v>attackdrone</v>
      </c>
      <c r="S196" t="str">
        <f t="shared" si="124"/>
        <v>/taming/attackdrone</v>
      </c>
      <c r="T196" t="str">
        <f t="shared" si="98"/>
        <v>attackdrone</v>
      </c>
      <c r="U196" t="str">
        <f t="shared" si="125"/>
        <v>/media/creature/attackdrone.png</v>
      </c>
      <c r="V196" t="str">
        <f t="shared" si="126"/>
        <v>Attack Drone</v>
      </c>
    </row>
    <row r="197" spans="1:22" x14ac:dyDescent="0.25">
      <c r="A197" s="1" t="s">
        <v>1207</v>
      </c>
      <c r="B197" s="1" t="s">
        <v>140</v>
      </c>
      <c r="D197" s="2" t="s">
        <v>140</v>
      </c>
      <c r="E197" t="str">
        <f t="shared" si="113"/>
        <v>Basilisk</v>
      </c>
      <c r="F197" t="str">
        <f>VLOOKUP(D197,arkpedia,2,TRUE )</f>
        <v>Carnivore</v>
      </c>
      <c r="G197" t="str">
        <f t="shared" si="115"/>
        <v>Fantasy Creatures, Reptiles</v>
      </c>
      <c r="H197" t="str">
        <f t="shared" si="116"/>
        <v>Aberration, Genesis: Part 1, Crystal Isles</v>
      </c>
      <c r="I197" t="str">
        <f t="shared" si="117"/>
        <v>Terrestrial, Fossorial, Subterranean</v>
      </c>
      <c r="J197" t="str">
        <f t="shared" si="118"/>
        <v>/wiki/Basilisk</v>
      </c>
      <c r="K197" t="str">
        <f t="shared" ref="K197:K260" si="127">REPLACE(J197, 1,6, "")</f>
        <v>Basilisk</v>
      </c>
      <c r="L197" t="str">
        <f t="shared" si="119"/>
        <v>Basilisk</v>
      </c>
      <c r="M197" t="str">
        <f t="shared" si="120"/>
        <v>Basilisk</v>
      </c>
      <c r="N197" t="str">
        <f t="shared" si="121"/>
        <v>https://static.wikia.nocookie.net/arksurvivalevolved_gamepedia/images/b/b1/Basilisk.png/revision/latest/scale-to-width-down/50?cb=20171212204808</v>
      </c>
      <c r="P197" s="2" t="s">
        <v>140</v>
      </c>
      <c r="Q197" t="str">
        <f t="shared" si="122"/>
        <v>Basilisk</v>
      </c>
      <c r="R197" t="str">
        <f t="shared" si="123"/>
        <v>basilisk</v>
      </c>
      <c r="S197" t="str">
        <f t="shared" si="124"/>
        <v>/taming/basilisk</v>
      </c>
      <c r="T197" t="str">
        <f t="shared" ref="T197:T260" si="128">REPLACE(S197, 1,8, "")</f>
        <v>basilisk</v>
      </c>
      <c r="U197" t="str">
        <f t="shared" si="125"/>
        <v>/media/creature/basilisk.png</v>
      </c>
      <c r="V197" t="str">
        <f t="shared" si="126"/>
        <v>Basilisk</v>
      </c>
    </row>
    <row r="198" spans="1:22" x14ac:dyDescent="0.25">
      <c r="A198" s="1" t="s">
        <v>1208</v>
      </c>
      <c r="B198" s="1" t="s">
        <v>1209</v>
      </c>
      <c r="D198" s="2" t="s">
        <v>120</v>
      </c>
      <c r="E198" t="str">
        <f t="shared" si="113"/>
        <v>Arthropluera</v>
      </c>
      <c r="F198" t="str">
        <f>VLOOKUP(D198,arkpedia,2,TRUE )</f>
        <v>Carrion-Feeder</v>
      </c>
      <c r="G198" t="str">
        <f t="shared" si="115"/>
        <v>Invertebrates</v>
      </c>
      <c r="H198" t="str">
        <f t="shared" si="116"/>
        <v>The Island, The Center, Scorched Earth, Ragnarok, Aberration, Extinction, Valguero, Genesis: Part 1, Crystal Isles, Mobile</v>
      </c>
      <c r="I198" t="str">
        <f t="shared" si="117"/>
        <v>Subterranean, Terrestrial</v>
      </c>
      <c r="J198" t="str">
        <f t="shared" si="118"/>
        <v>/wiki/Arthropluera</v>
      </c>
      <c r="K198" t="str">
        <f t="shared" si="127"/>
        <v>Arthropluera</v>
      </c>
      <c r="L198" t="str">
        <f t="shared" si="119"/>
        <v>Arthropluera</v>
      </c>
      <c r="M198" t="str">
        <f t="shared" si="120"/>
        <v>Arthropluera</v>
      </c>
      <c r="N198" t="str">
        <f t="shared" si="121"/>
        <v>https://static.wikia.nocookie.net/arksurvivalevolved_gamepedia/images/3/31/Arthropluera.png/revision/latest/scale-to-width-down/50?cb=20151123224512</v>
      </c>
      <c r="P198" s="2" t="s">
        <v>120</v>
      </c>
      <c r="Q198" t="str">
        <f t="shared" si="122"/>
        <v>Arthropluera</v>
      </c>
      <c r="R198" t="str">
        <f t="shared" si="123"/>
        <v>arthropluera</v>
      </c>
      <c r="S198" t="str">
        <f t="shared" si="124"/>
        <v>/taming/arthropluera</v>
      </c>
      <c r="T198" t="str">
        <f t="shared" si="128"/>
        <v>arthropluera</v>
      </c>
      <c r="U198" t="str">
        <f t="shared" si="125"/>
        <v>/media/creature/arthropluera.png</v>
      </c>
      <c r="V198" t="str">
        <f t="shared" si="126"/>
        <v>Arthropluera</v>
      </c>
    </row>
    <row r="199" spans="1:22" x14ac:dyDescent="0.25">
      <c r="A199" s="1" t="s">
        <v>1210</v>
      </c>
      <c r="B199" s="1" t="s">
        <v>1211</v>
      </c>
      <c r="D199" s="2" t="s">
        <v>208</v>
      </c>
      <c r="E199" t="str">
        <f t="shared" si="113"/>
        <v>Carnotaurus</v>
      </c>
      <c r="F199" t="str">
        <f>VLOOKUP(D199,arkpedia,2,TRUE )</f>
        <v>Carnivore</v>
      </c>
      <c r="G199" t="str">
        <f t="shared" si="115"/>
        <v>Dinosaurs</v>
      </c>
      <c r="H199" t="str">
        <f t="shared" si="116"/>
        <v>The Island, The Center, Scorched Earth, Ragnarok, Aberration, Extinction, Valguero, Genesis: Part 1, Crystal Isles, Mobile</v>
      </c>
      <c r="I199" t="str">
        <f t="shared" si="117"/>
        <v>Terrestrial, Subterranean</v>
      </c>
      <c r="J199" t="str">
        <f t="shared" si="118"/>
        <v>/wiki/Carnotaurus</v>
      </c>
      <c r="K199" t="str">
        <f t="shared" si="127"/>
        <v>Carnotaurus</v>
      </c>
      <c r="L199" t="str">
        <f t="shared" si="119"/>
        <v>Carnotaurus</v>
      </c>
      <c r="M199" t="str">
        <f t="shared" si="120"/>
        <v>Carnotaurus</v>
      </c>
      <c r="N199" t="str">
        <f t="shared" si="121"/>
        <v>https://static.wikia.nocookie.net/arksurvivalevolved_gamepedia/images/8/84/Carnotaurus.png/revision/latest/scale-to-width-down/50?cb=20150615110752</v>
      </c>
      <c r="P199" s="2" t="s">
        <v>208</v>
      </c>
      <c r="Q199" t="str">
        <f t="shared" si="122"/>
        <v>Carnotaurus</v>
      </c>
      <c r="R199" t="str">
        <f t="shared" si="123"/>
        <v>carnotaurus</v>
      </c>
      <c r="S199" t="str">
        <f t="shared" si="124"/>
        <v>/taming/carnotaurus</v>
      </c>
      <c r="T199" t="str">
        <f t="shared" si="128"/>
        <v>carnotaurus</v>
      </c>
      <c r="U199" t="str">
        <f t="shared" si="125"/>
        <v>/media/creature/carnotaurus.png</v>
      </c>
      <c r="V199" t="str">
        <f t="shared" si="126"/>
        <v>Carnotaurus</v>
      </c>
    </row>
    <row r="200" spans="1:22" x14ac:dyDescent="0.25">
      <c r="A200" s="1" t="s">
        <v>1212</v>
      </c>
      <c r="B200" s="1" t="s">
        <v>1213</v>
      </c>
      <c r="D200" s="2" t="s">
        <v>214</v>
      </c>
      <c r="E200" t="str">
        <f t="shared" si="113"/>
        <v>Chalicotherium</v>
      </c>
      <c r="F200" t="str">
        <f>VLOOKUP(D200,arkpedia,2,TRUE )</f>
        <v>Herbivore</v>
      </c>
      <c r="G200" t="str">
        <f t="shared" si="115"/>
        <v>Mammals</v>
      </c>
      <c r="H200" t="str">
        <f t="shared" si="116"/>
        <v>The Island, The Center, Ragnarok, Extinction, Valguero, Genesis: Part 1, Crystal Isles, Mobile</v>
      </c>
      <c r="I200" t="str">
        <f t="shared" si="117"/>
        <v>Terrestrial</v>
      </c>
      <c r="J200" t="str">
        <f t="shared" si="118"/>
        <v>/wiki/Chalicotherium</v>
      </c>
      <c r="K200" t="str">
        <f t="shared" si="127"/>
        <v>Chalicotherium</v>
      </c>
      <c r="L200" t="str">
        <f t="shared" si="119"/>
        <v>Chalicotherium</v>
      </c>
      <c r="M200" t="str">
        <f t="shared" si="120"/>
        <v>Chalicotherium</v>
      </c>
      <c r="N200" t="str">
        <f t="shared" si="121"/>
        <v>https://static.wikia.nocookie.net/arksurvivalevolved_gamepedia/images/3/3a/Chalicotherium.png/revision/latest/scale-to-width-down/50?cb=20160228214607</v>
      </c>
      <c r="P200" s="2" t="s">
        <v>214</v>
      </c>
      <c r="Q200" t="str">
        <f t="shared" si="122"/>
        <v>Chalicotherium</v>
      </c>
      <c r="R200" t="str">
        <f t="shared" si="123"/>
        <v>chalicotherium</v>
      </c>
      <c r="S200" t="str">
        <f t="shared" si="124"/>
        <v>/taming/chalicotherium</v>
      </c>
      <c r="T200" t="str">
        <f t="shared" si="128"/>
        <v>chalicotherium</v>
      </c>
      <c r="U200" t="str">
        <f t="shared" si="125"/>
        <v>/media/creature/chalicotherium.png</v>
      </c>
      <c r="V200" t="str">
        <f t="shared" si="126"/>
        <v>Chalicotherium</v>
      </c>
    </row>
    <row r="201" spans="1:22" x14ac:dyDescent="0.25">
      <c r="A201" s="1" t="s">
        <v>1214</v>
      </c>
      <c r="B201" s="1" t="s">
        <v>1215</v>
      </c>
      <c r="D201" s="2" t="s">
        <v>1474</v>
      </c>
      <c r="K201" t="str">
        <f t="shared" si="127"/>
        <v/>
      </c>
      <c r="P201" s="2" t="s">
        <v>1474</v>
      </c>
      <c r="T201" t="str">
        <f t="shared" si="128"/>
        <v/>
      </c>
    </row>
    <row r="202" spans="1:22" x14ac:dyDescent="0.25">
      <c r="A202" s="1" t="s">
        <v>1216</v>
      </c>
      <c r="B202" s="1" t="s">
        <v>1217</v>
      </c>
      <c r="D202" s="2" t="s">
        <v>268</v>
      </c>
      <c r="E202" t="str">
        <f t="shared" ref="E202:E229" si="129">VLOOKUP(D202,arkpedia,1,TRUE )</f>
        <v>Dilophosaur</v>
      </c>
      <c r="F202" t="str">
        <f t="shared" ref="F202:F214" si="130">VLOOKUP(D202,arkpedia,2,TRUE )</f>
        <v>Carnivore</v>
      </c>
      <c r="G202" t="str">
        <f t="shared" ref="G202:G229" si="131">VLOOKUP(D202,arkpedia,3,TRUE )</f>
        <v>Dinosaurs</v>
      </c>
      <c r="H202" t="str">
        <f t="shared" ref="H202:H229" si="132">VLOOKUP(D202,arkpedia,4,TRUE )</f>
        <v>The Island, The Center, Ragnarok, Extinction, Valguero, Genesis: Part 1, Crystal Isles, Genesis: Part 2, Mobile</v>
      </c>
      <c r="I202" t="str">
        <f t="shared" ref="I202:I229" si="133">VLOOKUP(D202,arkpedia,5,TRUE )</f>
        <v>Subterranean, Terrestrial</v>
      </c>
      <c r="J202" t="str">
        <f t="shared" ref="J202:J229" si="134">VLOOKUP(D202,arkpedia,6,TRUE )</f>
        <v>/wiki/Dilophosaur</v>
      </c>
      <c r="K202" t="str">
        <f t="shared" si="127"/>
        <v>Dilophosaur</v>
      </c>
      <c r="L202" t="str">
        <f t="shared" ref="L202:L229" si="135">VLOOKUP(D202,arkpedia,7,TRUE )</f>
        <v>Dilophosaur</v>
      </c>
      <c r="M202" t="str">
        <f t="shared" ref="M202:M229" si="136">VLOOKUP(D202,arkpedia,8,TRUE )</f>
        <v>Dilophosaur</v>
      </c>
      <c r="N202" t="str">
        <f t="shared" ref="N202:N229" si="137">VLOOKUP(D202,arkpedia,9,TRUE )</f>
        <v>https://static.wikia.nocookie.net/arksurvivalevolved_gamepedia/images/c/c9/Dilophosaur.png/revision/latest/scale-to-width-down/50?cb=20150615110844</v>
      </c>
      <c r="P202" s="2" t="s">
        <v>268</v>
      </c>
      <c r="Q202" t="str">
        <f t="shared" ref="Q202:Q217" si="138">VLOOKUP(P202,Dodex,1,TRUE )</f>
        <v>Dilophosaur</v>
      </c>
      <c r="R202" t="str">
        <f t="shared" ref="R202:R217" si="139">VLOOKUP(P202,Dodex,2,TRUE )</f>
        <v>dilophosaur</v>
      </c>
      <c r="S202" t="str">
        <f t="shared" ref="S202:S217" si="140">VLOOKUP(P202,Dodex,3,TRUE )</f>
        <v>/taming/dilophosaur</v>
      </c>
      <c r="T202" t="str">
        <f t="shared" si="128"/>
        <v>dilophosaur</v>
      </c>
      <c r="U202" t="str">
        <f t="shared" ref="U202:U217" si="141">VLOOKUP(P202,Dodex,4,TRUE )</f>
        <v>/media/creature/dilophosaur.png</v>
      </c>
      <c r="V202" t="str">
        <f t="shared" ref="V202:V217" si="142">VLOOKUP(P202,Dodex,5,TRUE )</f>
        <v>Dilophosaur</v>
      </c>
    </row>
    <row r="203" spans="1:22" x14ac:dyDescent="0.25">
      <c r="A203" s="1" t="s">
        <v>1218</v>
      </c>
      <c r="B203" s="1" t="s">
        <v>1219</v>
      </c>
      <c r="D203" s="2" t="s">
        <v>275</v>
      </c>
      <c r="E203" t="str">
        <f t="shared" si="129"/>
        <v>Dimorphodon</v>
      </c>
      <c r="F203" t="str">
        <f t="shared" si="130"/>
        <v>Carnivore</v>
      </c>
      <c r="G203" t="str">
        <f t="shared" si="131"/>
        <v>Reptiles</v>
      </c>
      <c r="H203" t="str">
        <f t="shared" si="132"/>
        <v>The Island, The Center, Ragnarok, Aberration, Extinction, Valguero, Genesis: Part 1, Crystal Isles, Mobile</v>
      </c>
      <c r="I203" t="str">
        <f t="shared" si="133"/>
        <v>Aerial, Subterranean</v>
      </c>
      <c r="J203" t="str">
        <f t="shared" si="134"/>
        <v>/wiki/Dimorphodon</v>
      </c>
      <c r="K203" t="str">
        <f t="shared" si="127"/>
        <v>Dimorphodon</v>
      </c>
      <c r="L203" t="str">
        <f t="shared" si="135"/>
        <v>Dimorphodon</v>
      </c>
      <c r="M203" t="str">
        <f t="shared" si="136"/>
        <v>Dimorphodon</v>
      </c>
      <c r="N203" t="str">
        <f t="shared" si="137"/>
        <v>https://static.wikia.nocookie.net/arksurvivalevolved_gamepedia/images/4/41/Dimorphodon.png/revision/latest/scale-to-width-down/50?cb=20150824111850</v>
      </c>
      <c r="P203" s="2" t="s">
        <v>275</v>
      </c>
      <c r="Q203" t="str">
        <f t="shared" si="138"/>
        <v>Dimorphodon</v>
      </c>
      <c r="R203" t="str">
        <f t="shared" si="139"/>
        <v>dimorphodon</v>
      </c>
      <c r="S203" t="str">
        <f t="shared" si="140"/>
        <v>/taming/dimorphodon</v>
      </c>
      <c r="T203" t="str">
        <f t="shared" si="128"/>
        <v>dimorphodon</v>
      </c>
      <c r="U203" t="str">
        <f t="shared" si="141"/>
        <v>/media/creature/dimorphodon.png</v>
      </c>
      <c r="V203" t="str">
        <f t="shared" si="142"/>
        <v>Dimorphodon</v>
      </c>
    </row>
    <row r="204" spans="1:22" x14ac:dyDescent="0.25">
      <c r="A204" s="1" t="s">
        <v>1220</v>
      </c>
      <c r="B204" s="1" t="s">
        <v>1221</v>
      </c>
      <c r="D204" s="2" t="s">
        <v>410</v>
      </c>
      <c r="E204" t="str">
        <f t="shared" si="129"/>
        <v>Giganotosaurus</v>
      </c>
      <c r="F204" t="str">
        <f t="shared" si="130"/>
        <v>Carnivore</v>
      </c>
      <c r="G204" t="str">
        <f t="shared" si="131"/>
        <v>Dinosaurs</v>
      </c>
      <c r="H204" t="str">
        <f t="shared" si="132"/>
        <v>The Island, The Center, Ragnarok, Extinction, Valguero, Crystal Isles, Mobile</v>
      </c>
      <c r="I204" t="str">
        <f t="shared" si="133"/>
        <v>Terrestrial</v>
      </c>
      <c r="J204" t="str">
        <f t="shared" si="134"/>
        <v>/wiki/Giganotosaurus</v>
      </c>
      <c r="K204" t="str">
        <f t="shared" si="127"/>
        <v>Giganotosaurus</v>
      </c>
      <c r="L204" t="str">
        <f t="shared" si="135"/>
        <v>Giganotosaurus</v>
      </c>
      <c r="M204" t="str">
        <f t="shared" si="136"/>
        <v>Giganotosaurus</v>
      </c>
      <c r="N204" t="str">
        <f t="shared" si="137"/>
        <v>https://static.wikia.nocookie.net/arksurvivalevolved_gamepedia/images/d/d3/Giganotosaurus.png/revision/latest/scale-to-width-down/50?cb=20160131192038</v>
      </c>
      <c r="P204" s="2" t="s">
        <v>410</v>
      </c>
      <c r="Q204" t="str">
        <f t="shared" si="138"/>
        <v>Giganotosaurus</v>
      </c>
      <c r="R204" t="str">
        <f t="shared" si="139"/>
        <v>giganotosaurus</v>
      </c>
      <c r="S204" t="str">
        <f t="shared" si="140"/>
        <v>/taming/giganotosaurus</v>
      </c>
      <c r="T204" t="str">
        <f t="shared" si="128"/>
        <v>giganotosaurus</v>
      </c>
      <c r="U204" t="str">
        <f t="shared" si="141"/>
        <v>/media/creature/giganotosaurus.png</v>
      </c>
      <c r="V204" t="str">
        <f t="shared" si="142"/>
        <v>Giganotosaurus</v>
      </c>
    </row>
    <row r="205" spans="1:22" x14ac:dyDescent="0.25">
      <c r="A205" s="1" t="s">
        <v>1222</v>
      </c>
      <c r="B205" s="1" t="s">
        <v>1223</v>
      </c>
      <c r="D205" s="2" t="s">
        <v>654</v>
      </c>
      <c r="E205" t="str">
        <f t="shared" si="129"/>
        <v>Paraceratherium</v>
      </c>
      <c r="F205" t="str">
        <f t="shared" si="130"/>
        <v>Herbivore</v>
      </c>
      <c r="G205" t="str">
        <f t="shared" si="131"/>
        <v>Mammals</v>
      </c>
      <c r="H205" t="str">
        <f t="shared" si="132"/>
        <v>The Island, The Center, Scorched Earth, Ragnarok, Aberration, Extinction, Valguero, Genesis: Part 1, Crystal Isles, Mobile</v>
      </c>
      <c r="I205" t="str">
        <f t="shared" si="133"/>
        <v>Terrestrial, Subterranean</v>
      </c>
      <c r="J205" t="str">
        <f t="shared" si="134"/>
        <v>/wiki/Paraceratherium</v>
      </c>
      <c r="K205" t="str">
        <f t="shared" si="127"/>
        <v>Paraceratherium</v>
      </c>
      <c r="L205" t="str">
        <f t="shared" si="135"/>
        <v>Paraceratherium</v>
      </c>
      <c r="M205" t="str">
        <f t="shared" si="136"/>
        <v>Paraceratherium</v>
      </c>
      <c r="N205" t="str">
        <f t="shared" si="137"/>
        <v>https://static.wikia.nocookie.net/arksurvivalevolved_gamepedia/images/e/e1/Paraceratherium.png/revision/latest/scale-to-width-down/50?cb=20150912192755</v>
      </c>
      <c r="P205" s="2" t="s">
        <v>654</v>
      </c>
      <c r="Q205" t="str">
        <f t="shared" si="138"/>
        <v>Paraceratherium</v>
      </c>
      <c r="R205" t="str">
        <f t="shared" si="139"/>
        <v>paracer</v>
      </c>
      <c r="S205" t="str">
        <f t="shared" si="140"/>
        <v>/taming/paracer</v>
      </c>
      <c r="T205" t="str">
        <f t="shared" si="128"/>
        <v>paracer</v>
      </c>
      <c r="U205" t="str">
        <f t="shared" si="141"/>
        <v>/media/creature/paracer.png</v>
      </c>
      <c r="V205" t="str">
        <f t="shared" si="142"/>
        <v>Paraceratherium</v>
      </c>
    </row>
    <row r="206" spans="1:22" x14ac:dyDescent="0.25">
      <c r="A206" s="1" t="s">
        <v>1224</v>
      </c>
      <c r="B206" s="1" t="s">
        <v>1225</v>
      </c>
      <c r="D206" s="2" t="s">
        <v>703</v>
      </c>
      <c r="E206" t="str">
        <f t="shared" si="129"/>
        <v>Pteranodon</v>
      </c>
      <c r="F206" t="str">
        <f t="shared" si="130"/>
        <v>Carnivore</v>
      </c>
      <c r="G206" t="str">
        <f t="shared" si="131"/>
        <v>Reptiles</v>
      </c>
      <c r="H206" t="str">
        <f t="shared" si="132"/>
        <v>The Island, The Center, Ragnarok, Extinction, Valguero, Genesis: Part 1, Crystal Isles, Genesis: Part 2, Mobile</v>
      </c>
      <c r="I206" t="str">
        <f t="shared" si="133"/>
        <v>Aerial</v>
      </c>
      <c r="J206" t="str">
        <f t="shared" si="134"/>
        <v>/wiki/Pteranodon</v>
      </c>
      <c r="K206" t="str">
        <f t="shared" si="127"/>
        <v>Pteranodon</v>
      </c>
      <c r="L206" t="str">
        <f t="shared" si="135"/>
        <v>Pteranodon</v>
      </c>
      <c r="M206" t="str">
        <f t="shared" si="136"/>
        <v>Pteranodon</v>
      </c>
      <c r="N206" t="str">
        <f t="shared" si="137"/>
        <v>https://static.wikia.nocookie.net/arksurvivalevolved_gamepedia/images/2/22/Pteranodon.png/revision/latest/scale-to-width-down/50?cb=20150615111132</v>
      </c>
      <c r="P206" s="2" t="s">
        <v>703</v>
      </c>
      <c r="Q206" t="str">
        <f t="shared" si="138"/>
        <v>Pteranodon</v>
      </c>
      <c r="R206" t="str">
        <f t="shared" si="139"/>
        <v>pteranodon</v>
      </c>
      <c r="S206" t="str">
        <f t="shared" si="140"/>
        <v>/taming/pteranodon</v>
      </c>
      <c r="T206" t="str">
        <f t="shared" si="128"/>
        <v>pteranodon</v>
      </c>
      <c r="U206" t="str">
        <f t="shared" si="141"/>
        <v>/media/creature/pteranodon.png</v>
      </c>
      <c r="V206" t="str">
        <f t="shared" si="142"/>
        <v>Pteranodon</v>
      </c>
    </row>
    <row r="207" spans="1:22" x14ac:dyDescent="0.25">
      <c r="A207" s="1" t="s">
        <v>1226</v>
      </c>
      <c r="B207" s="1" t="s">
        <v>1227</v>
      </c>
      <c r="D207" s="2" t="s">
        <v>715</v>
      </c>
      <c r="E207" t="str">
        <f t="shared" si="129"/>
        <v>Raptor</v>
      </c>
      <c r="F207" t="str">
        <f t="shared" si="130"/>
        <v>Carnivore</v>
      </c>
      <c r="G207" t="str">
        <f t="shared" si="131"/>
        <v>Dinosaurs</v>
      </c>
      <c r="H207" t="str">
        <f t="shared" si="132"/>
        <v>The Island, The Center, Scorched Earth, Ragnarok, Aberration, Extinction, Valguero, Genesis: Part 1, Crystal Isles, Mobile</v>
      </c>
      <c r="I207" t="str">
        <f t="shared" si="133"/>
        <v>Subterranean, Terrestrial</v>
      </c>
      <c r="J207" t="str">
        <f t="shared" si="134"/>
        <v>/wiki/Raptor</v>
      </c>
      <c r="K207" t="str">
        <f t="shared" si="127"/>
        <v>Raptor</v>
      </c>
      <c r="L207" t="str">
        <f t="shared" si="135"/>
        <v>Raptor</v>
      </c>
      <c r="M207" t="str">
        <f t="shared" si="136"/>
        <v>Raptor</v>
      </c>
      <c r="N207" t="str">
        <f t="shared" si="137"/>
        <v>https://static.wikia.nocookie.net/arksurvivalevolved_gamepedia/images/0/08/Raptor.png/revision/latest/scale-to-width-down/50?cb=20150615111158</v>
      </c>
      <c r="P207" s="2" t="s">
        <v>715</v>
      </c>
      <c r="Q207" t="str">
        <f t="shared" si="138"/>
        <v>Raptor</v>
      </c>
      <c r="R207" t="str">
        <f t="shared" si="139"/>
        <v>raptor</v>
      </c>
      <c r="S207" t="str">
        <f t="shared" si="140"/>
        <v>/taming/raptor</v>
      </c>
      <c r="T207" t="str">
        <f t="shared" si="128"/>
        <v>raptor</v>
      </c>
      <c r="U207" t="str">
        <f t="shared" si="141"/>
        <v>/media/creature/raptor.png</v>
      </c>
      <c r="V207" t="str">
        <f t="shared" si="142"/>
        <v>Raptor</v>
      </c>
    </row>
    <row r="208" spans="1:22" x14ac:dyDescent="0.25">
      <c r="A208" s="1" t="s">
        <v>1228</v>
      </c>
      <c r="B208" s="1" t="s">
        <v>1229</v>
      </c>
      <c r="D208" s="2" t="s">
        <v>725</v>
      </c>
      <c r="E208" t="str">
        <f t="shared" si="129"/>
        <v>Reaper King</v>
      </c>
      <c r="F208" t="str">
        <f t="shared" si="130"/>
        <v>Carnivore</v>
      </c>
      <c r="G208" t="str">
        <f t="shared" si="131"/>
        <v>Fantasy Creatures</v>
      </c>
      <c r="H208" t="str">
        <f t="shared" si="132"/>
        <v>Aberration</v>
      </c>
      <c r="I208">
        <f t="shared" si="133"/>
        <v>0</v>
      </c>
      <c r="J208" t="str">
        <f t="shared" si="134"/>
        <v>/wiki/Reaper_King</v>
      </c>
      <c r="K208" t="str">
        <f t="shared" si="127"/>
        <v>Reaper_King</v>
      </c>
      <c r="L208" t="str">
        <f t="shared" si="135"/>
        <v>Reaper King</v>
      </c>
      <c r="M208" t="str">
        <f t="shared" si="136"/>
        <v>Reaper King</v>
      </c>
      <c r="N208" t="str">
        <f t="shared" si="137"/>
        <v>https://static.wikia.nocookie.net/arksurvivalevolved_gamepedia/images/5/5e/Reaper_King.png/revision/latest/scale-to-width-down/50?cb=20181202125925</v>
      </c>
      <c r="P208" s="2" t="s">
        <v>725</v>
      </c>
      <c r="Q208" t="str">
        <f t="shared" si="138"/>
        <v>Reaper</v>
      </c>
      <c r="R208" t="str">
        <f t="shared" si="139"/>
        <v>reaper</v>
      </c>
      <c r="S208" t="str">
        <f t="shared" si="140"/>
        <v>/taming/reaper</v>
      </c>
      <c r="T208" t="str">
        <f t="shared" si="128"/>
        <v>reaper</v>
      </c>
      <c r="U208" t="str">
        <f t="shared" si="141"/>
        <v>/media/creature/reaper.png</v>
      </c>
      <c r="V208" t="str">
        <f t="shared" si="142"/>
        <v>Reaper</v>
      </c>
    </row>
    <row r="209" spans="1:22" x14ac:dyDescent="0.25">
      <c r="A209" s="1" t="s">
        <v>1230</v>
      </c>
      <c r="B209" s="1" t="s">
        <v>1231</v>
      </c>
      <c r="D209" s="2" t="s">
        <v>735</v>
      </c>
      <c r="E209" t="str">
        <f t="shared" si="129"/>
        <v>Rex</v>
      </c>
      <c r="F209" t="str">
        <f t="shared" si="130"/>
        <v>Carnivore</v>
      </c>
      <c r="G209" t="str">
        <f t="shared" si="131"/>
        <v>Dinosaurs</v>
      </c>
      <c r="H209" t="str">
        <f t="shared" si="132"/>
        <v>The Island, The Center, Scorched Earth, Ragnarok, Extinction, Valguero, Genesis: Part 1, Crystal Isles, Mobile</v>
      </c>
      <c r="I209" t="str">
        <f t="shared" si="133"/>
        <v>Terrestrial</v>
      </c>
      <c r="J209" t="str">
        <f t="shared" si="134"/>
        <v>/wiki/Rex</v>
      </c>
      <c r="K209" t="str">
        <f t="shared" si="127"/>
        <v>Rex</v>
      </c>
      <c r="L209" t="str">
        <f t="shared" si="135"/>
        <v>Rex</v>
      </c>
      <c r="M209" t="str">
        <f t="shared" si="136"/>
        <v>Rex</v>
      </c>
      <c r="N209" t="str">
        <f t="shared" si="137"/>
        <v>https://static.wikia.nocookie.net/arksurvivalevolved_gamepedia/images/5/5f/Rex.png/revision/latest/scale-to-width-down/50?cb=20150615111544</v>
      </c>
      <c r="P209" s="2" t="s">
        <v>735</v>
      </c>
      <c r="Q209" t="str">
        <f t="shared" si="138"/>
        <v>Rex</v>
      </c>
      <c r="R209" t="str">
        <f t="shared" si="139"/>
        <v>rex</v>
      </c>
      <c r="S209" t="str">
        <f t="shared" si="140"/>
        <v>/taming/rex</v>
      </c>
      <c r="T209" t="str">
        <f t="shared" si="128"/>
        <v>rex</v>
      </c>
      <c r="U209" t="str">
        <f t="shared" si="141"/>
        <v>/media/creature/rex.png</v>
      </c>
      <c r="V209" t="str">
        <f t="shared" si="142"/>
        <v>Rex</v>
      </c>
    </row>
    <row r="210" spans="1:22" x14ac:dyDescent="0.25">
      <c r="A210" s="1" t="s">
        <v>1232</v>
      </c>
      <c r="B210" s="1" t="s">
        <v>1233</v>
      </c>
      <c r="D210" s="2" t="s">
        <v>741</v>
      </c>
      <c r="E210" t="str">
        <f t="shared" si="129"/>
        <v>Rock Drake</v>
      </c>
      <c r="F210" t="str">
        <f t="shared" si="130"/>
        <v>Carnivore</v>
      </c>
      <c r="G210" t="str">
        <f t="shared" si="131"/>
        <v>Fantasy Creatures, Reptiles</v>
      </c>
      <c r="H210" t="str">
        <f t="shared" si="132"/>
        <v>Aberration, Extinction, Genesis: Part 1</v>
      </c>
      <c r="I210" t="str">
        <f t="shared" si="133"/>
        <v>Terrestrial, Aerial, Subterranean</v>
      </c>
      <c r="J210" t="str">
        <f t="shared" si="134"/>
        <v>/wiki/Rock_Drake</v>
      </c>
      <c r="K210" t="str">
        <f t="shared" si="127"/>
        <v>Rock_Drake</v>
      </c>
      <c r="L210" t="str">
        <f t="shared" si="135"/>
        <v>Rock Drake</v>
      </c>
      <c r="M210" t="str">
        <f t="shared" si="136"/>
        <v>Rock Drake</v>
      </c>
      <c r="N210" t="str">
        <f t="shared" si="137"/>
        <v>https://static.wikia.nocookie.net/arksurvivalevolved_gamepedia/images/e/e5/Rock_Drake.png/revision/latest/scale-to-width-down/50?cb=20171212210419</v>
      </c>
      <c r="P210" s="2" t="s">
        <v>741</v>
      </c>
      <c r="Q210" t="str">
        <f t="shared" si="138"/>
        <v>Rock Drake</v>
      </c>
      <c r="R210" t="str">
        <f t="shared" si="139"/>
        <v>rockdrake</v>
      </c>
      <c r="S210" t="str">
        <f t="shared" si="140"/>
        <v>/taming/rockdrake</v>
      </c>
      <c r="T210" t="str">
        <f t="shared" si="128"/>
        <v>rockdrake</v>
      </c>
      <c r="U210" t="str">
        <f t="shared" si="141"/>
        <v>/media/creature/rockdrake.png</v>
      </c>
      <c r="V210" t="str">
        <f t="shared" si="142"/>
        <v>Rock Drake</v>
      </c>
    </row>
    <row r="211" spans="1:22" x14ac:dyDescent="0.25">
      <c r="A211" s="1" t="s">
        <v>1234</v>
      </c>
      <c r="B211" s="1" t="s">
        <v>1235</v>
      </c>
      <c r="D211" s="2" t="s">
        <v>820</v>
      </c>
      <c r="E211" t="str">
        <f t="shared" si="129"/>
        <v>Spino</v>
      </c>
      <c r="F211" t="str">
        <f t="shared" si="130"/>
        <v>Carnivore</v>
      </c>
      <c r="G211" t="str">
        <f t="shared" si="131"/>
        <v>Dinosaurs</v>
      </c>
      <c r="H211" t="str">
        <f t="shared" si="132"/>
        <v>The Island, The Center, Ragnarok, Aberration, Extinction, Valguero, Genesis: Part 1, Crystal Isles, Mobile</v>
      </c>
      <c r="I211" t="str">
        <f t="shared" si="133"/>
        <v>Terrestrial, Subterranean</v>
      </c>
      <c r="J211" t="str">
        <f t="shared" si="134"/>
        <v>/wiki/Spino</v>
      </c>
      <c r="K211" t="str">
        <f t="shared" si="127"/>
        <v>Spino</v>
      </c>
      <c r="L211" t="str">
        <f t="shared" si="135"/>
        <v>Spino</v>
      </c>
      <c r="M211" t="str">
        <f t="shared" si="136"/>
        <v>Spino</v>
      </c>
      <c r="N211" t="str">
        <f t="shared" si="137"/>
        <v>https://static.wikia.nocookie.net/arksurvivalevolved_gamepedia/images/0/03/Spino.png/revision/latest/scale-to-width-down/50?cb=20150618193803</v>
      </c>
      <c r="P211" s="2" t="s">
        <v>1938</v>
      </c>
      <c r="Q211" t="str">
        <f t="shared" si="138"/>
        <v>Spinosaurus</v>
      </c>
      <c r="R211" t="str">
        <f t="shared" si="139"/>
        <v>spinosaur</v>
      </c>
      <c r="S211" t="str">
        <f t="shared" si="140"/>
        <v>/taming/spinosaur</v>
      </c>
      <c r="T211" t="str">
        <f t="shared" si="128"/>
        <v>spinosaur</v>
      </c>
      <c r="U211" t="str">
        <f t="shared" si="141"/>
        <v>/media/creature/spinosaur.png</v>
      </c>
      <c r="V211" t="str">
        <f t="shared" si="142"/>
        <v>Spinosaurus</v>
      </c>
    </row>
    <row r="212" spans="1:22" x14ac:dyDescent="0.25">
      <c r="A212" s="1" t="s">
        <v>1236</v>
      </c>
      <c r="B212" s="1" t="s">
        <v>1237</v>
      </c>
      <c r="D212" s="2" t="s">
        <v>829</v>
      </c>
      <c r="E212" t="str">
        <f t="shared" si="129"/>
        <v>Stegosaurus</v>
      </c>
      <c r="F212" t="str">
        <f t="shared" si="130"/>
        <v>Herbivore</v>
      </c>
      <c r="G212" t="str">
        <f t="shared" si="131"/>
        <v>Dinosaurs</v>
      </c>
      <c r="H212" t="str">
        <f t="shared" si="132"/>
        <v>The Island, The Center, Ragnarok, Aberration, Extinction, Valguero, Genesis: Part 1, Crystal Isles, Genesis: Part 2, Mobile</v>
      </c>
      <c r="I212" t="str">
        <f t="shared" si="133"/>
        <v>Terrestrial, Subterranean</v>
      </c>
      <c r="J212" t="str">
        <f t="shared" si="134"/>
        <v>/wiki/Stegosaurus</v>
      </c>
      <c r="K212" t="str">
        <f t="shared" si="127"/>
        <v>Stegosaurus</v>
      </c>
      <c r="L212" t="str">
        <f t="shared" si="135"/>
        <v>Stegosaurus</v>
      </c>
      <c r="M212" t="str">
        <f t="shared" si="136"/>
        <v>Stegosaurus</v>
      </c>
      <c r="N212" t="str">
        <f t="shared" si="137"/>
        <v>https://static.wikia.nocookie.net/arksurvivalevolved_gamepedia/images/c/cd/Stegosaurus.png/revision/latest/scale-to-width-down/50?cb=20201107223717</v>
      </c>
      <c r="P212" s="2" t="s">
        <v>829</v>
      </c>
      <c r="Q212" t="str">
        <f t="shared" si="138"/>
        <v>Stegosaurus</v>
      </c>
      <c r="R212" t="str">
        <f t="shared" si="139"/>
        <v>stegosaurus</v>
      </c>
      <c r="S212" t="str">
        <f t="shared" si="140"/>
        <v>/taming/stegosaurus</v>
      </c>
      <c r="T212" t="str">
        <f t="shared" si="128"/>
        <v>stegosaurus</v>
      </c>
      <c r="U212" t="str">
        <f t="shared" si="141"/>
        <v>/media/creature/stegosaurus.png</v>
      </c>
      <c r="V212" t="str">
        <f t="shared" si="142"/>
        <v>Stegosaurus</v>
      </c>
    </row>
    <row r="213" spans="1:22" x14ac:dyDescent="0.25">
      <c r="A213" s="1" t="s">
        <v>1238</v>
      </c>
      <c r="B213" s="1" t="s">
        <v>1239</v>
      </c>
      <c r="D213" s="2" t="s">
        <v>901</v>
      </c>
      <c r="E213" t="str">
        <f t="shared" si="129"/>
        <v>Triceratops</v>
      </c>
      <c r="F213" t="str">
        <f t="shared" si="130"/>
        <v>Herbivore</v>
      </c>
      <c r="G213" t="str">
        <f t="shared" si="131"/>
        <v>Dinosaurs</v>
      </c>
      <c r="H213" t="str">
        <f t="shared" si="132"/>
        <v>The Island, The Center, Ragnarok, Aberration, Extinction, Valguero, Genesis: Part 1, Crystal Isles, Mobile</v>
      </c>
      <c r="I213" t="str">
        <f t="shared" si="133"/>
        <v>Terrestrial, Subterranean</v>
      </c>
      <c r="J213" t="str">
        <f t="shared" si="134"/>
        <v>/wiki/Triceratops</v>
      </c>
      <c r="K213" t="str">
        <f t="shared" si="127"/>
        <v>Triceratops</v>
      </c>
      <c r="L213" t="str">
        <f t="shared" si="135"/>
        <v>Triceratops</v>
      </c>
      <c r="M213" t="str">
        <f t="shared" si="136"/>
        <v>Triceratops</v>
      </c>
      <c r="N213" t="str">
        <f t="shared" si="137"/>
        <v>https://static.wikia.nocookie.net/arksurvivalevolved_gamepedia/images/2/2d/Trike.png/revision/latest/scale-to-width-down/50?cb=20150615111609</v>
      </c>
      <c r="P213" s="2" t="s">
        <v>901</v>
      </c>
      <c r="Q213" t="str">
        <f t="shared" si="138"/>
        <v>Triceratops</v>
      </c>
      <c r="R213" t="str">
        <f t="shared" si="139"/>
        <v>triceratops</v>
      </c>
      <c r="S213" t="str">
        <f t="shared" si="140"/>
        <v>/taming/triceratops</v>
      </c>
      <c r="T213" t="str">
        <f t="shared" si="128"/>
        <v>triceratops</v>
      </c>
      <c r="U213" t="str">
        <f t="shared" si="141"/>
        <v>/media/creature/triceratops.png</v>
      </c>
      <c r="V213" t="str">
        <f t="shared" si="142"/>
        <v>Triceratops</v>
      </c>
    </row>
    <row r="214" spans="1:22" x14ac:dyDescent="0.25">
      <c r="A214" s="1" t="s">
        <v>1240</v>
      </c>
      <c r="B214" s="1" t="s">
        <v>1241</v>
      </c>
      <c r="D214" s="2" t="s">
        <v>939</v>
      </c>
      <c r="E214" t="str">
        <f t="shared" si="129"/>
        <v>Wyvern</v>
      </c>
      <c r="F214" t="str">
        <f t="shared" si="130"/>
        <v>Carnivore</v>
      </c>
      <c r="G214" t="str">
        <f t="shared" si="131"/>
        <v>Fantasy Creatures, Reptiles</v>
      </c>
      <c r="H214" t="str">
        <f t="shared" si="132"/>
        <v>Scorched Earth, Ragnarok, Extinction, Valguero, Genesis: Part 1</v>
      </c>
      <c r="I214" t="str">
        <f t="shared" si="133"/>
        <v>Aerial</v>
      </c>
      <c r="J214" t="str">
        <f t="shared" si="134"/>
        <v>/wiki/Wyvern</v>
      </c>
      <c r="K214" t="str">
        <f t="shared" si="127"/>
        <v>Wyvern</v>
      </c>
      <c r="L214" t="str">
        <f t="shared" si="135"/>
        <v>Wyvern</v>
      </c>
      <c r="M214" t="str">
        <f t="shared" si="136"/>
        <v>Wyvern</v>
      </c>
      <c r="N214" t="str">
        <f t="shared" si="137"/>
        <v>https://static.wikia.nocookie.net/arksurvivalevolved_gamepedia/images/c/c1/Wyvern.png/revision/latest/scale-to-width-down/50?cb=20160902031429</v>
      </c>
      <c r="P214" s="2" t="s">
        <v>939</v>
      </c>
      <c r="Q214" t="str">
        <f t="shared" si="138"/>
        <v>Wyvern</v>
      </c>
      <c r="R214" t="str">
        <f t="shared" si="139"/>
        <v>wyvern</v>
      </c>
      <c r="S214" t="str">
        <f t="shared" si="140"/>
        <v>/taming/wyvern</v>
      </c>
      <c r="T214" t="str">
        <f t="shared" si="128"/>
        <v>wyvern</v>
      </c>
      <c r="U214" t="str">
        <f t="shared" si="141"/>
        <v>/media/creature/wyvern.png</v>
      </c>
      <c r="V214" t="str">
        <f t="shared" si="142"/>
        <v>Wyvern</v>
      </c>
    </row>
    <row r="215" spans="1:22" x14ac:dyDescent="0.25">
      <c r="A215" s="1" t="s">
        <v>1242</v>
      </c>
      <c r="B215" s="1" t="s">
        <v>255</v>
      </c>
      <c r="D215" s="2" t="s">
        <v>255</v>
      </c>
      <c r="E215" t="str">
        <f t="shared" si="129"/>
        <v>Defense Unit</v>
      </c>
      <c r="F215" s="12"/>
      <c r="G215" t="str">
        <f t="shared" si="131"/>
        <v>Mechanical Creatures</v>
      </c>
      <c r="H215" t="str">
        <f t="shared" si="132"/>
        <v>The Island, Genesis: Part 1</v>
      </c>
      <c r="I215" t="str">
        <f t="shared" si="133"/>
        <v>Terrestrial</v>
      </c>
      <c r="J215" t="str">
        <f t="shared" si="134"/>
        <v>/wiki/Defense_Unit</v>
      </c>
      <c r="K215" t="str">
        <f t="shared" si="127"/>
        <v>Defense_Unit</v>
      </c>
      <c r="L215" t="str">
        <f t="shared" si="135"/>
        <v>Defense Unit</v>
      </c>
      <c r="M215" t="str">
        <f t="shared" si="136"/>
        <v>Defense Unit</v>
      </c>
      <c r="N215" t="str">
        <f t="shared" si="137"/>
        <v>https://static.wikia.nocookie.net/arksurvivalevolved_gamepedia/images/7/78/Defense_Unit.png/revision/latest/scale-to-width-down/50?cb=20180313190130</v>
      </c>
      <c r="P215" s="2" t="s">
        <v>255</v>
      </c>
      <c r="Q215" t="str">
        <f t="shared" si="138"/>
        <v>Defense Unit</v>
      </c>
      <c r="R215" t="str">
        <f t="shared" si="139"/>
        <v>defenseunit</v>
      </c>
      <c r="S215" t="str">
        <f t="shared" si="140"/>
        <v>/taming/defenseunit</v>
      </c>
      <c r="T215" t="str">
        <f t="shared" si="128"/>
        <v>defenseunit</v>
      </c>
      <c r="U215" t="str">
        <f t="shared" si="141"/>
        <v>/media/creature/defenseunit.png</v>
      </c>
      <c r="V215" t="str">
        <f t="shared" si="142"/>
        <v>Defense Unit</v>
      </c>
    </row>
    <row r="216" spans="1:22" x14ac:dyDescent="0.25">
      <c r="A216" s="1" t="s">
        <v>1243</v>
      </c>
      <c r="B216" s="1" t="s">
        <v>349</v>
      </c>
      <c r="D216" s="2" t="s">
        <v>349</v>
      </c>
      <c r="E216" t="str">
        <f t="shared" si="129"/>
        <v>Enforcer</v>
      </c>
      <c r="F216" s="12"/>
      <c r="G216" t="str">
        <f t="shared" si="131"/>
        <v>Mechanical Creatures</v>
      </c>
      <c r="H216" t="str">
        <f t="shared" si="132"/>
        <v>Extinction</v>
      </c>
      <c r="I216" t="str">
        <f t="shared" si="133"/>
        <v>Terrestrial</v>
      </c>
      <c r="J216" t="str">
        <f t="shared" si="134"/>
        <v>/wiki/Enforcer</v>
      </c>
      <c r="K216" t="str">
        <f t="shared" si="127"/>
        <v>Enforcer</v>
      </c>
      <c r="L216" t="str">
        <f t="shared" si="135"/>
        <v>Enforcer</v>
      </c>
      <c r="M216" t="str">
        <f t="shared" si="136"/>
        <v>Enforcer</v>
      </c>
      <c r="N216" t="str">
        <f t="shared" si="137"/>
        <v>https://static.wikia.nocookie.net/arksurvivalevolved_gamepedia/images/e/e4/Enforcer.png/revision/latest/scale-to-width-down/50?cb=20181107175419</v>
      </c>
      <c r="P216" s="2" t="s">
        <v>349</v>
      </c>
      <c r="Q216" t="str">
        <f t="shared" si="138"/>
        <v>Enforcer</v>
      </c>
      <c r="R216" t="str">
        <f t="shared" si="139"/>
        <v>enforcer</v>
      </c>
      <c r="S216" t="str">
        <f t="shared" si="140"/>
        <v>/taming/enforcer</v>
      </c>
      <c r="T216" t="str">
        <f t="shared" si="128"/>
        <v>enforcer</v>
      </c>
      <c r="U216" t="str">
        <f t="shared" si="141"/>
        <v>/media/creature/enforcer.png</v>
      </c>
      <c r="V216" t="str">
        <f t="shared" si="142"/>
        <v>Enforcer</v>
      </c>
    </row>
    <row r="217" spans="1:22" x14ac:dyDescent="0.25">
      <c r="A217" s="1" t="s">
        <v>1244</v>
      </c>
      <c r="B217" s="1" t="s">
        <v>389</v>
      </c>
      <c r="D217" s="2" t="s">
        <v>389</v>
      </c>
      <c r="E217" t="str">
        <f t="shared" si="129"/>
        <v>Gacha</v>
      </c>
      <c r="F217" t="str">
        <f>VLOOKUP(D217,arkpedia,2,TRUE )</f>
        <v>Omnivore</v>
      </c>
      <c r="G217" t="str">
        <f t="shared" si="131"/>
        <v>Fantasy Creatures, Mammals</v>
      </c>
      <c r="H217" t="str">
        <f t="shared" si="132"/>
        <v>Extinction</v>
      </c>
      <c r="I217" t="str">
        <f t="shared" si="133"/>
        <v>Terrestrial, Subterranean</v>
      </c>
      <c r="J217" t="str">
        <f t="shared" si="134"/>
        <v>/wiki/Gacha</v>
      </c>
      <c r="K217" t="str">
        <f t="shared" si="127"/>
        <v>Gacha</v>
      </c>
      <c r="L217" t="str">
        <f t="shared" si="135"/>
        <v>Gacha</v>
      </c>
      <c r="M217" t="str">
        <f t="shared" si="136"/>
        <v>Gacha</v>
      </c>
      <c r="N217" t="str">
        <f t="shared" si="137"/>
        <v>https://static.wikia.nocookie.net/arksurvivalevolved_gamepedia/images/7/79/Gacha.png/revision/latest/scale-to-width-down/50?cb=20181107175034</v>
      </c>
      <c r="P217" s="2" t="s">
        <v>389</v>
      </c>
      <c r="Q217" t="str">
        <f t="shared" si="138"/>
        <v>Gacha</v>
      </c>
      <c r="R217" t="str">
        <f t="shared" si="139"/>
        <v>gacha</v>
      </c>
      <c r="S217" t="str">
        <f t="shared" si="140"/>
        <v>/taming/gacha</v>
      </c>
      <c r="T217" t="str">
        <f t="shared" si="128"/>
        <v>gacha</v>
      </c>
      <c r="U217" t="str">
        <f t="shared" si="141"/>
        <v>/media/creature/gacha.png</v>
      </c>
      <c r="V217" t="str">
        <f t="shared" si="142"/>
        <v>Gacha</v>
      </c>
    </row>
    <row r="218" spans="1:22" x14ac:dyDescent="0.25">
      <c r="A218" s="1" t="s">
        <v>1245</v>
      </c>
      <c r="B218" s="1" t="s">
        <v>1246</v>
      </c>
      <c r="D218" s="2" t="s">
        <v>392</v>
      </c>
      <c r="E218" t="str">
        <f t="shared" si="129"/>
        <v>GachaClaus</v>
      </c>
      <c r="F218" t="str">
        <f>VLOOKUP(D218,arkpedia,2,TRUE )</f>
        <v>Omnivore</v>
      </c>
      <c r="G218" t="str">
        <f t="shared" si="131"/>
        <v>Event Creatures, Mammals</v>
      </c>
      <c r="H218" t="str">
        <f t="shared" si="132"/>
        <v>The Island, The Center, Scorched Earth, Ragnarok, Aberration, Extinction, Valguero</v>
      </c>
      <c r="I218" t="str">
        <f t="shared" si="133"/>
        <v>Terrestrial</v>
      </c>
      <c r="J218" t="str">
        <f t="shared" si="134"/>
        <v>/wiki/GachaClaus</v>
      </c>
      <c r="K218" t="str">
        <f t="shared" si="127"/>
        <v>GachaClaus</v>
      </c>
      <c r="L218" t="str">
        <f t="shared" si="135"/>
        <v>GachaClaus</v>
      </c>
      <c r="M218" t="str">
        <f t="shared" si="136"/>
        <v>GachaClaus</v>
      </c>
      <c r="N218" t="str">
        <f t="shared" si="137"/>
        <v>https://static.wikia.nocookie.net/arksurvivalevolved_gamepedia/images/8/86/GachaClaus.png/revision/latest/scale-to-width-down/50?cb=20181218021155</v>
      </c>
      <c r="P218" s="2" t="s">
        <v>392</v>
      </c>
      <c r="T218" t="str">
        <f t="shared" si="128"/>
        <v/>
      </c>
    </row>
    <row r="219" spans="1:22" x14ac:dyDescent="0.25">
      <c r="A219" s="1" t="s">
        <v>1247</v>
      </c>
      <c r="B219" s="1" t="s">
        <v>396</v>
      </c>
      <c r="D219" s="2" t="s">
        <v>396</v>
      </c>
      <c r="E219" t="str">
        <f t="shared" si="129"/>
        <v>Gasbags</v>
      </c>
      <c r="F219" t="str">
        <f>VLOOKUP(D219,arkpedia,2,TRUE )</f>
        <v>Omnivore</v>
      </c>
      <c r="G219" t="str">
        <f t="shared" si="131"/>
        <v>Invertebrates</v>
      </c>
      <c r="H219" t="str">
        <f t="shared" si="132"/>
        <v>Extinction, Genesis: Part 1</v>
      </c>
      <c r="I219" t="str">
        <f t="shared" si="133"/>
        <v>Aerial</v>
      </c>
      <c r="J219" t="str">
        <f t="shared" si="134"/>
        <v>/wiki/Gasbags</v>
      </c>
      <c r="K219" t="str">
        <f t="shared" si="127"/>
        <v>Gasbags</v>
      </c>
      <c r="L219" t="str">
        <f t="shared" si="135"/>
        <v>Gasbags</v>
      </c>
      <c r="M219" t="str">
        <f t="shared" si="136"/>
        <v>Gasbags</v>
      </c>
      <c r="N219" t="str">
        <f t="shared" si="137"/>
        <v>https://static.wikia.nocookie.net/arksurvivalevolved_gamepedia/images/3/37/Gasbags.png/revision/latest/scale-to-width-down/50?cb=20181107172945</v>
      </c>
      <c r="P219" s="2" t="s">
        <v>396</v>
      </c>
      <c r="Q219" t="str">
        <f t="shared" ref="Q219:Q226" si="143">VLOOKUP(P219,Dodex,1,TRUE )</f>
        <v>Gasbags</v>
      </c>
      <c r="R219" t="str">
        <f t="shared" ref="R219:R226" si="144">VLOOKUP(P219,Dodex,2,TRUE )</f>
        <v>gasbags</v>
      </c>
      <c r="S219" t="str">
        <f t="shared" ref="S219:S226" si="145">VLOOKUP(P219,Dodex,3,TRUE )</f>
        <v>/taming/gasbags</v>
      </c>
      <c r="T219" t="str">
        <f t="shared" si="128"/>
        <v>gasbags</v>
      </c>
      <c r="U219" t="str">
        <f t="shared" ref="U219:U226" si="146">VLOOKUP(P219,Dodex,4,TRUE )</f>
        <v>/media/creature/gasbags.png</v>
      </c>
      <c r="V219" t="str">
        <f t="shared" ref="V219:V226" si="147">VLOOKUP(P219,Dodex,5,TRUE )</f>
        <v>Gasbags</v>
      </c>
    </row>
    <row r="220" spans="1:22" x14ac:dyDescent="0.25">
      <c r="A220" s="1" t="s">
        <v>1248</v>
      </c>
      <c r="B220" s="1" t="s">
        <v>540</v>
      </c>
      <c r="D220" s="2" t="s">
        <v>540</v>
      </c>
      <c r="E220" t="str">
        <f t="shared" si="129"/>
        <v>Managarmr</v>
      </c>
      <c r="F220" t="str">
        <f>VLOOKUP(D220,arkpedia,2,TRUE )</f>
        <v>Carnivore</v>
      </c>
      <c r="G220" t="str">
        <f t="shared" si="131"/>
        <v>Fantasy Creatures</v>
      </c>
      <c r="H220" t="str">
        <f t="shared" si="132"/>
        <v>Extinction, Genesis: Part 1</v>
      </c>
      <c r="I220" t="str">
        <f t="shared" si="133"/>
        <v>Aerial</v>
      </c>
      <c r="J220" t="str">
        <f t="shared" si="134"/>
        <v>/wiki/Managarmr</v>
      </c>
      <c r="K220" t="str">
        <f t="shared" si="127"/>
        <v>Managarmr</v>
      </c>
      <c r="L220" t="str">
        <f t="shared" si="135"/>
        <v>Managarmr</v>
      </c>
      <c r="M220" t="str">
        <f t="shared" si="136"/>
        <v>Managarmr</v>
      </c>
      <c r="N220" t="str">
        <f t="shared" si="137"/>
        <v>https://static.wikia.nocookie.net/arksurvivalevolved_gamepedia/images/e/e7/Managarmr.png/revision/latest/scale-to-width-down/50?cb=20181107174628</v>
      </c>
      <c r="P220" s="2" t="s">
        <v>540</v>
      </c>
      <c r="Q220" t="str">
        <f t="shared" si="143"/>
        <v>Managarmr</v>
      </c>
      <c r="R220" t="str">
        <f t="shared" si="144"/>
        <v>managarmr</v>
      </c>
      <c r="S220" t="str">
        <f t="shared" si="145"/>
        <v>/taming/managarmr</v>
      </c>
      <c r="T220" t="str">
        <f t="shared" si="128"/>
        <v>managarmr</v>
      </c>
      <c r="U220" t="str">
        <f t="shared" si="146"/>
        <v>/media/creature/managarmr.png</v>
      </c>
      <c r="V220" t="str">
        <f t="shared" si="147"/>
        <v>Managarmr</v>
      </c>
    </row>
    <row r="221" spans="1:22" x14ac:dyDescent="0.25">
      <c r="A221" s="1" t="s">
        <v>1249</v>
      </c>
      <c r="B221" s="1" t="s">
        <v>591</v>
      </c>
      <c r="D221" s="2" t="s">
        <v>591</v>
      </c>
      <c r="E221" t="str">
        <f t="shared" si="129"/>
        <v>Mek</v>
      </c>
      <c r="F221" s="12"/>
      <c r="G221" t="str">
        <f t="shared" si="131"/>
        <v>Mechanical Creatures</v>
      </c>
      <c r="H221" t="str">
        <f t="shared" si="132"/>
        <v>Extinction</v>
      </c>
      <c r="I221" t="str">
        <f t="shared" si="133"/>
        <v>Terrestrial</v>
      </c>
      <c r="J221" t="str">
        <f t="shared" si="134"/>
        <v>/wiki/Mek</v>
      </c>
      <c r="K221" t="str">
        <f t="shared" si="127"/>
        <v>Mek</v>
      </c>
      <c r="L221" t="str">
        <f t="shared" si="135"/>
        <v>Mek</v>
      </c>
      <c r="M221" t="str">
        <f t="shared" si="136"/>
        <v>Mek</v>
      </c>
      <c r="N221" t="str">
        <f t="shared" si="137"/>
        <v>https://static.wikia.nocookie.net/arksurvivalevolved_gamepedia/images/7/74/Mek.png/revision/latest/scale-to-width-down/50?cb=20181107180408</v>
      </c>
      <c r="P221" s="2" t="s">
        <v>591</v>
      </c>
      <c r="Q221" t="str">
        <f t="shared" si="143"/>
        <v>Mek</v>
      </c>
      <c r="R221" t="str">
        <f t="shared" si="144"/>
        <v>mek</v>
      </c>
      <c r="S221" t="str">
        <f t="shared" si="145"/>
        <v>/taming/mek</v>
      </c>
      <c r="T221" t="str">
        <f t="shared" si="128"/>
        <v>mek</v>
      </c>
      <c r="U221" t="str">
        <f t="shared" si="146"/>
        <v>/media/creature/mek.png</v>
      </c>
      <c r="V221" t="str">
        <f t="shared" si="147"/>
        <v>Mek</v>
      </c>
    </row>
    <row r="222" spans="1:22" x14ac:dyDescent="0.25">
      <c r="A222" s="1" t="s">
        <v>1250</v>
      </c>
      <c r="B222" s="1" t="s">
        <v>557</v>
      </c>
      <c r="D222" s="2" t="s">
        <v>557</v>
      </c>
      <c r="E222" t="str">
        <f t="shared" si="129"/>
        <v>Mega Mek</v>
      </c>
      <c r="F222" s="12"/>
      <c r="G222" t="str">
        <f t="shared" si="131"/>
        <v>Mechanical Creatures</v>
      </c>
      <c r="H222" t="str">
        <f t="shared" si="132"/>
        <v>Extinction</v>
      </c>
      <c r="I222" t="str">
        <f t="shared" si="133"/>
        <v>Terrestrial</v>
      </c>
      <c r="J222" t="str">
        <f t="shared" si="134"/>
        <v>/wiki/Mega_Mek</v>
      </c>
      <c r="K222" t="str">
        <f t="shared" si="127"/>
        <v>Mega_Mek</v>
      </c>
      <c r="L222" t="str">
        <f t="shared" si="135"/>
        <v>Mega Mek</v>
      </c>
      <c r="M222" t="str">
        <f t="shared" si="136"/>
        <v>Mega Mek</v>
      </c>
      <c r="N222" t="str">
        <f t="shared" si="137"/>
        <v>https://static.wikia.nocookie.net/arksurvivalevolved_gamepedia/images/1/1e/Mega_Mek.png/revision/latest/scale-to-width-down/50?cb=20181107235505</v>
      </c>
      <c r="P222" s="2" t="s">
        <v>557</v>
      </c>
      <c r="Q222" t="str">
        <f t="shared" si="143"/>
        <v>Mega Mek</v>
      </c>
      <c r="R222" t="str">
        <f t="shared" si="144"/>
        <v>megamek</v>
      </c>
      <c r="S222" t="str">
        <f t="shared" si="145"/>
        <v>/taming/megamek</v>
      </c>
      <c r="T222" t="str">
        <f t="shared" si="128"/>
        <v>megamek</v>
      </c>
      <c r="U222" t="str">
        <f t="shared" si="146"/>
        <v>/media/creature/megamek.png</v>
      </c>
      <c r="V222" t="str">
        <f t="shared" si="147"/>
        <v>Mega Mek</v>
      </c>
    </row>
    <row r="223" spans="1:22" x14ac:dyDescent="0.25">
      <c r="A223" s="1" t="s">
        <v>1251</v>
      </c>
      <c r="B223" s="1" t="s">
        <v>772</v>
      </c>
      <c r="D223" s="2" t="s">
        <v>772</v>
      </c>
      <c r="E223" t="str">
        <f t="shared" si="129"/>
        <v>Scout</v>
      </c>
      <c r="F223" s="12"/>
      <c r="G223" t="str">
        <f t="shared" si="131"/>
        <v>Mechanical Creatures</v>
      </c>
      <c r="H223" t="str">
        <f t="shared" si="132"/>
        <v>Extinction</v>
      </c>
      <c r="I223" t="str">
        <f t="shared" si="133"/>
        <v>Aerial</v>
      </c>
      <c r="J223" t="str">
        <f t="shared" si="134"/>
        <v>/wiki/Scout</v>
      </c>
      <c r="K223" t="str">
        <f t="shared" si="127"/>
        <v>Scout</v>
      </c>
      <c r="L223" t="str">
        <f t="shared" si="135"/>
        <v>Scout</v>
      </c>
      <c r="M223" t="str">
        <f t="shared" si="136"/>
        <v>Scout</v>
      </c>
      <c r="N223" t="str">
        <f t="shared" si="137"/>
        <v>https://static.wikia.nocookie.net/arksurvivalevolved_gamepedia/images/6/69/Scout.png/revision/latest/scale-to-width-down/50?cb=20181107175835</v>
      </c>
      <c r="P223" s="2" t="s">
        <v>772</v>
      </c>
      <c r="Q223" t="str">
        <f t="shared" si="143"/>
        <v>Scout</v>
      </c>
      <c r="R223" t="str">
        <f t="shared" si="144"/>
        <v>scout</v>
      </c>
      <c r="S223" t="str">
        <f t="shared" si="145"/>
        <v>/taming/scout</v>
      </c>
      <c r="T223" t="str">
        <f t="shared" si="128"/>
        <v>scout</v>
      </c>
      <c r="U223" t="str">
        <f t="shared" si="146"/>
        <v>/media/creature/scout.png</v>
      </c>
      <c r="V223" t="str">
        <f t="shared" si="147"/>
        <v>Scout</v>
      </c>
    </row>
    <row r="224" spans="1:22" x14ac:dyDescent="0.25">
      <c r="A224" s="1" t="s">
        <v>1252</v>
      </c>
      <c r="B224" s="1" t="s">
        <v>814</v>
      </c>
      <c r="D224" s="2" t="s">
        <v>814</v>
      </c>
      <c r="E224" t="str">
        <f t="shared" si="129"/>
        <v>Snow Owl</v>
      </c>
      <c r="F224" t="str">
        <f t="shared" ref="F224:F229" si="148">VLOOKUP(D224,arkpedia,2,TRUE )</f>
        <v>Carnivore</v>
      </c>
      <c r="G224" t="str">
        <f t="shared" si="131"/>
        <v>Birds</v>
      </c>
      <c r="H224" t="str">
        <f t="shared" si="132"/>
        <v>Extinction, Genesis: Part 1</v>
      </c>
      <c r="I224" t="str">
        <f t="shared" si="133"/>
        <v>Aerial</v>
      </c>
      <c r="J224" t="str">
        <f t="shared" si="134"/>
        <v>/wiki/Snow_Owl</v>
      </c>
      <c r="K224" t="str">
        <f t="shared" si="127"/>
        <v>Snow_Owl</v>
      </c>
      <c r="L224" t="str">
        <f t="shared" si="135"/>
        <v>Snow Owl</v>
      </c>
      <c r="M224" t="str">
        <f t="shared" si="136"/>
        <v>Snow Owl</v>
      </c>
      <c r="N224" t="str">
        <f t="shared" si="137"/>
        <v>https://static.wikia.nocookie.net/arksurvivalevolved_gamepedia/images/4/4b/Snow_Owl.png/revision/latest/scale-to-width-down/50?cb=20181107170156</v>
      </c>
      <c r="P224" s="2" t="s">
        <v>814</v>
      </c>
      <c r="Q224" t="str">
        <f t="shared" si="143"/>
        <v>Snow Owl</v>
      </c>
      <c r="R224" t="str">
        <f t="shared" si="144"/>
        <v>snowowl</v>
      </c>
      <c r="S224" t="str">
        <f t="shared" si="145"/>
        <v>/taming/snowowl</v>
      </c>
      <c r="T224" t="str">
        <f t="shared" si="128"/>
        <v>snowowl</v>
      </c>
      <c r="U224" t="str">
        <f t="shared" si="146"/>
        <v>/media/creature/snowowl.png</v>
      </c>
      <c r="V224" t="str">
        <f t="shared" si="147"/>
        <v>Snow Owl</v>
      </c>
    </row>
    <row r="225" spans="1:22" x14ac:dyDescent="0.25">
      <c r="A225" s="1" t="s">
        <v>1253</v>
      </c>
      <c r="B225" s="1" t="s">
        <v>429</v>
      </c>
      <c r="D225" s="2" t="s">
        <v>429</v>
      </c>
      <c r="E225" t="str">
        <f t="shared" si="129"/>
        <v>Griffin</v>
      </c>
      <c r="F225" t="str">
        <f t="shared" si="148"/>
        <v>Carnivore</v>
      </c>
      <c r="G225" t="str">
        <f t="shared" si="131"/>
        <v>Birds, Fantasy Creatures</v>
      </c>
      <c r="H225" t="str">
        <f t="shared" si="132"/>
        <v>Ragnarok, Crystal Isles</v>
      </c>
      <c r="I225" t="str">
        <f t="shared" si="133"/>
        <v>Terrestrial, Aerial</v>
      </c>
      <c r="J225" t="str">
        <f t="shared" si="134"/>
        <v>/wiki/Griffin</v>
      </c>
      <c r="K225" t="str">
        <f t="shared" si="127"/>
        <v>Griffin</v>
      </c>
      <c r="L225" t="str">
        <f t="shared" si="135"/>
        <v>Griffin</v>
      </c>
      <c r="M225" t="str">
        <f t="shared" si="136"/>
        <v>Griffin</v>
      </c>
      <c r="N225" t="str">
        <f t="shared" si="137"/>
        <v>https://static.wikia.nocookie.net/arksurvivalevolved_gamepedia/images/f/f8/Griffin.png/revision/latest/scale-to-width-down/50?cb=20170622211825</v>
      </c>
      <c r="P225" s="2" t="s">
        <v>429</v>
      </c>
      <c r="Q225" t="str">
        <f t="shared" si="143"/>
        <v>Griffin</v>
      </c>
      <c r="R225" t="str">
        <f t="shared" si="144"/>
        <v>griffin</v>
      </c>
      <c r="S225" t="str">
        <f t="shared" si="145"/>
        <v>/taming/griffin</v>
      </c>
      <c r="T225" t="str">
        <f t="shared" si="128"/>
        <v>griffin</v>
      </c>
      <c r="U225" t="str">
        <f t="shared" si="146"/>
        <v>/media/creature/griffin.png</v>
      </c>
      <c r="V225" t="str">
        <f t="shared" si="147"/>
        <v>Griffin</v>
      </c>
    </row>
    <row r="226" spans="1:22" x14ac:dyDescent="0.25">
      <c r="A226" s="1" t="s">
        <v>1254</v>
      </c>
      <c r="B226" s="1" t="s">
        <v>429</v>
      </c>
      <c r="D226" s="2" t="s">
        <v>429</v>
      </c>
      <c r="E226" t="str">
        <f t="shared" si="129"/>
        <v>Griffin</v>
      </c>
      <c r="F226" t="str">
        <f t="shared" si="148"/>
        <v>Carnivore</v>
      </c>
      <c r="G226" t="str">
        <f t="shared" si="131"/>
        <v>Birds, Fantasy Creatures</v>
      </c>
      <c r="H226" t="str">
        <f t="shared" si="132"/>
        <v>Ragnarok, Crystal Isles</v>
      </c>
      <c r="I226" t="str">
        <f t="shared" si="133"/>
        <v>Terrestrial, Aerial</v>
      </c>
      <c r="J226" t="str">
        <f t="shared" si="134"/>
        <v>/wiki/Griffin</v>
      </c>
      <c r="K226" t="str">
        <f t="shared" si="127"/>
        <v>Griffin</v>
      </c>
      <c r="L226" t="str">
        <f t="shared" si="135"/>
        <v>Griffin</v>
      </c>
      <c r="M226" t="str">
        <f t="shared" si="136"/>
        <v>Griffin</v>
      </c>
      <c r="N226" t="str">
        <f t="shared" si="137"/>
        <v>https://static.wikia.nocookie.net/arksurvivalevolved_gamepedia/images/f/f8/Griffin.png/revision/latest/scale-to-width-down/50?cb=20170622211825</v>
      </c>
      <c r="P226" s="2" t="s">
        <v>429</v>
      </c>
      <c r="Q226" t="str">
        <f t="shared" si="143"/>
        <v>Griffin</v>
      </c>
      <c r="R226" t="str">
        <f t="shared" si="144"/>
        <v>griffin</v>
      </c>
      <c r="S226" t="str">
        <f t="shared" si="145"/>
        <v>/taming/griffin</v>
      </c>
      <c r="T226" t="str">
        <f t="shared" si="128"/>
        <v>griffin</v>
      </c>
      <c r="U226" t="str">
        <f t="shared" si="146"/>
        <v>/media/creature/griffin.png</v>
      </c>
      <c r="V226" t="str">
        <f t="shared" si="147"/>
        <v>Griffin</v>
      </c>
    </row>
    <row r="227" spans="1:22" x14ac:dyDescent="0.25">
      <c r="A227" s="1" t="s">
        <v>1255</v>
      </c>
      <c r="B227" s="1" t="s">
        <v>1256</v>
      </c>
      <c r="D227" s="2" t="s">
        <v>460</v>
      </c>
      <c r="E227" t="str">
        <f t="shared" si="129"/>
        <v>Iceworm Male</v>
      </c>
      <c r="F227" t="str">
        <f t="shared" si="148"/>
        <v>Carnivore</v>
      </c>
      <c r="G227" t="str">
        <f t="shared" si="131"/>
        <v>Fantasy Creatures, Invertebrates</v>
      </c>
      <c r="H227" t="str">
        <f t="shared" si="132"/>
        <v>Ragnarok</v>
      </c>
      <c r="I227" t="str">
        <f t="shared" si="133"/>
        <v>Fossorial, Subterranean</v>
      </c>
      <c r="J227" t="str">
        <f t="shared" si="134"/>
        <v>/wiki/Iceworm_Male</v>
      </c>
      <c r="K227" t="str">
        <f t="shared" si="127"/>
        <v>Iceworm_Male</v>
      </c>
      <c r="L227" t="str">
        <f t="shared" si="135"/>
        <v>Iceworm Male</v>
      </c>
      <c r="M227" t="str">
        <f t="shared" si="136"/>
        <v>Iceworm Male</v>
      </c>
      <c r="N227" t="str">
        <f t="shared" si="137"/>
        <v>https://static.wikia.nocookie.net/arksurvivalevolved_gamepedia/images/9/9c/Iceworm.png/revision/latest/scale-to-width-down/50?cb=20181202145540</v>
      </c>
      <c r="P227" s="2" t="s">
        <v>460</v>
      </c>
      <c r="T227" t="str">
        <f t="shared" si="128"/>
        <v/>
      </c>
    </row>
    <row r="228" spans="1:22" x14ac:dyDescent="0.25">
      <c r="A228" s="1" t="s">
        <v>1257</v>
      </c>
      <c r="B228" s="1" t="s">
        <v>1258</v>
      </c>
      <c r="D228" s="2" t="s">
        <v>508</v>
      </c>
      <c r="E228" t="str">
        <f t="shared" si="129"/>
        <v>Lava Elemental</v>
      </c>
      <c r="F228" t="str">
        <f t="shared" si="148"/>
        <v>Minerals</v>
      </c>
      <c r="G228" t="str">
        <f t="shared" si="131"/>
        <v>Fantasy Creatures</v>
      </c>
      <c r="H228" t="str">
        <f t="shared" si="132"/>
        <v>Ragnarok</v>
      </c>
      <c r="I228" t="str">
        <f t="shared" si="133"/>
        <v>Subterranean</v>
      </c>
      <c r="J228" t="str">
        <f t="shared" si="134"/>
        <v>/wiki/Lava_Elemental</v>
      </c>
      <c r="K228" t="str">
        <f t="shared" si="127"/>
        <v>Lava_Elemental</v>
      </c>
      <c r="L228" t="str">
        <f t="shared" si="135"/>
        <v>Lava Elemental</v>
      </c>
      <c r="M228" t="str">
        <f t="shared" si="136"/>
        <v>Lava Elemental</v>
      </c>
      <c r="N228" t="str">
        <f t="shared" si="137"/>
        <v>https://static.wikia.nocookie.net/arksurvivalevolved_gamepedia/images/4/40/Lava_Elemental.png/revision/latest/scale-to-width-down/50?cb=20181202000548</v>
      </c>
      <c r="P228" s="2" t="s">
        <v>508</v>
      </c>
      <c r="T228" t="str">
        <f t="shared" si="128"/>
        <v/>
      </c>
    </row>
    <row r="229" spans="1:22" x14ac:dyDescent="0.25">
      <c r="A229" s="1" t="s">
        <v>1259</v>
      </c>
      <c r="B229" s="1" t="s">
        <v>518</v>
      </c>
      <c r="D229" s="2" t="s">
        <v>518</v>
      </c>
      <c r="E229" t="str">
        <f t="shared" si="129"/>
        <v>Lightning Wyvern</v>
      </c>
      <c r="F229" t="str">
        <f t="shared" si="148"/>
        <v>Carnivore</v>
      </c>
      <c r="G229" t="str">
        <f t="shared" si="131"/>
        <v>Fantasy Creatures, Reptiles</v>
      </c>
      <c r="H229" t="str">
        <f t="shared" si="132"/>
        <v>Scorched Earth, Ragnarok, Genesis: Part 1</v>
      </c>
      <c r="I229" t="str">
        <f t="shared" si="133"/>
        <v>Aerial</v>
      </c>
      <c r="J229" t="str">
        <f t="shared" si="134"/>
        <v>/wiki/Lightning_Wyvern</v>
      </c>
      <c r="K229" t="str">
        <f t="shared" si="127"/>
        <v>Lightning_Wyvern</v>
      </c>
      <c r="L229" t="str">
        <f t="shared" si="135"/>
        <v>Lightning Wyvern</v>
      </c>
      <c r="M229" t="str">
        <f t="shared" si="136"/>
        <v>Lightning Wyvern</v>
      </c>
      <c r="N229" t="str">
        <f t="shared" si="137"/>
        <v>https://static.wikia.nocookie.net/arksurvivalevolved_gamepedia/images/7/77/Lightning_Wyvern.png/revision/latest/scale-to-width-down/50?cb=20181130075641</v>
      </c>
      <c r="P229" s="2" t="s">
        <v>939</v>
      </c>
      <c r="Q229" t="str">
        <f t="shared" ref="Q229:Q260" si="149">VLOOKUP(P229,Dodex,1,TRUE )</f>
        <v>Wyvern</v>
      </c>
      <c r="R229" t="str">
        <f t="shared" ref="R229:R260" si="150">VLOOKUP(P229,Dodex,2,TRUE )</f>
        <v>wyvern</v>
      </c>
      <c r="S229" t="str">
        <f t="shared" ref="S229:S260" si="151">VLOOKUP(P229,Dodex,3,TRUE )</f>
        <v>/taming/wyvern</v>
      </c>
      <c r="T229" t="str">
        <f t="shared" si="128"/>
        <v>wyvern</v>
      </c>
      <c r="U229" t="str">
        <f t="shared" ref="U229:U260" si="152">VLOOKUP(P229,Dodex,4,TRUE )</f>
        <v>/media/creature/wyvern.png</v>
      </c>
      <c r="V229" t="str">
        <f t="shared" ref="V229:V260" si="153">VLOOKUP(P229,Dodex,5,TRUE )</f>
        <v>Wyvern</v>
      </c>
    </row>
    <row r="230" spans="1:22" s="10" customFormat="1" x14ac:dyDescent="0.25">
      <c r="A230" s="8" t="s">
        <v>1260</v>
      </c>
      <c r="B230" s="8" t="s">
        <v>697</v>
      </c>
      <c r="C230" s="16"/>
      <c r="D230" s="9" t="s">
        <v>697</v>
      </c>
      <c r="E230" s="10" t="str">
        <f>VLOOKUP(D230,arkpedia,1,FALSE )</f>
        <v>Poison Wyvern</v>
      </c>
      <c r="F230" s="10" t="str">
        <f>VLOOKUP(D230,arkpedia,2,FALSE )</f>
        <v>Carnivore</v>
      </c>
      <c r="G230" s="10" t="str">
        <f>VLOOKUP(D230,arkpedia,3,FALSE )</f>
        <v>Fantasy Creatures, Reptiles</v>
      </c>
      <c r="H230" s="10" t="str">
        <f>VLOOKUP(D230,arkpedia,4,FALSE )</f>
        <v>Scorched Earth, Ragnarok, Genesis: Part 1</v>
      </c>
      <c r="I230" s="10" t="str">
        <f>VLOOKUP(D230,arkpedia,5,FALSE )</f>
        <v>Aerial</v>
      </c>
      <c r="J230" s="10" t="str">
        <f>VLOOKUP(D230,arkpedia,6,FALSE )</f>
        <v>/wiki/Poison_Wyvern</v>
      </c>
      <c r="K230" t="str">
        <f t="shared" si="127"/>
        <v>Poison_Wyvern</v>
      </c>
      <c r="L230" s="10" t="str">
        <f>VLOOKUP(D230,arkpedia,7,FALSE )</f>
        <v>Poison Wyvern</v>
      </c>
      <c r="M230" s="10" t="str">
        <f>VLOOKUP(D230,arkpedia,8,FALSE )</f>
        <v>Poison Wyvern</v>
      </c>
      <c r="N230" s="10" t="str">
        <f>VLOOKUP(D230,arkpedia,9,FALSE )</f>
        <v>https://static.wikia.nocookie.net/arksurvivalevolved_gamepedia/images/1/19/Poison_Wyvern.png/revision/latest/scale-to-width-down/50?cb=20181201191613</v>
      </c>
      <c r="P230" s="2" t="s">
        <v>939</v>
      </c>
      <c r="Q230" t="str">
        <f t="shared" si="149"/>
        <v>Wyvern</v>
      </c>
      <c r="R230" t="str">
        <f t="shared" si="150"/>
        <v>wyvern</v>
      </c>
      <c r="S230" t="str">
        <f t="shared" si="151"/>
        <v>/taming/wyvern</v>
      </c>
      <c r="T230" t="str">
        <f t="shared" si="128"/>
        <v>wyvern</v>
      </c>
      <c r="U230" t="str">
        <f t="shared" si="152"/>
        <v>/media/creature/wyvern.png</v>
      </c>
      <c r="V230" t="str">
        <f t="shared" si="153"/>
        <v>Wyvern</v>
      </c>
    </row>
    <row r="231" spans="1:22" x14ac:dyDescent="0.25">
      <c r="A231" s="1" t="s">
        <v>1261</v>
      </c>
      <c r="B231" s="1" t="s">
        <v>14</v>
      </c>
      <c r="D231" s="2" t="s">
        <v>14</v>
      </c>
      <c r="E231" t="str">
        <f t="shared" ref="E231:E262" si="154">VLOOKUP(D231,arkpedia,1,TRUE )</f>
        <v>Alpha Basilisk</v>
      </c>
      <c r="F231" t="str">
        <f t="shared" ref="F231:F244" si="155">VLOOKUP(D231,arkpedia,2,TRUE )</f>
        <v>Carnivore</v>
      </c>
      <c r="G231" t="str">
        <f t="shared" ref="G231:G262" si="156">VLOOKUP(D231,arkpedia,3,TRUE )</f>
        <v>Alpha Creatures, Fantasy Creatures, Reptiles</v>
      </c>
      <c r="H231" t="str">
        <f t="shared" ref="H231:H262" si="157">VLOOKUP(D231,arkpedia,4,TRUE )</f>
        <v>Aberration</v>
      </c>
      <c r="I231" t="str">
        <f t="shared" ref="I231:I262" si="158">VLOOKUP(D231,arkpedia,5,TRUE )</f>
        <v>Terrestrial, Fossorial, Subterranean</v>
      </c>
      <c r="J231" t="str">
        <f t="shared" ref="J231:J262" si="159">VLOOKUP(D231,arkpedia,6,TRUE )</f>
        <v>/wiki/Alpha_Basilisk</v>
      </c>
      <c r="K231" t="str">
        <f t="shared" si="127"/>
        <v>Alpha_Basilisk</v>
      </c>
      <c r="L231" t="str">
        <f t="shared" ref="L231:L262" si="160">VLOOKUP(D231,arkpedia,7,TRUE )</f>
        <v>Alpha Basilisk</v>
      </c>
      <c r="M231" t="str">
        <f t="shared" ref="M231:M262" si="161">VLOOKUP(D231,arkpedia,8,TRUE )</f>
        <v>Alpha Basilisk</v>
      </c>
      <c r="N231" t="str">
        <f t="shared" ref="N231:N262" si="162">VLOOKUP(D231,arkpedia,9,TRUE )</f>
        <v>https://static.wikia.nocookie.net/arksurvivalevolved_gamepedia/images/9/97/Alpha_Basilisk.png/revision/latest/scale-to-width-down/50?cb=20190228120632</v>
      </c>
      <c r="P231" s="2" t="s">
        <v>140</v>
      </c>
      <c r="Q231" t="str">
        <f t="shared" si="149"/>
        <v>Basilisk</v>
      </c>
      <c r="R231" t="str">
        <f t="shared" si="150"/>
        <v>basilisk</v>
      </c>
      <c r="S231" t="str">
        <f t="shared" si="151"/>
        <v>/taming/basilisk</v>
      </c>
      <c r="T231" t="str">
        <f t="shared" si="128"/>
        <v>basilisk</v>
      </c>
      <c r="U231" t="str">
        <f t="shared" si="152"/>
        <v>/media/creature/basilisk.png</v>
      </c>
      <c r="V231" t="str">
        <f t="shared" si="153"/>
        <v>Basilisk</v>
      </c>
    </row>
    <row r="232" spans="1:22" x14ac:dyDescent="0.25">
      <c r="A232" s="1" t="s">
        <v>1262</v>
      </c>
      <c r="B232" s="1" t="s">
        <v>25</v>
      </c>
      <c r="D232" s="2" t="s">
        <v>25</v>
      </c>
      <c r="E232" t="str">
        <f t="shared" si="154"/>
        <v>Alpha Carnotaurus</v>
      </c>
      <c r="F232" t="str">
        <f t="shared" si="155"/>
        <v>Carnivore</v>
      </c>
      <c r="G232" t="str">
        <f t="shared" si="156"/>
        <v>Alpha Creatures, Dinosaurs</v>
      </c>
      <c r="H232" t="str">
        <f t="shared" si="157"/>
        <v>The Island, The Center, Ragnarok, Extinction, Valguero, Genesis: Part 1, Crystal Isles, Mobile</v>
      </c>
      <c r="I232" t="str">
        <f t="shared" si="158"/>
        <v>Terrestrial, Subterranean</v>
      </c>
      <c r="J232" t="str">
        <f t="shared" si="159"/>
        <v>/wiki/Alpha_Carnotaurus</v>
      </c>
      <c r="K232" t="str">
        <f t="shared" si="127"/>
        <v>Alpha_Carnotaurus</v>
      </c>
      <c r="L232" t="str">
        <f t="shared" si="160"/>
        <v>Alpha Carnotaurus</v>
      </c>
      <c r="M232" t="str">
        <f t="shared" si="161"/>
        <v>Alpha Carnotaurus</v>
      </c>
      <c r="N232" t="str">
        <f t="shared" si="162"/>
        <v>https://static.wikia.nocookie.net/arksurvivalevolved_gamepedia/images/3/32/Alpha_Carnotaurus.png/revision/latest/scale-to-width-down/50?cb=20190228120633</v>
      </c>
      <c r="P232" s="2" t="s">
        <v>208</v>
      </c>
      <c r="Q232" t="str">
        <f t="shared" si="149"/>
        <v>Carnotaurus</v>
      </c>
      <c r="R232" t="str">
        <f t="shared" si="150"/>
        <v>carnotaurus</v>
      </c>
      <c r="S232" t="str">
        <f t="shared" si="151"/>
        <v>/taming/carnotaurus</v>
      </c>
      <c r="T232" t="str">
        <f t="shared" si="128"/>
        <v>carnotaurus</v>
      </c>
      <c r="U232" t="str">
        <f t="shared" si="152"/>
        <v>/media/creature/carnotaurus.png</v>
      </c>
      <c r="V232" t="str">
        <f t="shared" si="153"/>
        <v>Carnotaurus</v>
      </c>
    </row>
    <row r="233" spans="1:22" x14ac:dyDescent="0.25">
      <c r="A233" s="1" t="s">
        <v>1263</v>
      </c>
      <c r="B233" s="1" t="s">
        <v>30</v>
      </c>
      <c r="D233" s="2" t="s">
        <v>30</v>
      </c>
      <c r="E233" t="str">
        <f t="shared" si="154"/>
        <v>Alpha Deathworm</v>
      </c>
      <c r="F233" t="str">
        <f t="shared" si="155"/>
        <v>Carnivore</v>
      </c>
      <c r="G233" t="str">
        <f t="shared" si="156"/>
        <v>Alpha Creatures, Fantasy Creatures, Invertebrates</v>
      </c>
      <c r="H233" t="str">
        <f t="shared" si="157"/>
        <v>Scorched Earth, Ragnarok</v>
      </c>
      <c r="I233" t="str">
        <f t="shared" si="158"/>
        <v>Fossorial</v>
      </c>
      <c r="J233" t="str">
        <f t="shared" si="159"/>
        <v>/wiki/Alpha_Deathworm</v>
      </c>
      <c r="K233" t="str">
        <f t="shared" si="127"/>
        <v>Alpha_Deathworm</v>
      </c>
      <c r="L233" t="str">
        <f t="shared" si="160"/>
        <v>Alpha Deathworm</v>
      </c>
      <c r="M233" t="str">
        <f t="shared" si="161"/>
        <v>Alpha Deathworm</v>
      </c>
      <c r="N233" t="str">
        <f t="shared" si="162"/>
        <v>https://static.wikia.nocookie.net/arksurvivalevolved_gamepedia/images/a/ae/Alpha_Deathworm.png/revision/latest/scale-to-width-down/50?cb=20190228120634</v>
      </c>
      <c r="P233" s="2" t="s">
        <v>251</v>
      </c>
      <c r="Q233" t="str">
        <f t="shared" si="149"/>
        <v>Deathworm</v>
      </c>
      <c r="R233" t="str">
        <f t="shared" si="150"/>
        <v>deathworm</v>
      </c>
      <c r="S233" t="str">
        <f t="shared" si="151"/>
        <v>/taming/deathworm</v>
      </c>
      <c r="T233" t="str">
        <f t="shared" si="128"/>
        <v>deathworm</v>
      </c>
      <c r="U233" t="str">
        <f t="shared" si="152"/>
        <v>/media/creature/deathworm.png</v>
      </c>
      <c r="V233" t="str">
        <f t="shared" si="153"/>
        <v>Deathworm</v>
      </c>
    </row>
    <row r="234" spans="1:22" x14ac:dyDescent="0.25">
      <c r="A234" s="1" t="s">
        <v>1264</v>
      </c>
      <c r="B234" s="1" t="s">
        <v>36</v>
      </c>
      <c r="D234" s="2" t="s">
        <v>36</v>
      </c>
      <c r="E234" t="str">
        <f t="shared" si="154"/>
        <v>Alpha Fire Wyvern</v>
      </c>
      <c r="F234" t="str">
        <f t="shared" si="155"/>
        <v>Carnivore</v>
      </c>
      <c r="G234" t="str">
        <f t="shared" si="156"/>
        <v>Alpha Creatures, Fantasy Creatures</v>
      </c>
      <c r="H234" t="str">
        <f t="shared" si="157"/>
        <v>Scorched Earth, Ragnarok, Valguero</v>
      </c>
      <c r="I234" t="str">
        <f t="shared" si="158"/>
        <v>Aerial</v>
      </c>
      <c r="J234" t="str">
        <f t="shared" si="159"/>
        <v>/wiki/Alpha_Fire_Wyvern</v>
      </c>
      <c r="K234" t="str">
        <f t="shared" si="127"/>
        <v>Alpha_Fire_Wyvern</v>
      </c>
      <c r="L234" t="str">
        <f t="shared" si="160"/>
        <v>Alpha Fire Wyvern</v>
      </c>
      <c r="M234" t="str">
        <f t="shared" si="161"/>
        <v>Alpha Fire Wyvern</v>
      </c>
      <c r="N234" t="str">
        <f t="shared" si="162"/>
        <v>https://static.wikia.nocookie.net/arksurvivalevolved_gamepedia/images/5/5b/Alpha_Fire_Wyvern.png/revision/latest/scale-to-width-down/50?cb=20190228120635</v>
      </c>
      <c r="P234" s="2" t="s">
        <v>939</v>
      </c>
      <c r="Q234" t="str">
        <f t="shared" si="149"/>
        <v>Wyvern</v>
      </c>
      <c r="R234" t="str">
        <f t="shared" si="150"/>
        <v>wyvern</v>
      </c>
      <c r="S234" t="str">
        <f t="shared" si="151"/>
        <v>/taming/wyvern</v>
      </c>
      <c r="T234" t="str">
        <f t="shared" si="128"/>
        <v>wyvern</v>
      </c>
      <c r="U234" t="str">
        <f t="shared" si="152"/>
        <v>/media/creature/wyvern.png</v>
      </c>
      <c r="V234" t="str">
        <f t="shared" si="153"/>
        <v>Wyvern</v>
      </c>
    </row>
    <row r="235" spans="1:22" x14ac:dyDescent="0.25">
      <c r="A235" s="1" t="s">
        <v>1265</v>
      </c>
      <c r="B235" s="1" t="s">
        <v>41</v>
      </c>
      <c r="D235" s="2" t="s">
        <v>41</v>
      </c>
      <c r="E235" t="str">
        <f t="shared" si="154"/>
        <v>Alpha Karkinos</v>
      </c>
      <c r="F235" t="str">
        <f t="shared" si="155"/>
        <v>Omnivore</v>
      </c>
      <c r="G235" t="str">
        <f t="shared" si="156"/>
        <v>Alpha Creatures, Fantasy Creatures, Invertebrates</v>
      </c>
      <c r="H235" t="str">
        <f t="shared" si="157"/>
        <v>Aberration, Valguero</v>
      </c>
      <c r="I235" t="str">
        <f t="shared" si="158"/>
        <v>Terrestrial, Subterranean</v>
      </c>
      <c r="J235" t="str">
        <f t="shared" si="159"/>
        <v>/wiki/Alpha_Karkinos</v>
      </c>
      <c r="K235" t="str">
        <f t="shared" si="127"/>
        <v>Alpha_Karkinos</v>
      </c>
      <c r="L235" t="str">
        <f t="shared" si="160"/>
        <v>Alpha Karkinos</v>
      </c>
      <c r="M235" t="str">
        <f t="shared" si="161"/>
        <v>Alpha Karkinos</v>
      </c>
      <c r="N235" t="str">
        <f t="shared" si="162"/>
        <v>https://static.wikia.nocookie.net/arksurvivalevolved_gamepedia/images/c/c6/Alpha_Karkinos.png/revision/latest/scale-to-width-down/50?cb=20190228120637</v>
      </c>
      <c r="P235" s="2" t="s">
        <v>495</v>
      </c>
      <c r="Q235" t="str">
        <f t="shared" si="149"/>
        <v>Karkinos</v>
      </c>
      <c r="R235" t="str">
        <f t="shared" si="150"/>
        <v>karkinos</v>
      </c>
      <c r="S235" t="str">
        <f t="shared" si="151"/>
        <v>/taming/karkinos</v>
      </c>
      <c r="T235" t="str">
        <f t="shared" si="128"/>
        <v>karkinos</v>
      </c>
      <c r="U235" t="str">
        <f t="shared" si="152"/>
        <v>/media/creature/karkinos.png</v>
      </c>
      <c r="V235" t="str">
        <f t="shared" si="153"/>
        <v>Karkinos</v>
      </c>
    </row>
    <row r="236" spans="1:22" x14ac:dyDescent="0.25">
      <c r="A236" s="1" t="s">
        <v>1266</v>
      </c>
      <c r="B236" s="1" t="s">
        <v>52</v>
      </c>
      <c r="D236" s="2" t="s">
        <v>52</v>
      </c>
      <c r="E236" t="str">
        <f t="shared" si="154"/>
        <v>Alpha Leedsichthys</v>
      </c>
      <c r="F236" t="str">
        <f t="shared" si="155"/>
        <v>Piscivore</v>
      </c>
      <c r="G236" t="str">
        <f t="shared" si="156"/>
        <v>Alpha Creatures, Fish</v>
      </c>
      <c r="H236" t="str">
        <f t="shared" si="157"/>
        <v>The Island, The Center, Ragnarok, Valguero, Genesis: Part 1, Crystal Isles</v>
      </c>
      <c r="I236" t="str">
        <f t="shared" si="158"/>
        <v>Aquatic</v>
      </c>
      <c r="J236" t="str">
        <f t="shared" si="159"/>
        <v>/wiki/Alpha_Leedsichthys</v>
      </c>
      <c r="K236" t="str">
        <f t="shared" si="127"/>
        <v>Alpha_Leedsichthys</v>
      </c>
      <c r="L236" t="str">
        <f t="shared" si="160"/>
        <v>Alpha Leedsichthys</v>
      </c>
      <c r="M236" t="str">
        <f t="shared" si="161"/>
        <v>Alpha Leedsichthys</v>
      </c>
      <c r="N236" t="str">
        <f t="shared" si="162"/>
        <v>https://static.wikia.nocookie.net/arksurvivalevolved_gamepedia/images/f/fa/Alpha_Leedsichthys.png/revision/latest/scale-to-width-down/50?cb=20190228120638</v>
      </c>
      <c r="P236" s="2" t="s">
        <v>515</v>
      </c>
      <c r="Q236" t="str">
        <f t="shared" si="149"/>
        <v>Leedsichthys</v>
      </c>
      <c r="R236" t="str">
        <f t="shared" si="150"/>
        <v>leedsichthys</v>
      </c>
      <c r="S236" t="str">
        <f t="shared" si="151"/>
        <v>/taming/leedsichthys</v>
      </c>
      <c r="T236" t="str">
        <f t="shared" si="128"/>
        <v>leedsichthys</v>
      </c>
      <c r="U236" t="str">
        <f t="shared" si="152"/>
        <v>/media/creature/leedsichthys.png</v>
      </c>
      <c r="V236" t="str">
        <f t="shared" si="153"/>
        <v>Leedsichthys</v>
      </c>
    </row>
    <row r="237" spans="1:22" x14ac:dyDescent="0.25">
      <c r="A237" s="1" t="s">
        <v>1267</v>
      </c>
      <c r="B237" s="1" t="s">
        <v>63</v>
      </c>
      <c r="D237" s="2" t="s">
        <v>63</v>
      </c>
      <c r="E237" t="str">
        <f t="shared" si="154"/>
        <v>Alpha Mosasaur</v>
      </c>
      <c r="F237" t="str">
        <f t="shared" si="155"/>
        <v>Carnivore</v>
      </c>
      <c r="G237" t="str">
        <f t="shared" si="156"/>
        <v>Alpha Creatures, Reptiles</v>
      </c>
      <c r="H237" t="str">
        <f t="shared" si="157"/>
        <v>The Island, The Center, Ragnarok, Valguero, Crystal Isles, Mobile</v>
      </c>
      <c r="I237" t="str">
        <f t="shared" si="158"/>
        <v>Aquatic</v>
      </c>
      <c r="J237" t="str">
        <f t="shared" si="159"/>
        <v>/wiki/Alpha_Mosasaur</v>
      </c>
      <c r="K237" t="str">
        <f t="shared" si="127"/>
        <v>Alpha_Mosasaur</v>
      </c>
      <c r="L237" t="str">
        <f t="shared" si="160"/>
        <v>Alpha Mosasaur</v>
      </c>
      <c r="M237" t="str">
        <f t="shared" si="161"/>
        <v>Alpha Mosasaur</v>
      </c>
      <c r="N237" t="str">
        <f t="shared" si="162"/>
        <v>https://static.wikia.nocookie.net/arksurvivalevolved_gamepedia/images/d/dc/Alpha_Mosasaur.png/revision/latest/scale-to-width-down/50?cb=20190228120640</v>
      </c>
      <c r="P237" s="2" t="s">
        <v>609</v>
      </c>
      <c r="Q237" t="str">
        <f t="shared" si="149"/>
        <v>Mosasaurus</v>
      </c>
      <c r="R237" t="str">
        <f t="shared" si="150"/>
        <v>mosasaurus</v>
      </c>
      <c r="S237" t="str">
        <f t="shared" si="151"/>
        <v>/taming/mosasaurus</v>
      </c>
      <c r="T237" t="str">
        <f t="shared" si="128"/>
        <v>mosasaurus</v>
      </c>
      <c r="U237" t="str">
        <f t="shared" si="152"/>
        <v>/media/creature/mosasaurus.png</v>
      </c>
      <c r="V237" t="str">
        <f t="shared" si="153"/>
        <v>Mosasaurus</v>
      </c>
    </row>
    <row r="238" spans="1:22" x14ac:dyDescent="0.25">
      <c r="A238" s="1" t="s">
        <v>1268</v>
      </c>
      <c r="B238" s="1" t="s">
        <v>1269</v>
      </c>
      <c r="D238" s="2" t="s">
        <v>63</v>
      </c>
      <c r="E238" t="str">
        <f t="shared" si="154"/>
        <v>Alpha Mosasaur</v>
      </c>
      <c r="F238" t="str">
        <f t="shared" si="155"/>
        <v>Carnivore</v>
      </c>
      <c r="G238" t="str">
        <f t="shared" si="156"/>
        <v>Alpha Creatures, Reptiles</v>
      </c>
      <c r="H238" t="str">
        <f t="shared" si="157"/>
        <v>The Island, The Center, Ragnarok, Valguero, Crystal Isles, Mobile</v>
      </c>
      <c r="I238" t="str">
        <f t="shared" si="158"/>
        <v>Aquatic</v>
      </c>
      <c r="J238" t="str">
        <f t="shared" si="159"/>
        <v>/wiki/Alpha_Mosasaur</v>
      </c>
      <c r="K238" t="str">
        <f t="shared" si="127"/>
        <v>Alpha_Mosasaur</v>
      </c>
      <c r="L238" t="str">
        <f t="shared" si="160"/>
        <v>Alpha Mosasaur</v>
      </c>
      <c r="M238" t="str">
        <f t="shared" si="161"/>
        <v>Alpha Mosasaur</v>
      </c>
      <c r="N238" t="str">
        <f t="shared" si="162"/>
        <v>https://static.wikia.nocookie.net/arksurvivalevolved_gamepedia/images/d/dc/Alpha_Mosasaur.png/revision/latest/scale-to-width-down/50?cb=20190228120640</v>
      </c>
      <c r="P238" s="2" t="s">
        <v>609</v>
      </c>
      <c r="Q238" t="str">
        <f t="shared" si="149"/>
        <v>Mosasaurus</v>
      </c>
      <c r="R238" t="str">
        <f t="shared" si="150"/>
        <v>mosasaurus</v>
      </c>
      <c r="S238" t="str">
        <f t="shared" si="151"/>
        <v>/taming/mosasaurus</v>
      </c>
      <c r="T238" t="str">
        <f t="shared" si="128"/>
        <v>mosasaurus</v>
      </c>
      <c r="U238" t="str">
        <f t="shared" si="152"/>
        <v>/media/creature/mosasaurus.png</v>
      </c>
      <c r="V238" t="str">
        <f t="shared" si="153"/>
        <v>Mosasaurus</v>
      </c>
    </row>
    <row r="239" spans="1:22" x14ac:dyDescent="0.25">
      <c r="A239" s="1" t="s">
        <v>1270</v>
      </c>
      <c r="B239" s="1" t="s">
        <v>59</v>
      </c>
      <c r="D239" s="2" t="s">
        <v>59</v>
      </c>
      <c r="E239" t="str">
        <f t="shared" si="154"/>
        <v>Alpha Megalodon</v>
      </c>
      <c r="F239" t="str">
        <f t="shared" si="155"/>
        <v>Carnivore</v>
      </c>
      <c r="G239" t="str">
        <f t="shared" si="156"/>
        <v>Alpha Creatures, Fish</v>
      </c>
      <c r="H239" t="str">
        <f t="shared" si="157"/>
        <v>The Island, The Center, Ragnarok, Valguero, Crystal Isles</v>
      </c>
      <c r="I239" t="str">
        <f t="shared" si="158"/>
        <v>Aquatic</v>
      </c>
      <c r="J239" t="str">
        <f t="shared" si="159"/>
        <v>/wiki/Alpha_Megalodon</v>
      </c>
      <c r="K239" t="str">
        <f t="shared" si="127"/>
        <v>Alpha_Megalodon</v>
      </c>
      <c r="L239" t="str">
        <f t="shared" si="160"/>
        <v>Alpha Megalodon</v>
      </c>
      <c r="M239" t="str">
        <f t="shared" si="161"/>
        <v>Alpha Megalodon</v>
      </c>
      <c r="N239" t="str">
        <f t="shared" si="162"/>
        <v>https://static.wikia.nocookie.net/arksurvivalevolved_gamepedia/images/3/3d/Alpha_Megalodon.png/revision/latest/scale-to-width-down/50?cb=20190228120639</v>
      </c>
      <c r="P239" s="2" t="s">
        <v>570</v>
      </c>
      <c r="Q239" t="str">
        <f t="shared" si="149"/>
        <v>Megalodon</v>
      </c>
      <c r="R239" t="str">
        <f t="shared" si="150"/>
        <v>megalodon</v>
      </c>
      <c r="S239" t="str">
        <f t="shared" si="151"/>
        <v>/taming/megalodon</v>
      </c>
      <c r="T239" t="str">
        <f t="shared" si="128"/>
        <v>megalodon</v>
      </c>
      <c r="U239" t="str">
        <f t="shared" si="152"/>
        <v>/media/creature/megalodon.png</v>
      </c>
      <c r="V239" t="str">
        <f t="shared" si="153"/>
        <v>Megalodon</v>
      </c>
    </row>
    <row r="240" spans="1:22" x14ac:dyDescent="0.25">
      <c r="A240" s="1" t="s">
        <v>1271</v>
      </c>
      <c r="B240" s="1" t="s">
        <v>68</v>
      </c>
      <c r="D240" s="2" t="s">
        <v>68</v>
      </c>
      <c r="E240" t="str">
        <f t="shared" si="154"/>
        <v>Alpha Raptor</v>
      </c>
      <c r="F240" t="str">
        <f t="shared" si="155"/>
        <v>Carnivore</v>
      </c>
      <c r="G240" t="str">
        <f t="shared" si="156"/>
        <v>Alpha Creatures, Dinosaurs</v>
      </c>
      <c r="H240" t="str">
        <f t="shared" si="157"/>
        <v>The Island, The Center, Ragnarok, Extinction, Valguero, Crystal Isles, Mobile</v>
      </c>
      <c r="I240" t="str">
        <f t="shared" si="158"/>
        <v>Terrestrial, Subterranean</v>
      </c>
      <c r="J240" t="str">
        <f t="shared" si="159"/>
        <v>/wiki/Alpha_Raptor</v>
      </c>
      <c r="K240" t="str">
        <f t="shared" si="127"/>
        <v>Alpha_Raptor</v>
      </c>
      <c r="L240" t="str">
        <f t="shared" si="160"/>
        <v>Alpha Raptor</v>
      </c>
      <c r="M240" t="str">
        <f t="shared" si="161"/>
        <v>Alpha Raptor</v>
      </c>
      <c r="N240" t="str">
        <f t="shared" si="162"/>
        <v>https://static.wikia.nocookie.net/arksurvivalevolved_gamepedia/images/4/4e/Alpha_Raptor.png/revision/latest/scale-to-width-down/50?cb=20190228120642</v>
      </c>
      <c r="P240" s="2" t="s">
        <v>715</v>
      </c>
      <c r="Q240" t="str">
        <f t="shared" si="149"/>
        <v>Raptor</v>
      </c>
      <c r="R240" t="str">
        <f t="shared" si="150"/>
        <v>raptor</v>
      </c>
      <c r="S240" t="str">
        <f t="shared" si="151"/>
        <v>/taming/raptor</v>
      </c>
      <c r="T240" t="str">
        <f t="shared" si="128"/>
        <v>raptor</v>
      </c>
      <c r="U240" t="str">
        <f t="shared" si="152"/>
        <v>/media/creature/raptor.png</v>
      </c>
      <c r="V240" t="str">
        <f t="shared" si="153"/>
        <v>Raptor</v>
      </c>
    </row>
    <row r="241" spans="1:22" x14ac:dyDescent="0.25">
      <c r="A241" s="1" t="s">
        <v>1272</v>
      </c>
      <c r="B241" s="1" t="s">
        <v>75</v>
      </c>
      <c r="D241" s="2" t="s">
        <v>75</v>
      </c>
      <c r="E241" t="str">
        <f t="shared" si="154"/>
        <v>Alpha T-Rex</v>
      </c>
      <c r="F241" t="str">
        <f t="shared" si="155"/>
        <v>Carnivore</v>
      </c>
      <c r="G241" t="str">
        <f t="shared" si="156"/>
        <v>Alpha Creatures, Dinosaurs</v>
      </c>
      <c r="H241" t="str">
        <f t="shared" si="157"/>
        <v>The Island, The Center, Ragnarok, Extinction, Valguero, Crystal Isles, Mobile</v>
      </c>
      <c r="I241" t="str">
        <f t="shared" si="158"/>
        <v>Terrestrial</v>
      </c>
      <c r="J241" t="str">
        <f t="shared" si="159"/>
        <v>/wiki/Alpha_T-Rex</v>
      </c>
      <c r="K241" t="str">
        <f t="shared" si="127"/>
        <v>Alpha_T-Rex</v>
      </c>
      <c r="L241" t="str">
        <f t="shared" si="160"/>
        <v>Alpha T-Rex</v>
      </c>
      <c r="M241" t="str">
        <f t="shared" si="161"/>
        <v>Alpha T-Rex</v>
      </c>
      <c r="N241" t="str">
        <f t="shared" si="162"/>
        <v>https://static.wikia.nocookie.net/arksurvivalevolved_gamepedia/images/8/8d/Alpha_T-Rex.png/revision/latest/scale-to-width-down/50?cb=20190228120718</v>
      </c>
      <c r="P241" s="2" t="s">
        <v>735</v>
      </c>
      <c r="Q241" t="str">
        <f t="shared" si="149"/>
        <v>Rex</v>
      </c>
      <c r="R241" t="str">
        <f t="shared" si="150"/>
        <v>rex</v>
      </c>
      <c r="S241" t="str">
        <f t="shared" si="151"/>
        <v>/taming/rex</v>
      </c>
      <c r="T241" t="str">
        <f t="shared" si="128"/>
        <v>rex</v>
      </c>
      <c r="U241" t="str">
        <f t="shared" si="152"/>
        <v>/media/creature/rex.png</v>
      </c>
      <c r="V241" t="str">
        <f t="shared" si="153"/>
        <v>Rex</v>
      </c>
    </row>
    <row r="242" spans="1:22" x14ac:dyDescent="0.25">
      <c r="A242" s="1" t="s">
        <v>1273</v>
      </c>
      <c r="B242" s="1" t="s">
        <v>78</v>
      </c>
      <c r="D242" s="2" t="s">
        <v>78</v>
      </c>
      <c r="E242" t="str">
        <f t="shared" si="154"/>
        <v>Alpha Tusoteuthis</v>
      </c>
      <c r="F242" t="str">
        <f t="shared" si="155"/>
        <v>Carnivore</v>
      </c>
      <c r="G242" t="str">
        <f t="shared" si="156"/>
        <v>Alpha Creatures, Invertebrates</v>
      </c>
      <c r="H242" t="str">
        <f t="shared" si="157"/>
        <v>The Island, The Center, Ragnarok, Valguero, Genesis: Part 1, Crystal Isles</v>
      </c>
      <c r="I242" t="str">
        <f t="shared" si="158"/>
        <v>Aquatic</v>
      </c>
      <c r="J242" t="str">
        <f t="shared" si="159"/>
        <v>/wiki/Alpha_Tusoteuthis</v>
      </c>
      <c r="K242" t="str">
        <f t="shared" si="127"/>
        <v>Alpha_Tusoteuthis</v>
      </c>
      <c r="L242" t="str">
        <f t="shared" si="160"/>
        <v>Alpha Tusoteuthis</v>
      </c>
      <c r="M242" t="str">
        <f t="shared" si="161"/>
        <v>Alpha Tusoteuthis</v>
      </c>
      <c r="N242" t="str">
        <f t="shared" si="162"/>
        <v>https://static.wikia.nocookie.net/arksurvivalevolved_gamepedia/images/5/54/Alpha_Tusoteuthis.png/revision/latest/scale-to-width-down/50?cb=20190228120631</v>
      </c>
      <c r="P242" s="2" t="s">
        <v>917</v>
      </c>
      <c r="Q242" t="str">
        <f t="shared" si="149"/>
        <v>Tusoteuthis</v>
      </c>
      <c r="R242" t="str">
        <f t="shared" si="150"/>
        <v>tusoteuthis</v>
      </c>
      <c r="S242" t="str">
        <f t="shared" si="151"/>
        <v>/taming/tusoteuthis</v>
      </c>
      <c r="T242" t="str">
        <f t="shared" si="128"/>
        <v>tusoteuthis</v>
      </c>
      <c r="U242" t="str">
        <f t="shared" si="152"/>
        <v>/media/creature/tusoteuthis.png</v>
      </c>
      <c r="V242" t="str">
        <f t="shared" si="153"/>
        <v>Tusoteuthis</v>
      </c>
    </row>
    <row r="243" spans="1:22" x14ac:dyDescent="0.25">
      <c r="A243" s="1" t="s">
        <v>1274</v>
      </c>
      <c r="B243" s="1" t="s">
        <v>1275</v>
      </c>
      <c r="D243" s="2" t="s">
        <v>841</v>
      </c>
      <c r="E243" t="str">
        <f t="shared" si="154"/>
        <v>Surface Reaper King</v>
      </c>
      <c r="F243" t="str">
        <f t="shared" si="155"/>
        <v>Carnivore</v>
      </c>
      <c r="G243" t="str">
        <f t="shared" si="156"/>
        <v>Fantasy Creatures</v>
      </c>
      <c r="H243" t="str">
        <f t="shared" si="157"/>
        <v>Aberration, Genesis: Part 1</v>
      </c>
      <c r="I243" t="str">
        <f t="shared" si="158"/>
        <v>Terrestrial, Fossorial</v>
      </c>
      <c r="J243" t="str">
        <f t="shared" si="159"/>
        <v>/wiki/Surface_Reaper_King</v>
      </c>
      <c r="K243" t="str">
        <f t="shared" si="127"/>
        <v>Surface_Reaper_King</v>
      </c>
      <c r="L243" t="str">
        <f t="shared" si="160"/>
        <v>Surface Reaper King</v>
      </c>
      <c r="M243" t="str">
        <f t="shared" si="161"/>
        <v>Surface Reaper King</v>
      </c>
      <c r="N243" t="str">
        <f t="shared" si="162"/>
        <v>https://static.wikia.nocookie.net/arksurvivalevolved_gamepedia/images/7/70/Surface_Reaper_King.png/revision/latest/scale-to-width-down/50?cb=20181202011336</v>
      </c>
      <c r="P243" s="2" t="s">
        <v>721</v>
      </c>
      <c r="Q243" t="str">
        <f t="shared" si="149"/>
        <v>Reaper</v>
      </c>
      <c r="R243" t="str">
        <f t="shared" si="150"/>
        <v>reaper</v>
      </c>
      <c r="S243" t="str">
        <f t="shared" si="151"/>
        <v>/taming/reaper</v>
      </c>
      <c r="T243" t="str">
        <f t="shared" si="128"/>
        <v>reaper</v>
      </c>
      <c r="U243" t="str">
        <f t="shared" si="152"/>
        <v>/media/creature/reaper.png</v>
      </c>
      <c r="V243" t="str">
        <f t="shared" si="153"/>
        <v>Reaper</v>
      </c>
    </row>
    <row r="244" spans="1:22" x14ac:dyDescent="0.25">
      <c r="A244" s="1" t="s">
        <v>1276</v>
      </c>
      <c r="B244" s="1" t="s">
        <v>1277</v>
      </c>
      <c r="D244" s="2" t="s">
        <v>75</v>
      </c>
      <c r="E244" t="str">
        <f t="shared" si="154"/>
        <v>Alpha T-Rex</v>
      </c>
      <c r="F244" t="str">
        <f t="shared" si="155"/>
        <v>Carnivore</v>
      </c>
      <c r="G244" t="str">
        <f t="shared" si="156"/>
        <v>Alpha Creatures, Dinosaurs</v>
      </c>
      <c r="H244" t="str">
        <f t="shared" si="157"/>
        <v>The Island, The Center, Ragnarok, Extinction, Valguero, Crystal Isles, Mobile</v>
      </c>
      <c r="I244" t="str">
        <f t="shared" si="158"/>
        <v>Terrestrial</v>
      </c>
      <c r="J244" t="str">
        <f t="shared" si="159"/>
        <v>/wiki/Alpha_T-Rex</v>
      </c>
      <c r="K244" t="str">
        <f t="shared" si="127"/>
        <v>Alpha_T-Rex</v>
      </c>
      <c r="L244" t="str">
        <f t="shared" si="160"/>
        <v>Alpha T-Rex</v>
      </c>
      <c r="M244" t="str">
        <f t="shared" si="161"/>
        <v>Alpha T-Rex</v>
      </c>
      <c r="N244" t="str">
        <f t="shared" si="162"/>
        <v>https://static.wikia.nocookie.net/arksurvivalevolved_gamepedia/images/8/8d/Alpha_T-Rex.png/revision/latest/scale-to-width-down/50?cb=20190228120718</v>
      </c>
      <c r="P244" s="2" t="s">
        <v>735</v>
      </c>
      <c r="Q244" t="str">
        <f t="shared" si="149"/>
        <v>Rex</v>
      </c>
      <c r="R244" t="str">
        <f t="shared" si="150"/>
        <v>rex</v>
      </c>
      <c r="S244" t="str">
        <f t="shared" si="151"/>
        <v>/taming/rex</v>
      </c>
      <c r="T244" t="str">
        <f t="shared" si="128"/>
        <v>rex</v>
      </c>
      <c r="U244" t="str">
        <f t="shared" si="152"/>
        <v>/media/creature/rex.png</v>
      </c>
      <c r="V244" t="str">
        <f t="shared" si="153"/>
        <v>Rex</v>
      </c>
    </row>
    <row r="245" spans="1:22" x14ac:dyDescent="0.25">
      <c r="A245" s="1" t="s">
        <v>356</v>
      </c>
      <c r="B245" s="1" t="s">
        <v>356</v>
      </c>
      <c r="D245" s="2" t="s">
        <v>356</v>
      </c>
      <c r="E245" t="str">
        <f t="shared" si="154"/>
        <v>Enraged Triceratops</v>
      </c>
      <c r="F245" s="12"/>
      <c r="G245" t="str">
        <f t="shared" si="156"/>
        <v>Dinosaurs, Enraged Creatures</v>
      </c>
      <c r="H245" t="str">
        <f t="shared" si="157"/>
        <v>Extinction</v>
      </c>
      <c r="I245" t="str">
        <f t="shared" si="158"/>
        <v>Terrestrial</v>
      </c>
      <c r="J245" t="str">
        <f t="shared" si="159"/>
        <v>/wiki/Enraged_Triceratops</v>
      </c>
      <c r="K245" t="str">
        <f t="shared" si="127"/>
        <v>Enraged_Triceratops</v>
      </c>
      <c r="L245" t="str">
        <f t="shared" si="160"/>
        <v>Enraged Triceratops</v>
      </c>
      <c r="M245" t="str">
        <f t="shared" si="161"/>
        <v>Enraged Triceratops</v>
      </c>
      <c r="N245" t="str">
        <f t="shared" si="162"/>
        <v>https://static.wikia.nocookie.net/arksurvivalevolved_gamepedia/images/5/51/Enraged_Triceratops.png/revision/latest/scale-to-width-down/50?cb=20181201224510</v>
      </c>
      <c r="P245" s="2" t="s">
        <v>901</v>
      </c>
      <c r="Q245" t="str">
        <f t="shared" si="149"/>
        <v>Triceratops</v>
      </c>
      <c r="R245" t="str">
        <f t="shared" si="150"/>
        <v>triceratops</v>
      </c>
      <c r="S245" t="str">
        <f t="shared" si="151"/>
        <v>/taming/triceratops</v>
      </c>
      <c r="T245" t="str">
        <f t="shared" si="128"/>
        <v>triceratops</v>
      </c>
      <c r="U245" t="str">
        <f t="shared" si="152"/>
        <v>/media/creature/triceratops.png</v>
      </c>
      <c r="V245" t="str">
        <f t="shared" si="153"/>
        <v>Triceratops</v>
      </c>
    </row>
    <row r="246" spans="1:22" x14ac:dyDescent="0.25">
      <c r="A246" s="1" t="s">
        <v>1278</v>
      </c>
      <c r="B246" s="1" t="s">
        <v>265</v>
      </c>
      <c r="D246" s="2" t="s">
        <v>265</v>
      </c>
      <c r="E246" t="str">
        <f t="shared" si="154"/>
        <v>Desert Titan Flock</v>
      </c>
      <c r="F246" s="12"/>
      <c r="G246" t="str">
        <f t="shared" si="156"/>
        <v>Fantasy Creatures</v>
      </c>
      <c r="H246" t="str">
        <f t="shared" si="157"/>
        <v>Extinction</v>
      </c>
      <c r="I246" t="str">
        <f t="shared" si="158"/>
        <v>Boss</v>
      </c>
      <c r="J246" t="str">
        <f t="shared" si="159"/>
        <v>/wiki/Desert_Titan_Flock</v>
      </c>
      <c r="K246" t="str">
        <f t="shared" si="127"/>
        <v>Desert_Titan_Flock</v>
      </c>
      <c r="L246" t="str">
        <f t="shared" si="160"/>
        <v>Desert Titan Flock</v>
      </c>
      <c r="M246" t="str">
        <f t="shared" si="161"/>
        <v>Desert Titan Flock</v>
      </c>
      <c r="N246" t="str">
        <f t="shared" si="162"/>
        <v>https://static.wikia.nocookie.net/arksurvivalevolved_gamepedia/images/5/5d/Desert_Titan_Flock.png/revision/latest/scale-to-width-down/50?cb=20181108110156</v>
      </c>
      <c r="P246" s="2" t="s">
        <v>265</v>
      </c>
      <c r="Q246" t="str">
        <f t="shared" si="149"/>
        <v>Desert Titan</v>
      </c>
      <c r="R246" t="str">
        <f t="shared" si="150"/>
        <v>deserttitan</v>
      </c>
      <c r="S246" t="str">
        <f t="shared" si="151"/>
        <v>/taming/deserttitan</v>
      </c>
      <c r="T246" t="str">
        <f t="shared" si="128"/>
        <v>deserttitan</v>
      </c>
      <c r="U246" t="str">
        <f t="shared" si="152"/>
        <v>/media/creature/deserttitan.png</v>
      </c>
      <c r="V246" t="str">
        <f t="shared" si="153"/>
        <v>Desert Titan</v>
      </c>
    </row>
    <row r="247" spans="1:22" x14ac:dyDescent="0.25">
      <c r="A247" s="1" t="s">
        <v>1279</v>
      </c>
      <c r="B247" s="1" t="s">
        <v>261</v>
      </c>
      <c r="D247" s="2" t="s">
        <v>261</v>
      </c>
      <c r="E247" t="str">
        <f t="shared" si="154"/>
        <v>Desert Titan</v>
      </c>
      <c r="F247" s="12"/>
      <c r="G247" t="str">
        <f t="shared" si="156"/>
        <v>Fantasy Creatures, Titans</v>
      </c>
      <c r="H247" t="str">
        <f t="shared" si="157"/>
        <v>Extinction</v>
      </c>
      <c r="I247" t="str">
        <f t="shared" si="158"/>
        <v>Boss</v>
      </c>
      <c r="J247" t="str">
        <f t="shared" si="159"/>
        <v>/wiki/Desert_Titan</v>
      </c>
      <c r="K247" t="str">
        <f t="shared" si="127"/>
        <v>Desert_Titan</v>
      </c>
      <c r="L247" t="str">
        <f t="shared" si="160"/>
        <v>Desert Titan</v>
      </c>
      <c r="M247" t="str">
        <f t="shared" si="161"/>
        <v>Desert Titan</v>
      </c>
      <c r="N247" t="str">
        <f t="shared" si="162"/>
        <v>https://static.wikia.nocookie.net/arksurvivalevolved_gamepedia/images/4/49/Desert_Titan.png/revision/latest/scale-to-width-down/50?cb=20181107182241</v>
      </c>
      <c r="P247" s="2" t="s">
        <v>261</v>
      </c>
      <c r="Q247" t="str">
        <f t="shared" si="149"/>
        <v>Desert Titan</v>
      </c>
      <c r="R247" t="str">
        <f t="shared" si="150"/>
        <v>deserttitan</v>
      </c>
      <c r="S247" t="str">
        <f t="shared" si="151"/>
        <v>/taming/deserttitan</v>
      </c>
      <c r="T247" t="str">
        <f t="shared" si="128"/>
        <v>deserttitan</v>
      </c>
      <c r="U247" t="str">
        <f t="shared" si="152"/>
        <v>/media/creature/deserttitan.png</v>
      </c>
      <c r="V247" t="str">
        <f t="shared" si="153"/>
        <v>Desert Titan</v>
      </c>
    </row>
    <row r="248" spans="1:22" x14ac:dyDescent="0.25">
      <c r="A248" s="1" t="s">
        <v>1280</v>
      </c>
      <c r="B248" s="1" t="s">
        <v>1281</v>
      </c>
      <c r="D248" s="2" t="s">
        <v>1281</v>
      </c>
      <c r="E248" t="str">
        <f t="shared" si="154"/>
        <v>Desert Titan</v>
      </c>
      <c r="F248" s="12"/>
      <c r="G248" t="str">
        <f t="shared" si="156"/>
        <v>Fantasy Creatures, Titans</v>
      </c>
      <c r="H248" t="str">
        <f t="shared" si="157"/>
        <v>Extinction</v>
      </c>
      <c r="I248" t="str">
        <f t="shared" si="158"/>
        <v>Boss</v>
      </c>
      <c r="J248" t="str">
        <f t="shared" si="159"/>
        <v>/wiki/Desert_Titan</v>
      </c>
      <c r="K248" t="str">
        <f t="shared" si="127"/>
        <v>Desert_Titan</v>
      </c>
      <c r="L248" t="str">
        <f t="shared" si="160"/>
        <v>Desert Titan</v>
      </c>
      <c r="M248" t="str">
        <f t="shared" si="161"/>
        <v>Desert Titan</v>
      </c>
      <c r="N248" t="str">
        <f t="shared" si="162"/>
        <v>https://static.wikia.nocookie.net/arksurvivalevolved_gamepedia/images/4/49/Desert_Titan.png/revision/latest/scale-to-width-down/50?cb=20181107182241</v>
      </c>
      <c r="P248" s="2" t="s">
        <v>1281</v>
      </c>
      <c r="Q248" t="str">
        <f t="shared" si="149"/>
        <v>Desert Titan</v>
      </c>
      <c r="R248" t="str">
        <f t="shared" si="150"/>
        <v>deserttitan</v>
      </c>
      <c r="S248" t="str">
        <f t="shared" si="151"/>
        <v>/taming/deserttitan</v>
      </c>
      <c r="T248" t="str">
        <f t="shared" si="128"/>
        <v>deserttitan</v>
      </c>
      <c r="U248" t="str">
        <f t="shared" si="152"/>
        <v>/media/creature/deserttitan.png</v>
      </c>
      <c r="V248" t="str">
        <f t="shared" si="153"/>
        <v>Desert Titan</v>
      </c>
    </row>
    <row r="249" spans="1:22" x14ac:dyDescent="0.25">
      <c r="A249" s="1" t="s">
        <v>1282</v>
      </c>
      <c r="B249" s="1" t="s">
        <v>1283</v>
      </c>
      <c r="D249" s="2" t="s">
        <v>1283</v>
      </c>
      <c r="E249" t="str">
        <f t="shared" si="154"/>
        <v>Desert Titan</v>
      </c>
      <c r="F249" s="12"/>
      <c r="G249" t="str">
        <f t="shared" si="156"/>
        <v>Fantasy Creatures, Titans</v>
      </c>
      <c r="H249" t="str">
        <f t="shared" si="157"/>
        <v>Extinction</v>
      </c>
      <c r="I249" t="str">
        <f t="shared" si="158"/>
        <v>Boss</v>
      </c>
      <c r="J249" t="str">
        <f t="shared" si="159"/>
        <v>/wiki/Desert_Titan</v>
      </c>
      <c r="K249" t="str">
        <f t="shared" si="127"/>
        <v>Desert_Titan</v>
      </c>
      <c r="L249" t="str">
        <f t="shared" si="160"/>
        <v>Desert Titan</v>
      </c>
      <c r="M249" t="str">
        <f t="shared" si="161"/>
        <v>Desert Titan</v>
      </c>
      <c r="N249" t="str">
        <f t="shared" si="162"/>
        <v>https://static.wikia.nocookie.net/arksurvivalevolved_gamepedia/images/4/49/Desert_Titan.png/revision/latest/scale-to-width-down/50?cb=20181107182241</v>
      </c>
      <c r="P249" s="2" t="s">
        <v>1283</v>
      </c>
      <c r="Q249" t="str">
        <f t="shared" si="149"/>
        <v>Desert Titan</v>
      </c>
      <c r="R249" t="str">
        <f t="shared" si="150"/>
        <v>deserttitan</v>
      </c>
      <c r="S249" t="str">
        <f t="shared" si="151"/>
        <v>/taming/deserttitan</v>
      </c>
      <c r="T249" t="str">
        <f t="shared" si="128"/>
        <v>deserttitan</v>
      </c>
      <c r="U249" t="str">
        <f t="shared" si="152"/>
        <v>/media/creature/deserttitan.png</v>
      </c>
      <c r="V249" t="str">
        <f t="shared" si="153"/>
        <v>Desert Titan</v>
      </c>
    </row>
    <row r="250" spans="1:22" x14ac:dyDescent="0.25">
      <c r="A250" s="1" t="s">
        <v>1284</v>
      </c>
      <c r="B250" s="1" t="s">
        <v>1285</v>
      </c>
      <c r="D250" s="2" t="s">
        <v>1285</v>
      </c>
      <c r="E250" t="str">
        <f t="shared" si="154"/>
        <v>Desert Titan</v>
      </c>
      <c r="F250" s="12"/>
      <c r="G250" t="str">
        <f t="shared" si="156"/>
        <v>Fantasy Creatures, Titans</v>
      </c>
      <c r="H250" t="str">
        <f t="shared" si="157"/>
        <v>Extinction</v>
      </c>
      <c r="I250" t="str">
        <f t="shared" si="158"/>
        <v>Boss</v>
      </c>
      <c r="J250" t="str">
        <f t="shared" si="159"/>
        <v>/wiki/Desert_Titan</v>
      </c>
      <c r="K250" t="str">
        <f t="shared" si="127"/>
        <v>Desert_Titan</v>
      </c>
      <c r="L250" t="str">
        <f t="shared" si="160"/>
        <v>Desert Titan</v>
      </c>
      <c r="M250" t="str">
        <f t="shared" si="161"/>
        <v>Desert Titan</v>
      </c>
      <c r="N250" t="str">
        <f t="shared" si="162"/>
        <v>https://static.wikia.nocookie.net/arksurvivalevolved_gamepedia/images/4/49/Desert_Titan.png/revision/latest/scale-to-width-down/50?cb=20181107182241</v>
      </c>
      <c r="P250" s="2" t="s">
        <v>1285</v>
      </c>
      <c r="Q250" t="str">
        <f t="shared" si="149"/>
        <v>Desert Titan</v>
      </c>
      <c r="R250" t="str">
        <f t="shared" si="150"/>
        <v>deserttitan</v>
      </c>
      <c r="S250" t="str">
        <f t="shared" si="151"/>
        <v>/taming/deserttitan</v>
      </c>
      <c r="T250" t="str">
        <f t="shared" si="128"/>
        <v>deserttitan</v>
      </c>
      <c r="U250" t="str">
        <f t="shared" si="152"/>
        <v>/media/creature/deserttitan.png</v>
      </c>
      <c r="V250" t="str">
        <f t="shared" si="153"/>
        <v>Desert Titan</v>
      </c>
    </row>
    <row r="251" spans="1:22" x14ac:dyDescent="0.25">
      <c r="A251" s="1" t="s">
        <v>1286</v>
      </c>
      <c r="B251" s="1" t="s">
        <v>380</v>
      </c>
      <c r="D251" s="2" t="s">
        <v>380</v>
      </c>
      <c r="E251" t="str">
        <f t="shared" si="154"/>
        <v>Forest Titan</v>
      </c>
      <c r="F251" s="12"/>
      <c r="G251" t="str">
        <f t="shared" si="156"/>
        <v>Fantasy Creatures, Titans</v>
      </c>
      <c r="H251" t="str">
        <f t="shared" si="157"/>
        <v>Extinction</v>
      </c>
      <c r="I251" t="str">
        <f t="shared" si="158"/>
        <v>Boss</v>
      </c>
      <c r="J251" t="str">
        <f t="shared" si="159"/>
        <v>/wiki/Forest_Titan</v>
      </c>
      <c r="K251" t="str">
        <f t="shared" si="127"/>
        <v>Forest_Titan</v>
      </c>
      <c r="L251" t="str">
        <f t="shared" si="160"/>
        <v>Forest Titan</v>
      </c>
      <c r="M251" t="str">
        <f t="shared" si="161"/>
        <v>Forest Titan</v>
      </c>
      <c r="N251" t="str">
        <f t="shared" si="162"/>
        <v>https://static.wikia.nocookie.net/arksurvivalevolved_gamepedia/images/2/28/Forest_Titan.png/revision/latest/scale-to-width-down/50?cb=20181107182141</v>
      </c>
      <c r="P251" s="2" t="s">
        <v>380</v>
      </c>
      <c r="Q251" t="str">
        <f t="shared" si="149"/>
        <v>Forest Titan</v>
      </c>
      <c r="R251" t="str">
        <f t="shared" si="150"/>
        <v>foresttitan</v>
      </c>
      <c r="S251" t="str">
        <f t="shared" si="151"/>
        <v>/taming/foresttitan</v>
      </c>
      <c r="T251" t="str">
        <f t="shared" si="128"/>
        <v>foresttitan</v>
      </c>
      <c r="U251" t="str">
        <f t="shared" si="152"/>
        <v>/media/creature/foresttitan.png</v>
      </c>
      <c r="V251" t="str">
        <f t="shared" si="153"/>
        <v>Forest Titan</v>
      </c>
    </row>
    <row r="252" spans="1:22" x14ac:dyDescent="0.25">
      <c r="A252" s="1" t="s">
        <v>1287</v>
      </c>
      <c r="B252" s="1" t="s">
        <v>1288</v>
      </c>
      <c r="D252" s="2" t="s">
        <v>1288</v>
      </c>
      <c r="E252" t="str">
        <f t="shared" si="154"/>
        <v>Forest Titan</v>
      </c>
      <c r="F252" s="12"/>
      <c r="G252" t="str">
        <f t="shared" si="156"/>
        <v>Fantasy Creatures, Titans</v>
      </c>
      <c r="H252" t="str">
        <f t="shared" si="157"/>
        <v>Extinction</v>
      </c>
      <c r="I252" t="str">
        <f t="shared" si="158"/>
        <v>Boss</v>
      </c>
      <c r="J252" t="str">
        <f t="shared" si="159"/>
        <v>/wiki/Forest_Titan</v>
      </c>
      <c r="K252" t="str">
        <f t="shared" si="127"/>
        <v>Forest_Titan</v>
      </c>
      <c r="L252" t="str">
        <f t="shared" si="160"/>
        <v>Forest Titan</v>
      </c>
      <c r="M252" t="str">
        <f t="shared" si="161"/>
        <v>Forest Titan</v>
      </c>
      <c r="N252" t="str">
        <f t="shared" si="162"/>
        <v>https://static.wikia.nocookie.net/arksurvivalevolved_gamepedia/images/2/28/Forest_Titan.png/revision/latest/scale-to-width-down/50?cb=20181107182141</v>
      </c>
      <c r="P252" s="2" t="s">
        <v>1288</v>
      </c>
      <c r="Q252" t="str">
        <f t="shared" si="149"/>
        <v>Forest Titan</v>
      </c>
      <c r="R252" t="str">
        <f t="shared" si="150"/>
        <v>foresttitan</v>
      </c>
      <c r="S252" t="str">
        <f t="shared" si="151"/>
        <v>/taming/foresttitan</v>
      </c>
      <c r="T252" t="str">
        <f t="shared" si="128"/>
        <v>foresttitan</v>
      </c>
      <c r="U252" t="str">
        <f t="shared" si="152"/>
        <v>/media/creature/foresttitan.png</v>
      </c>
      <c r="V252" t="str">
        <f t="shared" si="153"/>
        <v>Forest Titan</v>
      </c>
    </row>
    <row r="253" spans="1:22" x14ac:dyDescent="0.25">
      <c r="A253" s="1" t="s">
        <v>1289</v>
      </c>
      <c r="B253" s="1" t="s">
        <v>1290</v>
      </c>
      <c r="D253" s="2" t="s">
        <v>1290</v>
      </c>
      <c r="E253" t="str">
        <f t="shared" si="154"/>
        <v>Forest Titan</v>
      </c>
      <c r="F253" s="12"/>
      <c r="G253" t="str">
        <f t="shared" si="156"/>
        <v>Fantasy Creatures, Titans</v>
      </c>
      <c r="H253" t="str">
        <f t="shared" si="157"/>
        <v>Extinction</v>
      </c>
      <c r="I253" t="str">
        <f t="shared" si="158"/>
        <v>Boss</v>
      </c>
      <c r="J253" t="str">
        <f t="shared" si="159"/>
        <v>/wiki/Forest_Titan</v>
      </c>
      <c r="K253" t="str">
        <f t="shared" si="127"/>
        <v>Forest_Titan</v>
      </c>
      <c r="L253" t="str">
        <f t="shared" si="160"/>
        <v>Forest Titan</v>
      </c>
      <c r="M253" t="str">
        <f t="shared" si="161"/>
        <v>Forest Titan</v>
      </c>
      <c r="N253" t="str">
        <f t="shared" si="162"/>
        <v>https://static.wikia.nocookie.net/arksurvivalevolved_gamepedia/images/2/28/Forest_Titan.png/revision/latest/scale-to-width-down/50?cb=20181107182141</v>
      </c>
      <c r="P253" s="2" t="s">
        <v>1290</v>
      </c>
      <c r="Q253" t="str">
        <f t="shared" si="149"/>
        <v>Forest Titan</v>
      </c>
      <c r="R253" t="str">
        <f t="shared" si="150"/>
        <v>foresttitan</v>
      </c>
      <c r="S253" t="str">
        <f t="shared" si="151"/>
        <v>/taming/foresttitan</v>
      </c>
      <c r="T253" t="str">
        <f t="shared" si="128"/>
        <v>foresttitan</v>
      </c>
      <c r="U253" t="str">
        <f t="shared" si="152"/>
        <v>/media/creature/foresttitan.png</v>
      </c>
      <c r="V253" t="str">
        <f t="shared" si="153"/>
        <v>Forest Titan</v>
      </c>
    </row>
    <row r="254" spans="1:22" x14ac:dyDescent="0.25">
      <c r="A254" s="1" t="s">
        <v>1291</v>
      </c>
      <c r="B254" s="1" t="s">
        <v>1292</v>
      </c>
      <c r="D254" s="2" t="s">
        <v>1292</v>
      </c>
      <c r="E254" t="str">
        <f t="shared" si="154"/>
        <v>Forest Titan</v>
      </c>
      <c r="F254" s="12"/>
      <c r="G254" t="str">
        <f t="shared" si="156"/>
        <v>Fantasy Creatures, Titans</v>
      </c>
      <c r="H254" t="str">
        <f t="shared" si="157"/>
        <v>Extinction</v>
      </c>
      <c r="I254" t="str">
        <f t="shared" si="158"/>
        <v>Boss</v>
      </c>
      <c r="J254" t="str">
        <f t="shared" si="159"/>
        <v>/wiki/Forest_Titan</v>
      </c>
      <c r="K254" t="str">
        <f t="shared" si="127"/>
        <v>Forest_Titan</v>
      </c>
      <c r="L254" t="str">
        <f t="shared" si="160"/>
        <v>Forest Titan</v>
      </c>
      <c r="M254" t="str">
        <f t="shared" si="161"/>
        <v>Forest Titan</v>
      </c>
      <c r="N254" t="str">
        <f t="shared" si="162"/>
        <v>https://static.wikia.nocookie.net/arksurvivalevolved_gamepedia/images/2/28/Forest_Titan.png/revision/latest/scale-to-width-down/50?cb=20181107182141</v>
      </c>
      <c r="P254" s="2" t="s">
        <v>1292</v>
      </c>
      <c r="Q254" t="str">
        <f t="shared" si="149"/>
        <v>Forest Titan</v>
      </c>
      <c r="R254" t="str">
        <f t="shared" si="150"/>
        <v>foresttitan</v>
      </c>
      <c r="S254" t="str">
        <f t="shared" si="151"/>
        <v>/taming/foresttitan</v>
      </c>
      <c r="T254" t="str">
        <f t="shared" si="128"/>
        <v>foresttitan</v>
      </c>
      <c r="U254" t="str">
        <f t="shared" si="152"/>
        <v>/media/creature/foresttitan.png</v>
      </c>
      <c r="V254" t="str">
        <f t="shared" si="153"/>
        <v>Forest Titan</v>
      </c>
    </row>
    <row r="255" spans="1:22" x14ac:dyDescent="0.25">
      <c r="A255" s="1" t="s">
        <v>1293</v>
      </c>
      <c r="B255" s="1" t="s">
        <v>454</v>
      </c>
      <c r="D255" s="2" t="s">
        <v>454</v>
      </c>
      <c r="E255" t="str">
        <f t="shared" si="154"/>
        <v>Ice Titan</v>
      </c>
      <c r="F255" s="12"/>
      <c r="G255" t="str">
        <f t="shared" si="156"/>
        <v>Fantasy Creatures, Titans</v>
      </c>
      <c r="H255" t="str">
        <f t="shared" si="157"/>
        <v>Extinction</v>
      </c>
      <c r="I255" t="str">
        <f t="shared" si="158"/>
        <v>Boss</v>
      </c>
      <c r="J255" t="str">
        <f t="shared" si="159"/>
        <v>/wiki/Ice_Titan</v>
      </c>
      <c r="K255" t="str">
        <f t="shared" si="127"/>
        <v>Ice_Titan</v>
      </c>
      <c r="L255" t="str">
        <f t="shared" si="160"/>
        <v>Ice Titan</v>
      </c>
      <c r="M255" t="str">
        <f t="shared" si="161"/>
        <v>Ice Titan</v>
      </c>
      <c r="N255" t="str">
        <f t="shared" si="162"/>
        <v>https://static.wikia.nocookie.net/arksurvivalevolved_gamepedia/images/d/dc/Ice_Titan.png/revision/latest/scale-to-width-down/50?cb=20181107182043</v>
      </c>
      <c r="P255" s="2" t="s">
        <v>454</v>
      </c>
      <c r="Q255" t="str">
        <f t="shared" si="149"/>
        <v>Ice Titan</v>
      </c>
      <c r="R255" t="str">
        <f t="shared" si="150"/>
        <v>icetitan</v>
      </c>
      <c r="S255" t="str">
        <f t="shared" si="151"/>
        <v>/taming/icetitan</v>
      </c>
      <c r="T255" t="str">
        <f t="shared" si="128"/>
        <v>icetitan</v>
      </c>
      <c r="U255" t="str">
        <f t="shared" si="152"/>
        <v>/media/creature/icetitan.png</v>
      </c>
      <c r="V255" t="str">
        <f t="shared" si="153"/>
        <v>Ice Titan</v>
      </c>
    </row>
    <row r="256" spans="1:22" x14ac:dyDescent="0.25">
      <c r="A256" s="1" t="s">
        <v>1294</v>
      </c>
      <c r="B256" s="1" t="s">
        <v>1295</v>
      </c>
      <c r="D256" s="2" t="s">
        <v>1295</v>
      </c>
      <c r="E256" t="str">
        <f t="shared" si="154"/>
        <v>Ice Titan</v>
      </c>
      <c r="F256" s="12"/>
      <c r="G256" t="str">
        <f t="shared" si="156"/>
        <v>Fantasy Creatures, Titans</v>
      </c>
      <c r="H256" t="str">
        <f t="shared" si="157"/>
        <v>Extinction</v>
      </c>
      <c r="I256" t="str">
        <f t="shared" si="158"/>
        <v>Boss</v>
      </c>
      <c r="J256" t="str">
        <f t="shared" si="159"/>
        <v>/wiki/Ice_Titan</v>
      </c>
      <c r="K256" t="str">
        <f t="shared" si="127"/>
        <v>Ice_Titan</v>
      </c>
      <c r="L256" t="str">
        <f t="shared" si="160"/>
        <v>Ice Titan</v>
      </c>
      <c r="M256" t="str">
        <f t="shared" si="161"/>
        <v>Ice Titan</v>
      </c>
      <c r="N256" t="str">
        <f t="shared" si="162"/>
        <v>https://static.wikia.nocookie.net/arksurvivalevolved_gamepedia/images/d/dc/Ice_Titan.png/revision/latest/scale-to-width-down/50?cb=20181107182043</v>
      </c>
      <c r="P256" s="2" t="s">
        <v>1295</v>
      </c>
      <c r="Q256" t="str">
        <f t="shared" si="149"/>
        <v>Ice Titan</v>
      </c>
      <c r="R256" t="str">
        <f t="shared" si="150"/>
        <v>icetitan</v>
      </c>
      <c r="S256" t="str">
        <f t="shared" si="151"/>
        <v>/taming/icetitan</v>
      </c>
      <c r="T256" t="str">
        <f t="shared" si="128"/>
        <v>icetitan</v>
      </c>
      <c r="U256" t="str">
        <f t="shared" si="152"/>
        <v>/media/creature/icetitan.png</v>
      </c>
      <c r="V256" t="str">
        <f t="shared" si="153"/>
        <v>Ice Titan</v>
      </c>
    </row>
    <row r="257" spans="1:22" x14ac:dyDescent="0.25">
      <c r="A257" s="1" t="s">
        <v>1296</v>
      </c>
      <c r="B257" s="1" t="s">
        <v>1297</v>
      </c>
      <c r="D257" s="2" t="s">
        <v>1297</v>
      </c>
      <c r="E257" t="str">
        <f t="shared" si="154"/>
        <v>Ice Titan</v>
      </c>
      <c r="F257" s="12"/>
      <c r="G257" t="str">
        <f t="shared" si="156"/>
        <v>Fantasy Creatures, Titans</v>
      </c>
      <c r="H257" t="str">
        <f t="shared" si="157"/>
        <v>Extinction</v>
      </c>
      <c r="I257" t="str">
        <f t="shared" si="158"/>
        <v>Boss</v>
      </c>
      <c r="J257" t="str">
        <f t="shared" si="159"/>
        <v>/wiki/Ice_Titan</v>
      </c>
      <c r="K257" t="str">
        <f t="shared" si="127"/>
        <v>Ice_Titan</v>
      </c>
      <c r="L257" t="str">
        <f t="shared" si="160"/>
        <v>Ice Titan</v>
      </c>
      <c r="M257" t="str">
        <f t="shared" si="161"/>
        <v>Ice Titan</v>
      </c>
      <c r="N257" t="str">
        <f t="shared" si="162"/>
        <v>https://static.wikia.nocookie.net/arksurvivalevolved_gamepedia/images/d/dc/Ice_Titan.png/revision/latest/scale-to-width-down/50?cb=20181107182043</v>
      </c>
      <c r="P257" s="2" t="s">
        <v>1297</v>
      </c>
      <c r="Q257" t="str">
        <f t="shared" si="149"/>
        <v>Ice Titan</v>
      </c>
      <c r="R257" t="str">
        <f t="shared" si="150"/>
        <v>icetitan</v>
      </c>
      <c r="S257" t="str">
        <f t="shared" si="151"/>
        <v>/taming/icetitan</v>
      </c>
      <c r="T257" t="str">
        <f t="shared" si="128"/>
        <v>icetitan</v>
      </c>
      <c r="U257" t="str">
        <f t="shared" si="152"/>
        <v>/media/creature/icetitan.png</v>
      </c>
      <c r="V257" t="str">
        <f t="shared" si="153"/>
        <v>Ice Titan</v>
      </c>
    </row>
    <row r="258" spans="1:22" x14ac:dyDescent="0.25">
      <c r="A258" s="1" t="s">
        <v>1298</v>
      </c>
      <c r="B258" s="1" t="s">
        <v>1299</v>
      </c>
      <c r="D258" s="2" t="s">
        <v>1299</v>
      </c>
      <c r="E258" t="str">
        <f t="shared" si="154"/>
        <v>Ice Titan</v>
      </c>
      <c r="F258" s="12"/>
      <c r="G258" t="str">
        <f t="shared" si="156"/>
        <v>Fantasy Creatures, Titans</v>
      </c>
      <c r="H258" t="str">
        <f t="shared" si="157"/>
        <v>Extinction</v>
      </c>
      <c r="I258" t="str">
        <f t="shared" si="158"/>
        <v>Boss</v>
      </c>
      <c r="J258" t="str">
        <f t="shared" si="159"/>
        <v>/wiki/Ice_Titan</v>
      </c>
      <c r="K258" t="str">
        <f t="shared" si="127"/>
        <v>Ice_Titan</v>
      </c>
      <c r="L258" t="str">
        <f t="shared" si="160"/>
        <v>Ice Titan</v>
      </c>
      <c r="M258" t="str">
        <f t="shared" si="161"/>
        <v>Ice Titan</v>
      </c>
      <c r="N258" t="str">
        <f t="shared" si="162"/>
        <v>https://static.wikia.nocookie.net/arksurvivalevolved_gamepedia/images/d/dc/Ice_Titan.png/revision/latest/scale-to-width-down/50?cb=20181107182043</v>
      </c>
      <c r="P258" s="2" t="s">
        <v>1299</v>
      </c>
      <c r="Q258" t="str">
        <f t="shared" si="149"/>
        <v>Ice Titan</v>
      </c>
      <c r="R258" t="str">
        <f t="shared" si="150"/>
        <v>icetitan</v>
      </c>
      <c r="S258" t="str">
        <f t="shared" si="151"/>
        <v>/taming/icetitan</v>
      </c>
      <c r="T258" t="str">
        <f t="shared" si="128"/>
        <v>icetitan</v>
      </c>
      <c r="U258" t="str">
        <f t="shared" si="152"/>
        <v>/media/creature/icetitan.png</v>
      </c>
      <c r="V258" t="str">
        <f t="shared" si="153"/>
        <v>Ice Titan</v>
      </c>
    </row>
    <row r="259" spans="1:22" x14ac:dyDescent="0.25">
      <c r="A259" s="1" t="s">
        <v>1300</v>
      </c>
      <c r="B259" s="1" t="s">
        <v>1301</v>
      </c>
      <c r="D259" s="2" t="s">
        <v>1301</v>
      </c>
      <c r="E259" t="str">
        <f t="shared" si="154"/>
        <v>King Titan</v>
      </c>
      <c r="F259" s="12"/>
      <c r="G259" t="str">
        <f t="shared" si="156"/>
        <v>Bosses, Fantasy Creatures, Titans</v>
      </c>
      <c r="H259" t="str">
        <f t="shared" si="157"/>
        <v>Extinction</v>
      </c>
      <c r="I259" t="str">
        <f t="shared" si="158"/>
        <v>Boss</v>
      </c>
      <c r="J259" t="str">
        <f t="shared" si="159"/>
        <v>/wiki/King_Titan</v>
      </c>
      <c r="K259" t="str">
        <f t="shared" si="127"/>
        <v>King_Titan</v>
      </c>
      <c r="L259" t="str">
        <f t="shared" si="160"/>
        <v>King Titan</v>
      </c>
      <c r="M259" t="str">
        <f t="shared" si="161"/>
        <v>King Titan</v>
      </c>
      <c r="N259" t="str">
        <f t="shared" si="162"/>
        <v>https://static.wikia.nocookie.net/arksurvivalevolved_gamepedia/images/8/82/King_Titan.png/revision/latest/scale-to-width-down/50?cb=20181108004132</v>
      </c>
      <c r="P259" s="2" t="s">
        <v>1301</v>
      </c>
      <c r="Q259" t="str">
        <f t="shared" si="149"/>
        <v>King Titan</v>
      </c>
      <c r="R259" t="str">
        <f t="shared" si="150"/>
        <v>kingtitan</v>
      </c>
      <c r="S259" t="str">
        <f t="shared" si="151"/>
        <v>/taming/kingtitan</v>
      </c>
      <c r="T259" t="str">
        <f t="shared" si="128"/>
        <v>kingtitan</v>
      </c>
      <c r="U259" t="str">
        <f t="shared" si="152"/>
        <v>/media/creature/kingtitan.png</v>
      </c>
      <c r="V259" t="str">
        <f t="shared" si="153"/>
        <v>King Titan</v>
      </c>
    </row>
    <row r="260" spans="1:22" x14ac:dyDescent="0.25">
      <c r="A260" s="1" t="s">
        <v>1302</v>
      </c>
      <c r="B260" s="1" t="s">
        <v>1303</v>
      </c>
      <c r="D260" s="2" t="s">
        <v>1303</v>
      </c>
      <c r="E260" t="str">
        <f t="shared" si="154"/>
        <v>King Titan</v>
      </c>
      <c r="F260" s="12"/>
      <c r="G260" t="str">
        <f t="shared" si="156"/>
        <v>Bosses, Fantasy Creatures, Titans</v>
      </c>
      <c r="H260" t="str">
        <f t="shared" si="157"/>
        <v>Extinction</v>
      </c>
      <c r="I260" t="str">
        <f t="shared" si="158"/>
        <v>Boss</v>
      </c>
      <c r="J260" t="str">
        <f t="shared" si="159"/>
        <v>/wiki/King_Titan</v>
      </c>
      <c r="K260" t="str">
        <f t="shared" si="127"/>
        <v>King_Titan</v>
      </c>
      <c r="L260" t="str">
        <f t="shared" si="160"/>
        <v>King Titan</v>
      </c>
      <c r="M260" t="str">
        <f t="shared" si="161"/>
        <v>King Titan</v>
      </c>
      <c r="N260" t="str">
        <f t="shared" si="162"/>
        <v>https://static.wikia.nocookie.net/arksurvivalevolved_gamepedia/images/8/82/King_Titan.png/revision/latest/scale-to-width-down/50?cb=20181108004132</v>
      </c>
      <c r="P260" s="2" t="s">
        <v>1303</v>
      </c>
      <c r="Q260" t="str">
        <f t="shared" si="149"/>
        <v>King Titan</v>
      </c>
      <c r="R260" t="str">
        <f t="shared" si="150"/>
        <v>kingtitan</v>
      </c>
      <c r="S260" t="str">
        <f t="shared" si="151"/>
        <v>/taming/kingtitan</v>
      </c>
      <c r="T260" t="str">
        <f t="shared" si="128"/>
        <v>kingtitan</v>
      </c>
      <c r="U260" t="str">
        <f t="shared" si="152"/>
        <v>/media/creature/kingtitan.png</v>
      </c>
      <c r="V260" t="str">
        <f t="shared" si="153"/>
        <v>King Titan</v>
      </c>
    </row>
    <row r="261" spans="1:22" x14ac:dyDescent="0.25">
      <c r="A261" s="1" t="s">
        <v>1304</v>
      </c>
      <c r="B261" s="1" t="s">
        <v>1305</v>
      </c>
      <c r="D261" s="2" t="s">
        <v>1305</v>
      </c>
      <c r="E261" t="str">
        <f t="shared" si="154"/>
        <v>King Titan</v>
      </c>
      <c r="F261" s="12"/>
      <c r="G261" t="str">
        <f t="shared" si="156"/>
        <v>Bosses, Fantasy Creatures, Titans</v>
      </c>
      <c r="H261" t="str">
        <f t="shared" si="157"/>
        <v>Extinction</v>
      </c>
      <c r="I261" t="str">
        <f t="shared" si="158"/>
        <v>Boss</v>
      </c>
      <c r="J261" t="str">
        <f t="shared" si="159"/>
        <v>/wiki/King_Titan</v>
      </c>
      <c r="K261" t="str">
        <f t="shared" ref="K261:K324" si="163">REPLACE(J261, 1,6, "")</f>
        <v>King_Titan</v>
      </c>
      <c r="L261" t="str">
        <f t="shared" si="160"/>
        <v>King Titan</v>
      </c>
      <c r="M261" t="str">
        <f t="shared" si="161"/>
        <v>King Titan</v>
      </c>
      <c r="N261" t="str">
        <f t="shared" si="162"/>
        <v>https://static.wikia.nocookie.net/arksurvivalevolved_gamepedia/images/8/82/King_Titan.png/revision/latest/scale-to-width-down/50?cb=20181108004132</v>
      </c>
      <c r="P261" s="2" t="s">
        <v>1305</v>
      </c>
      <c r="Q261" t="str">
        <f t="shared" ref="Q261:Q285" si="164">VLOOKUP(P261,Dodex,1,TRUE )</f>
        <v>King Titan</v>
      </c>
      <c r="R261" t="str">
        <f t="shared" ref="R261:R285" si="165">VLOOKUP(P261,Dodex,2,TRUE )</f>
        <v>kingtitan</v>
      </c>
      <c r="S261" t="str">
        <f t="shared" ref="S261:S285" si="166">VLOOKUP(P261,Dodex,3,TRUE )</f>
        <v>/taming/kingtitan</v>
      </c>
      <c r="T261" t="str">
        <f t="shared" ref="T261:T324" si="167">REPLACE(S261, 1,8, "")</f>
        <v>kingtitan</v>
      </c>
      <c r="U261" t="str">
        <f t="shared" ref="U261:U285" si="168">VLOOKUP(P261,Dodex,4,TRUE )</f>
        <v>/media/creature/kingtitan.png</v>
      </c>
      <c r="V261" t="str">
        <f t="shared" ref="V261:V285" si="169">VLOOKUP(P261,Dodex,5,TRUE )</f>
        <v>King Titan</v>
      </c>
    </row>
    <row r="262" spans="1:22" x14ac:dyDescent="0.25">
      <c r="A262" s="1" t="s">
        <v>1306</v>
      </c>
      <c r="B262" s="1" t="s">
        <v>1307</v>
      </c>
      <c r="D262" s="2" t="s">
        <v>1307</v>
      </c>
      <c r="E262" t="str">
        <f t="shared" si="154"/>
        <v>Dragon</v>
      </c>
      <c r="F262" s="12"/>
      <c r="G262" t="str">
        <f t="shared" si="156"/>
        <v>Bosses, Fantasy Creatures, Reptiles</v>
      </c>
      <c r="H262" t="str">
        <f t="shared" si="157"/>
        <v>The Island, Ragnarok, Valguero, Genesis: Part 1</v>
      </c>
      <c r="I262" t="str">
        <f t="shared" si="158"/>
        <v>Aerial, Boss</v>
      </c>
      <c r="J262" t="str">
        <f t="shared" si="159"/>
        <v>/wiki/Dragon</v>
      </c>
      <c r="K262" t="str">
        <f t="shared" si="163"/>
        <v>Dragon</v>
      </c>
      <c r="L262" t="str">
        <f t="shared" si="160"/>
        <v>Dragon</v>
      </c>
      <c r="M262" t="str">
        <f t="shared" si="161"/>
        <v>Dragon</v>
      </c>
      <c r="N262" t="str">
        <f t="shared" si="162"/>
        <v>https://static.wikia.nocookie.net/arksurvivalevolved_gamepedia/images/c/c7/Dragon.png/revision/latest/scale-to-width-down/50?cb=20150912191828</v>
      </c>
      <c r="P262" s="2" t="s">
        <v>1307</v>
      </c>
      <c r="Q262" t="str">
        <f t="shared" si="164"/>
        <v>Dragon</v>
      </c>
      <c r="R262" t="str">
        <f t="shared" si="165"/>
        <v>dragon</v>
      </c>
      <c r="S262" t="str">
        <f t="shared" si="166"/>
        <v>/taming/dragon</v>
      </c>
      <c r="T262" t="str">
        <f t="shared" si="167"/>
        <v>dragon</v>
      </c>
      <c r="U262" t="str">
        <f t="shared" si="168"/>
        <v>/media/creature/dragon.png</v>
      </c>
      <c r="V262" t="str">
        <f t="shared" si="169"/>
        <v>Dragon</v>
      </c>
    </row>
    <row r="263" spans="1:22" x14ac:dyDescent="0.25">
      <c r="A263" s="1" t="s">
        <v>1308</v>
      </c>
      <c r="B263" s="1" t="s">
        <v>1309</v>
      </c>
      <c r="D263" s="2" t="s">
        <v>1309</v>
      </c>
      <c r="E263" t="str">
        <f t="shared" ref="E263:E294" si="170">VLOOKUP(D263,arkpedia,1,TRUE )</f>
        <v>Dragon</v>
      </c>
      <c r="F263" s="12"/>
      <c r="G263" t="str">
        <f t="shared" ref="G263:G294" si="171">VLOOKUP(D263,arkpedia,3,TRUE )</f>
        <v>Bosses, Fantasy Creatures, Reptiles</v>
      </c>
      <c r="H263" t="str">
        <f t="shared" ref="H263:H294" si="172">VLOOKUP(D263,arkpedia,4,TRUE )</f>
        <v>The Island, Ragnarok, Valguero, Genesis: Part 1</v>
      </c>
      <c r="I263" t="str">
        <f t="shared" ref="I263:I294" si="173">VLOOKUP(D263,arkpedia,5,TRUE )</f>
        <v>Aerial, Boss</v>
      </c>
      <c r="J263" t="str">
        <f t="shared" ref="J263:J294" si="174">VLOOKUP(D263,arkpedia,6,TRUE )</f>
        <v>/wiki/Dragon</v>
      </c>
      <c r="K263" t="str">
        <f t="shared" si="163"/>
        <v>Dragon</v>
      </c>
      <c r="L263" t="str">
        <f t="shared" ref="L263:L294" si="175">VLOOKUP(D263,arkpedia,7,TRUE )</f>
        <v>Dragon</v>
      </c>
      <c r="M263" t="str">
        <f t="shared" ref="M263:M294" si="176">VLOOKUP(D263,arkpedia,8,TRUE )</f>
        <v>Dragon</v>
      </c>
      <c r="N263" t="str">
        <f t="shared" ref="N263:N294" si="177">VLOOKUP(D263,arkpedia,9,TRUE )</f>
        <v>https://static.wikia.nocookie.net/arksurvivalevolved_gamepedia/images/c/c7/Dragon.png/revision/latest/scale-to-width-down/50?cb=20150912191828</v>
      </c>
      <c r="P263" s="2" t="s">
        <v>1309</v>
      </c>
      <c r="Q263" t="str">
        <f t="shared" si="164"/>
        <v>Dragon</v>
      </c>
      <c r="R263" t="str">
        <f t="shared" si="165"/>
        <v>dragon</v>
      </c>
      <c r="S263" t="str">
        <f t="shared" si="166"/>
        <v>/taming/dragon</v>
      </c>
      <c r="T263" t="str">
        <f t="shared" si="167"/>
        <v>dragon</v>
      </c>
      <c r="U263" t="str">
        <f t="shared" si="168"/>
        <v>/media/creature/dragon.png</v>
      </c>
      <c r="V263" t="str">
        <f t="shared" si="169"/>
        <v>Dragon</v>
      </c>
    </row>
    <row r="264" spans="1:22" x14ac:dyDescent="0.25">
      <c r="A264" s="1" t="s">
        <v>1310</v>
      </c>
      <c r="B264" s="1" t="s">
        <v>1311</v>
      </c>
      <c r="D264" s="2" t="s">
        <v>1311</v>
      </c>
      <c r="E264" t="str">
        <f t="shared" si="170"/>
        <v>Dragon</v>
      </c>
      <c r="F264" s="12"/>
      <c r="G264" t="str">
        <f t="shared" si="171"/>
        <v>Bosses, Fantasy Creatures, Reptiles</v>
      </c>
      <c r="H264" t="str">
        <f t="shared" si="172"/>
        <v>The Island, Ragnarok, Valguero, Genesis: Part 1</v>
      </c>
      <c r="I264" t="str">
        <f t="shared" si="173"/>
        <v>Aerial, Boss</v>
      </c>
      <c r="J264" t="str">
        <f t="shared" si="174"/>
        <v>/wiki/Dragon</v>
      </c>
      <c r="K264" t="str">
        <f t="shared" si="163"/>
        <v>Dragon</v>
      </c>
      <c r="L264" t="str">
        <f t="shared" si="175"/>
        <v>Dragon</v>
      </c>
      <c r="M264" t="str">
        <f t="shared" si="176"/>
        <v>Dragon</v>
      </c>
      <c r="N264" t="str">
        <f t="shared" si="177"/>
        <v>https://static.wikia.nocookie.net/arksurvivalevolved_gamepedia/images/c/c7/Dragon.png/revision/latest/scale-to-width-down/50?cb=20150912191828</v>
      </c>
      <c r="P264" s="2" t="s">
        <v>1311</v>
      </c>
      <c r="Q264" t="str">
        <f t="shared" si="164"/>
        <v>Dragon</v>
      </c>
      <c r="R264" t="str">
        <f t="shared" si="165"/>
        <v>dragon</v>
      </c>
      <c r="S264" t="str">
        <f t="shared" si="166"/>
        <v>/taming/dragon</v>
      </c>
      <c r="T264" t="str">
        <f t="shared" si="167"/>
        <v>dragon</v>
      </c>
      <c r="U264" t="str">
        <f t="shared" si="168"/>
        <v>/media/creature/dragon.png</v>
      </c>
      <c r="V264" t="str">
        <f t="shared" si="169"/>
        <v>Dragon</v>
      </c>
    </row>
    <row r="265" spans="1:22" x14ac:dyDescent="0.25">
      <c r="A265" s="1" t="s">
        <v>1312</v>
      </c>
      <c r="B265" s="1" t="s">
        <v>1307</v>
      </c>
      <c r="D265" s="2" t="s">
        <v>1307</v>
      </c>
      <c r="E265" t="str">
        <f t="shared" si="170"/>
        <v>Dragon</v>
      </c>
      <c r="F265" s="12"/>
      <c r="G265" t="str">
        <f t="shared" si="171"/>
        <v>Bosses, Fantasy Creatures, Reptiles</v>
      </c>
      <c r="H265" t="str">
        <f t="shared" si="172"/>
        <v>The Island, Ragnarok, Valguero, Genesis: Part 1</v>
      </c>
      <c r="I265" t="str">
        <f t="shared" si="173"/>
        <v>Aerial, Boss</v>
      </c>
      <c r="J265" t="str">
        <f t="shared" si="174"/>
        <v>/wiki/Dragon</v>
      </c>
      <c r="K265" t="str">
        <f t="shared" si="163"/>
        <v>Dragon</v>
      </c>
      <c r="L265" t="str">
        <f t="shared" si="175"/>
        <v>Dragon</v>
      </c>
      <c r="M265" t="str">
        <f t="shared" si="176"/>
        <v>Dragon</v>
      </c>
      <c r="N265" t="str">
        <f t="shared" si="177"/>
        <v>https://static.wikia.nocookie.net/arksurvivalevolved_gamepedia/images/c/c7/Dragon.png/revision/latest/scale-to-width-down/50?cb=20150912191828</v>
      </c>
      <c r="P265" s="2" t="s">
        <v>1307</v>
      </c>
      <c r="Q265" t="str">
        <f t="shared" si="164"/>
        <v>Dragon</v>
      </c>
      <c r="R265" t="str">
        <f t="shared" si="165"/>
        <v>dragon</v>
      </c>
      <c r="S265" t="str">
        <f t="shared" si="166"/>
        <v>/taming/dragon</v>
      </c>
      <c r="T265" t="str">
        <f t="shared" si="167"/>
        <v>dragon</v>
      </c>
      <c r="U265" t="str">
        <f t="shared" si="168"/>
        <v>/media/creature/dragon.png</v>
      </c>
      <c r="V265" t="str">
        <f t="shared" si="169"/>
        <v>Dragon</v>
      </c>
    </row>
    <row r="266" spans="1:22" x14ac:dyDescent="0.25">
      <c r="A266" s="1" t="s">
        <v>1313</v>
      </c>
      <c r="B266" s="1" t="s">
        <v>1309</v>
      </c>
      <c r="D266" s="2" t="s">
        <v>1309</v>
      </c>
      <c r="E266" t="str">
        <f t="shared" si="170"/>
        <v>Dragon</v>
      </c>
      <c r="F266" s="12"/>
      <c r="G266" t="str">
        <f t="shared" si="171"/>
        <v>Bosses, Fantasy Creatures, Reptiles</v>
      </c>
      <c r="H266" t="str">
        <f t="shared" si="172"/>
        <v>The Island, Ragnarok, Valguero, Genesis: Part 1</v>
      </c>
      <c r="I266" t="str">
        <f t="shared" si="173"/>
        <v>Aerial, Boss</v>
      </c>
      <c r="J266" t="str">
        <f t="shared" si="174"/>
        <v>/wiki/Dragon</v>
      </c>
      <c r="K266" t="str">
        <f t="shared" si="163"/>
        <v>Dragon</v>
      </c>
      <c r="L266" t="str">
        <f t="shared" si="175"/>
        <v>Dragon</v>
      </c>
      <c r="M266" t="str">
        <f t="shared" si="176"/>
        <v>Dragon</v>
      </c>
      <c r="N266" t="str">
        <f t="shared" si="177"/>
        <v>https://static.wikia.nocookie.net/arksurvivalevolved_gamepedia/images/c/c7/Dragon.png/revision/latest/scale-to-width-down/50?cb=20150912191828</v>
      </c>
      <c r="P266" s="2" t="s">
        <v>1309</v>
      </c>
      <c r="Q266" t="str">
        <f t="shared" si="164"/>
        <v>Dragon</v>
      </c>
      <c r="R266" t="str">
        <f t="shared" si="165"/>
        <v>dragon</v>
      </c>
      <c r="S266" t="str">
        <f t="shared" si="166"/>
        <v>/taming/dragon</v>
      </c>
      <c r="T266" t="str">
        <f t="shared" si="167"/>
        <v>dragon</v>
      </c>
      <c r="U266" t="str">
        <f t="shared" si="168"/>
        <v>/media/creature/dragon.png</v>
      </c>
      <c r="V266" t="str">
        <f t="shared" si="169"/>
        <v>Dragon</v>
      </c>
    </row>
    <row r="267" spans="1:22" x14ac:dyDescent="0.25">
      <c r="A267" s="1" t="s">
        <v>1314</v>
      </c>
      <c r="B267" s="1" t="s">
        <v>1311</v>
      </c>
      <c r="D267" s="2" t="s">
        <v>1311</v>
      </c>
      <c r="E267" t="str">
        <f t="shared" si="170"/>
        <v>Dragon</v>
      </c>
      <c r="F267" s="12"/>
      <c r="G267" t="str">
        <f t="shared" si="171"/>
        <v>Bosses, Fantasy Creatures, Reptiles</v>
      </c>
      <c r="H267" t="str">
        <f t="shared" si="172"/>
        <v>The Island, Ragnarok, Valguero, Genesis: Part 1</v>
      </c>
      <c r="I267" t="str">
        <f t="shared" si="173"/>
        <v>Aerial, Boss</v>
      </c>
      <c r="J267" t="str">
        <f t="shared" si="174"/>
        <v>/wiki/Dragon</v>
      </c>
      <c r="K267" t="str">
        <f t="shared" si="163"/>
        <v>Dragon</v>
      </c>
      <c r="L267" t="str">
        <f t="shared" si="175"/>
        <v>Dragon</v>
      </c>
      <c r="M267" t="str">
        <f t="shared" si="176"/>
        <v>Dragon</v>
      </c>
      <c r="N267" t="str">
        <f t="shared" si="177"/>
        <v>https://static.wikia.nocookie.net/arksurvivalevolved_gamepedia/images/c/c7/Dragon.png/revision/latest/scale-to-width-down/50?cb=20150912191828</v>
      </c>
      <c r="P267" s="2" t="s">
        <v>1311</v>
      </c>
      <c r="Q267" t="str">
        <f t="shared" si="164"/>
        <v>Dragon</v>
      </c>
      <c r="R267" t="str">
        <f t="shared" si="165"/>
        <v>dragon</v>
      </c>
      <c r="S267" t="str">
        <f t="shared" si="166"/>
        <v>/taming/dragon</v>
      </c>
      <c r="T267" t="str">
        <f t="shared" si="167"/>
        <v>dragon</v>
      </c>
      <c r="U267" t="str">
        <f t="shared" si="168"/>
        <v>/media/creature/dragon.png</v>
      </c>
      <c r="V267" t="str">
        <f t="shared" si="169"/>
        <v>Dragon</v>
      </c>
    </row>
    <row r="268" spans="1:22" x14ac:dyDescent="0.25">
      <c r="A268" s="1" t="s">
        <v>1315</v>
      </c>
      <c r="B268" s="1" t="s">
        <v>1316</v>
      </c>
      <c r="D268" s="2" t="s">
        <v>181</v>
      </c>
      <c r="E268" t="str">
        <f t="shared" si="170"/>
        <v>Broodmother Lysrix</v>
      </c>
      <c r="F268" s="12"/>
      <c r="G268" t="str">
        <f t="shared" si="171"/>
        <v>Bosses, Fantasy Creatures, Invertebrates</v>
      </c>
      <c r="H268" t="str">
        <f t="shared" si="172"/>
        <v>The Island, The Center, Valguero, Genesis: Part 1</v>
      </c>
      <c r="I268" t="str">
        <f t="shared" si="173"/>
        <v>Terrestrial, Boss</v>
      </c>
      <c r="J268" t="str">
        <f t="shared" si="174"/>
        <v>/wiki/Broodmother_Lysrix</v>
      </c>
      <c r="K268" t="str">
        <f t="shared" si="163"/>
        <v>Broodmother_Lysrix</v>
      </c>
      <c r="L268" t="str">
        <f t="shared" si="175"/>
        <v>Broodmother Lysrix</v>
      </c>
      <c r="M268" t="str">
        <f t="shared" si="176"/>
        <v>Broodmother Lysrix</v>
      </c>
      <c r="N268" t="str">
        <f t="shared" si="177"/>
        <v>https://static.wikia.nocookie.net/arksurvivalevolved_gamepedia/images/1/19/Broodmother.png/revision/latest/scale-to-width-down/50?cb=20150824112726</v>
      </c>
      <c r="P268" s="2" t="s">
        <v>181</v>
      </c>
      <c r="Q268" t="str">
        <f t="shared" si="164"/>
        <v>Broodmother Lysrix</v>
      </c>
      <c r="R268" t="str">
        <f t="shared" si="165"/>
        <v>broodmotherlysrix</v>
      </c>
      <c r="S268" t="str">
        <f t="shared" si="166"/>
        <v>/taming/broodmotherlysrix</v>
      </c>
      <c r="T268" t="str">
        <f t="shared" si="167"/>
        <v>broodmotherlysrix</v>
      </c>
      <c r="U268" t="str">
        <f t="shared" si="168"/>
        <v>/media/creature/broodmotherlysrix.png</v>
      </c>
      <c r="V268" t="str">
        <f t="shared" si="169"/>
        <v>Broodmother Lysrix</v>
      </c>
    </row>
    <row r="269" spans="1:22" x14ac:dyDescent="0.25">
      <c r="A269" s="1" t="s">
        <v>1317</v>
      </c>
      <c r="B269" s="1" t="s">
        <v>1318</v>
      </c>
      <c r="D269" s="2" t="s">
        <v>181</v>
      </c>
      <c r="E269" t="str">
        <f t="shared" si="170"/>
        <v>Broodmother Lysrix</v>
      </c>
      <c r="F269" s="12"/>
      <c r="G269" t="str">
        <f t="shared" si="171"/>
        <v>Bosses, Fantasy Creatures, Invertebrates</v>
      </c>
      <c r="H269" t="str">
        <f t="shared" si="172"/>
        <v>The Island, The Center, Valguero, Genesis: Part 1</v>
      </c>
      <c r="I269" t="str">
        <f t="shared" si="173"/>
        <v>Terrestrial, Boss</v>
      </c>
      <c r="J269" t="str">
        <f t="shared" si="174"/>
        <v>/wiki/Broodmother_Lysrix</v>
      </c>
      <c r="K269" t="str">
        <f t="shared" si="163"/>
        <v>Broodmother_Lysrix</v>
      </c>
      <c r="L269" t="str">
        <f t="shared" si="175"/>
        <v>Broodmother Lysrix</v>
      </c>
      <c r="M269" t="str">
        <f t="shared" si="176"/>
        <v>Broodmother Lysrix</v>
      </c>
      <c r="N269" t="str">
        <f t="shared" si="177"/>
        <v>https://static.wikia.nocookie.net/arksurvivalevolved_gamepedia/images/1/19/Broodmother.png/revision/latest/scale-to-width-down/50?cb=20150824112726</v>
      </c>
      <c r="P269" s="2" t="s">
        <v>181</v>
      </c>
      <c r="Q269" t="str">
        <f t="shared" si="164"/>
        <v>Broodmother Lysrix</v>
      </c>
      <c r="R269" t="str">
        <f t="shared" si="165"/>
        <v>broodmotherlysrix</v>
      </c>
      <c r="S269" t="str">
        <f t="shared" si="166"/>
        <v>/taming/broodmotherlysrix</v>
      </c>
      <c r="T269" t="str">
        <f t="shared" si="167"/>
        <v>broodmotherlysrix</v>
      </c>
      <c r="U269" t="str">
        <f t="shared" si="168"/>
        <v>/media/creature/broodmotherlysrix.png</v>
      </c>
      <c r="V269" t="str">
        <f t="shared" si="169"/>
        <v>Broodmother Lysrix</v>
      </c>
    </row>
    <row r="270" spans="1:22" x14ac:dyDescent="0.25">
      <c r="A270" s="1" t="s">
        <v>1319</v>
      </c>
      <c r="B270" s="1" t="s">
        <v>1320</v>
      </c>
      <c r="D270" s="2" t="s">
        <v>181</v>
      </c>
      <c r="E270" t="str">
        <f t="shared" si="170"/>
        <v>Broodmother Lysrix</v>
      </c>
      <c r="F270" s="12"/>
      <c r="G270" t="str">
        <f t="shared" si="171"/>
        <v>Bosses, Fantasy Creatures, Invertebrates</v>
      </c>
      <c r="H270" t="str">
        <f t="shared" si="172"/>
        <v>The Island, The Center, Valguero, Genesis: Part 1</v>
      </c>
      <c r="I270" t="str">
        <f t="shared" si="173"/>
        <v>Terrestrial, Boss</v>
      </c>
      <c r="J270" t="str">
        <f t="shared" si="174"/>
        <v>/wiki/Broodmother_Lysrix</v>
      </c>
      <c r="K270" t="str">
        <f t="shared" si="163"/>
        <v>Broodmother_Lysrix</v>
      </c>
      <c r="L270" t="str">
        <f t="shared" si="175"/>
        <v>Broodmother Lysrix</v>
      </c>
      <c r="M270" t="str">
        <f t="shared" si="176"/>
        <v>Broodmother Lysrix</v>
      </c>
      <c r="N270" t="str">
        <f t="shared" si="177"/>
        <v>https://static.wikia.nocookie.net/arksurvivalevolved_gamepedia/images/1/19/Broodmother.png/revision/latest/scale-to-width-down/50?cb=20150824112726</v>
      </c>
      <c r="P270" s="2" t="s">
        <v>181</v>
      </c>
      <c r="Q270" t="str">
        <f t="shared" si="164"/>
        <v>Broodmother Lysrix</v>
      </c>
      <c r="R270" t="str">
        <f t="shared" si="165"/>
        <v>broodmotherlysrix</v>
      </c>
      <c r="S270" t="str">
        <f t="shared" si="166"/>
        <v>/taming/broodmotherlysrix</v>
      </c>
      <c r="T270" t="str">
        <f t="shared" si="167"/>
        <v>broodmotherlysrix</v>
      </c>
      <c r="U270" t="str">
        <f t="shared" si="168"/>
        <v>/media/creature/broodmotherlysrix.png</v>
      </c>
      <c r="V270" t="str">
        <f t="shared" si="169"/>
        <v>Broodmother Lysrix</v>
      </c>
    </row>
    <row r="271" spans="1:22" x14ac:dyDescent="0.25">
      <c r="A271" s="1" t="s">
        <v>1321</v>
      </c>
      <c r="B271" s="1" t="s">
        <v>1322</v>
      </c>
      <c r="D271" s="2" t="s">
        <v>181</v>
      </c>
      <c r="E271" t="str">
        <f t="shared" si="170"/>
        <v>Broodmother Lysrix</v>
      </c>
      <c r="F271" s="12"/>
      <c r="G271" t="str">
        <f t="shared" si="171"/>
        <v>Bosses, Fantasy Creatures, Invertebrates</v>
      </c>
      <c r="H271" t="str">
        <f t="shared" si="172"/>
        <v>The Island, The Center, Valguero, Genesis: Part 1</v>
      </c>
      <c r="I271" t="str">
        <f t="shared" si="173"/>
        <v>Terrestrial, Boss</v>
      </c>
      <c r="J271" t="str">
        <f t="shared" si="174"/>
        <v>/wiki/Broodmother_Lysrix</v>
      </c>
      <c r="K271" t="str">
        <f t="shared" si="163"/>
        <v>Broodmother_Lysrix</v>
      </c>
      <c r="L271" t="str">
        <f t="shared" si="175"/>
        <v>Broodmother Lysrix</v>
      </c>
      <c r="M271" t="str">
        <f t="shared" si="176"/>
        <v>Broodmother Lysrix</v>
      </c>
      <c r="N271" t="str">
        <f t="shared" si="177"/>
        <v>https://static.wikia.nocookie.net/arksurvivalevolved_gamepedia/images/1/19/Broodmother.png/revision/latest/scale-to-width-down/50?cb=20150824112726</v>
      </c>
      <c r="P271" s="2" t="s">
        <v>181</v>
      </c>
      <c r="Q271" t="str">
        <f t="shared" si="164"/>
        <v>Broodmother Lysrix</v>
      </c>
      <c r="R271" t="str">
        <f t="shared" si="165"/>
        <v>broodmotherlysrix</v>
      </c>
      <c r="S271" t="str">
        <f t="shared" si="166"/>
        <v>/taming/broodmotherlysrix</v>
      </c>
      <c r="T271" t="str">
        <f t="shared" si="167"/>
        <v>broodmotherlysrix</v>
      </c>
      <c r="U271" t="str">
        <f t="shared" si="168"/>
        <v>/media/creature/broodmotherlysrix.png</v>
      </c>
      <c r="V271" t="str">
        <f t="shared" si="169"/>
        <v>Broodmother Lysrix</v>
      </c>
    </row>
    <row r="272" spans="1:22" x14ac:dyDescent="0.25">
      <c r="A272" s="1" t="s">
        <v>1323</v>
      </c>
      <c r="B272" s="1" t="s">
        <v>1318</v>
      </c>
      <c r="D272" s="2" t="s">
        <v>181</v>
      </c>
      <c r="E272" t="str">
        <f t="shared" si="170"/>
        <v>Broodmother Lysrix</v>
      </c>
      <c r="F272" s="12"/>
      <c r="G272" t="str">
        <f t="shared" si="171"/>
        <v>Bosses, Fantasy Creatures, Invertebrates</v>
      </c>
      <c r="H272" t="str">
        <f t="shared" si="172"/>
        <v>The Island, The Center, Valguero, Genesis: Part 1</v>
      </c>
      <c r="I272" t="str">
        <f t="shared" si="173"/>
        <v>Terrestrial, Boss</v>
      </c>
      <c r="J272" t="str">
        <f t="shared" si="174"/>
        <v>/wiki/Broodmother_Lysrix</v>
      </c>
      <c r="K272" t="str">
        <f t="shared" si="163"/>
        <v>Broodmother_Lysrix</v>
      </c>
      <c r="L272" t="str">
        <f t="shared" si="175"/>
        <v>Broodmother Lysrix</v>
      </c>
      <c r="M272" t="str">
        <f t="shared" si="176"/>
        <v>Broodmother Lysrix</v>
      </c>
      <c r="N272" t="str">
        <f t="shared" si="177"/>
        <v>https://static.wikia.nocookie.net/arksurvivalevolved_gamepedia/images/1/19/Broodmother.png/revision/latest/scale-to-width-down/50?cb=20150824112726</v>
      </c>
      <c r="P272" s="2" t="s">
        <v>181</v>
      </c>
      <c r="Q272" t="str">
        <f t="shared" si="164"/>
        <v>Broodmother Lysrix</v>
      </c>
      <c r="R272" t="str">
        <f t="shared" si="165"/>
        <v>broodmotherlysrix</v>
      </c>
      <c r="S272" t="str">
        <f t="shared" si="166"/>
        <v>/taming/broodmotherlysrix</v>
      </c>
      <c r="T272" t="str">
        <f t="shared" si="167"/>
        <v>broodmotherlysrix</v>
      </c>
      <c r="U272" t="str">
        <f t="shared" si="168"/>
        <v>/media/creature/broodmotherlysrix.png</v>
      </c>
      <c r="V272" t="str">
        <f t="shared" si="169"/>
        <v>Broodmother Lysrix</v>
      </c>
    </row>
    <row r="273" spans="1:22" x14ac:dyDescent="0.25">
      <c r="A273" s="1" t="s">
        <v>1324</v>
      </c>
      <c r="B273" s="1" t="s">
        <v>1320</v>
      </c>
      <c r="D273" s="2" t="s">
        <v>181</v>
      </c>
      <c r="E273" t="str">
        <f t="shared" si="170"/>
        <v>Broodmother Lysrix</v>
      </c>
      <c r="F273" s="12"/>
      <c r="G273" t="str">
        <f t="shared" si="171"/>
        <v>Bosses, Fantasy Creatures, Invertebrates</v>
      </c>
      <c r="H273" t="str">
        <f t="shared" si="172"/>
        <v>The Island, The Center, Valguero, Genesis: Part 1</v>
      </c>
      <c r="I273" t="str">
        <f t="shared" si="173"/>
        <v>Terrestrial, Boss</v>
      </c>
      <c r="J273" t="str">
        <f t="shared" si="174"/>
        <v>/wiki/Broodmother_Lysrix</v>
      </c>
      <c r="K273" t="str">
        <f t="shared" si="163"/>
        <v>Broodmother_Lysrix</v>
      </c>
      <c r="L273" t="str">
        <f t="shared" si="175"/>
        <v>Broodmother Lysrix</v>
      </c>
      <c r="M273" t="str">
        <f t="shared" si="176"/>
        <v>Broodmother Lysrix</v>
      </c>
      <c r="N273" t="str">
        <f t="shared" si="177"/>
        <v>https://static.wikia.nocookie.net/arksurvivalevolved_gamepedia/images/1/19/Broodmother.png/revision/latest/scale-to-width-down/50?cb=20150824112726</v>
      </c>
      <c r="P273" s="2" t="s">
        <v>181</v>
      </c>
      <c r="Q273" t="str">
        <f t="shared" si="164"/>
        <v>Broodmother Lysrix</v>
      </c>
      <c r="R273" t="str">
        <f t="shared" si="165"/>
        <v>broodmotherlysrix</v>
      </c>
      <c r="S273" t="str">
        <f t="shared" si="166"/>
        <v>/taming/broodmotherlysrix</v>
      </c>
      <c r="T273" t="str">
        <f t="shared" si="167"/>
        <v>broodmotherlysrix</v>
      </c>
      <c r="U273" t="str">
        <f t="shared" si="168"/>
        <v>/media/creature/broodmotherlysrix.png</v>
      </c>
      <c r="V273" t="str">
        <f t="shared" si="169"/>
        <v>Broodmother Lysrix</v>
      </c>
    </row>
    <row r="274" spans="1:22" x14ac:dyDescent="0.25">
      <c r="A274" s="1" t="s">
        <v>1325</v>
      </c>
      <c r="B274" s="1" t="s">
        <v>1322</v>
      </c>
      <c r="D274" s="2" t="s">
        <v>181</v>
      </c>
      <c r="E274" t="str">
        <f t="shared" si="170"/>
        <v>Broodmother Lysrix</v>
      </c>
      <c r="F274" s="12"/>
      <c r="G274" t="str">
        <f t="shared" si="171"/>
        <v>Bosses, Fantasy Creatures, Invertebrates</v>
      </c>
      <c r="H274" t="str">
        <f t="shared" si="172"/>
        <v>The Island, The Center, Valguero, Genesis: Part 1</v>
      </c>
      <c r="I274" t="str">
        <f t="shared" si="173"/>
        <v>Terrestrial, Boss</v>
      </c>
      <c r="J274" t="str">
        <f t="shared" si="174"/>
        <v>/wiki/Broodmother_Lysrix</v>
      </c>
      <c r="K274" t="str">
        <f t="shared" si="163"/>
        <v>Broodmother_Lysrix</v>
      </c>
      <c r="L274" t="str">
        <f t="shared" si="175"/>
        <v>Broodmother Lysrix</v>
      </c>
      <c r="M274" t="str">
        <f t="shared" si="176"/>
        <v>Broodmother Lysrix</v>
      </c>
      <c r="N274" t="str">
        <f t="shared" si="177"/>
        <v>https://static.wikia.nocookie.net/arksurvivalevolved_gamepedia/images/1/19/Broodmother.png/revision/latest/scale-to-width-down/50?cb=20150824112726</v>
      </c>
      <c r="P274" s="2" t="s">
        <v>181</v>
      </c>
      <c r="Q274" t="str">
        <f t="shared" si="164"/>
        <v>Broodmother Lysrix</v>
      </c>
      <c r="R274" t="str">
        <f t="shared" si="165"/>
        <v>broodmotherlysrix</v>
      </c>
      <c r="S274" t="str">
        <f t="shared" si="166"/>
        <v>/taming/broodmotherlysrix</v>
      </c>
      <c r="T274" t="str">
        <f t="shared" si="167"/>
        <v>broodmotherlysrix</v>
      </c>
      <c r="U274" t="str">
        <f t="shared" si="168"/>
        <v>/media/creature/broodmotherlysrix.png</v>
      </c>
      <c r="V274" t="str">
        <f t="shared" si="169"/>
        <v>Broodmother Lysrix</v>
      </c>
    </row>
    <row r="275" spans="1:22" x14ac:dyDescent="0.25">
      <c r="A275" s="1" t="s">
        <v>1326</v>
      </c>
      <c r="B275" s="1" t="s">
        <v>1318</v>
      </c>
      <c r="D275" s="2" t="s">
        <v>181</v>
      </c>
      <c r="E275" t="str">
        <f t="shared" si="170"/>
        <v>Broodmother Lysrix</v>
      </c>
      <c r="F275" s="12"/>
      <c r="G275" t="str">
        <f t="shared" si="171"/>
        <v>Bosses, Fantasy Creatures, Invertebrates</v>
      </c>
      <c r="H275" t="str">
        <f t="shared" si="172"/>
        <v>The Island, The Center, Valguero, Genesis: Part 1</v>
      </c>
      <c r="I275" t="str">
        <f t="shared" si="173"/>
        <v>Terrestrial, Boss</v>
      </c>
      <c r="J275" t="str">
        <f t="shared" si="174"/>
        <v>/wiki/Broodmother_Lysrix</v>
      </c>
      <c r="K275" t="str">
        <f t="shared" si="163"/>
        <v>Broodmother_Lysrix</v>
      </c>
      <c r="L275" t="str">
        <f t="shared" si="175"/>
        <v>Broodmother Lysrix</v>
      </c>
      <c r="M275" t="str">
        <f t="shared" si="176"/>
        <v>Broodmother Lysrix</v>
      </c>
      <c r="N275" t="str">
        <f t="shared" si="177"/>
        <v>https://static.wikia.nocookie.net/arksurvivalevolved_gamepedia/images/1/19/Broodmother.png/revision/latest/scale-to-width-down/50?cb=20150824112726</v>
      </c>
      <c r="P275" s="2" t="s">
        <v>181</v>
      </c>
      <c r="Q275" t="str">
        <f t="shared" si="164"/>
        <v>Broodmother Lysrix</v>
      </c>
      <c r="R275" t="str">
        <f t="shared" si="165"/>
        <v>broodmotherlysrix</v>
      </c>
      <c r="S275" t="str">
        <f t="shared" si="166"/>
        <v>/taming/broodmotherlysrix</v>
      </c>
      <c r="T275" t="str">
        <f t="shared" si="167"/>
        <v>broodmotherlysrix</v>
      </c>
      <c r="U275" t="str">
        <f t="shared" si="168"/>
        <v>/media/creature/broodmotherlysrix.png</v>
      </c>
      <c r="V275" t="str">
        <f t="shared" si="169"/>
        <v>Broodmother Lysrix</v>
      </c>
    </row>
    <row r="276" spans="1:22" x14ac:dyDescent="0.25">
      <c r="A276" s="1" t="s">
        <v>1327</v>
      </c>
      <c r="B276" s="1" t="s">
        <v>1320</v>
      </c>
      <c r="D276" s="2" t="s">
        <v>181</v>
      </c>
      <c r="E276" t="str">
        <f t="shared" si="170"/>
        <v>Broodmother Lysrix</v>
      </c>
      <c r="F276" s="12"/>
      <c r="G276" t="str">
        <f t="shared" si="171"/>
        <v>Bosses, Fantasy Creatures, Invertebrates</v>
      </c>
      <c r="H276" t="str">
        <f t="shared" si="172"/>
        <v>The Island, The Center, Valguero, Genesis: Part 1</v>
      </c>
      <c r="I276" t="str">
        <f t="shared" si="173"/>
        <v>Terrestrial, Boss</v>
      </c>
      <c r="J276" t="str">
        <f t="shared" si="174"/>
        <v>/wiki/Broodmother_Lysrix</v>
      </c>
      <c r="K276" t="str">
        <f t="shared" si="163"/>
        <v>Broodmother_Lysrix</v>
      </c>
      <c r="L276" t="str">
        <f t="shared" si="175"/>
        <v>Broodmother Lysrix</v>
      </c>
      <c r="M276" t="str">
        <f t="shared" si="176"/>
        <v>Broodmother Lysrix</v>
      </c>
      <c r="N276" t="str">
        <f t="shared" si="177"/>
        <v>https://static.wikia.nocookie.net/arksurvivalevolved_gamepedia/images/1/19/Broodmother.png/revision/latest/scale-to-width-down/50?cb=20150824112726</v>
      </c>
      <c r="P276" s="2" t="s">
        <v>181</v>
      </c>
      <c r="Q276" t="str">
        <f t="shared" si="164"/>
        <v>Broodmother Lysrix</v>
      </c>
      <c r="R276" t="str">
        <f t="shared" si="165"/>
        <v>broodmotherlysrix</v>
      </c>
      <c r="S276" t="str">
        <f t="shared" si="166"/>
        <v>/taming/broodmotherlysrix</v>
      </c>
      <c r="T276" t="str">
        <f t="shared" si="167"/>
        <v>broodmotherlysrix</v>
      </c>
      <c r="U276" t="str">
        <f t="shared" si="168"/>
        <v>/media/creature/broodmotherlysrix.png</v>
      </c>
      <c r="V276" t="str">
        <f t="shared" si="169"/>
        <v>Broodmother Lysrix</v>
      </c>
    </row>
    <row r="277" spans="1:22" x14ac:dyDescent="0.25">
      <c r="A277" s="1" t="s">
        <v>1328</v>
      </c>
      <c r="B277" s="1" t="s">
        <v>1322</v>
      </c>
      <c r="D277" s="2" t="s">
        <v>181</v>
      </c>
      <c r="E277" t="str">
        <f t="shared" si="170"/>
        <v>Broodmother Lysrix</v>
      </c>
      <c r="F277" s="12"/>
      <c r="G277" t="str">
        <f t="shared" si="171"/>
        <v>Bosses, Fantasy Creatures, Invertebrates</v>
      </c>
      <c r="H277" t="str">
        <f t="shared" si="172"/>
        <v>The Island, The Center, Valguero, Genesis: Part 1</v>
      </c>
      <c r="I277" t="str">
        <f t="shared" si="173"/>
        <v>Terrestrial, Boss</v>
      </c>
      <c r="J277" t="str">
        <f t="shared" si="174"/>
        <v>/wiki/Broodmother_Lysrix</v>
      </c>
      <c r="K277" t="str">
        <f t="shared" si="163"/>
        <v>Broodmother_Lysrix</v>
      </c>
      <c r="L277" t="str">
        <f t="shared" si="175"/>
        <v>Broodmother Lysrix</v>
      </c>
      <c r="M277" t="str">
        <f t="shared" si="176"/>
        <v>Broodmother Lysrix</v>
      </c>
      <c r="N277" t="str">
        <f t="shared" si="177"/>
        <v>https://static.wikia.nocookie.net/arksurvivalevolved_gamepedia/images/1/19/Broodmother.png/revision/latest/scale-to-width-down/50?cb=20150824112726</v>
      </c>
      <c r="P277" s="2" t="s">
        <v>181</v>
      </c>
      <c r="Q277" t="str">
        <f t="shared" si="164"/>
        <v>Broodmother Lysrix</v>
      </c>
      <c r="R277" t="str">
        <f t="shared" si="165"/>
        <v>broodmotherlysrix</v>
      </c>
      <c r="S277" t="str">
        <f t="shared" si="166"/>
        <v>/taming/broodmotherlysrix</v>
      </c>
      <c r="T277" t="str">
        <f t="shared" si="167"/>
        <v>broodmotherlysrix</v>
      </c>
      <c r="U277" t="str">
        <f t="shared" si="168"/>
        <v>/media/creature/broodmotherlysrix.png</v>
      </c>
      <c r="V277" t="str">
        <f t="shared" si="169"/>
        <v>Broodmother Lysrix</v>
      </c>
    </row>
    <row r="278" spans="1:22" x14ac:dyDescent="0.25">
      <c r="A278" s="1" t="s">
        <v>1329</v>
      </c>
      <c r="B278" s="1" t="s">
        <v>1330</v>
      </c>
      <c r="D278" s="2" t="s">
        <v>181</v>
      </c>
      <c r="E278" t="str">
        <f t="shared" si="170"/>
        <v>Broodmother Lysrix</v>
      </c>
      <c r="F278" s="12"/>
      <c r="G278" t="str">
        <f t="shared" si="171"/>
        <v>Bosses, Fantasy Creatures, Invertebrates</v>
      </c>
      <c r="H278" t="str">
        <f t="shared" si="172"/>
        <v>The Island, The Center, Valguero, Genesis: Part 1</v>
      </c>
      <c r="I278" t="str">
        <f t="shared" si="173"/>
        <v>Terrestrial, Boss</v>
      </c>
      <c r="J278" t="str">
        <f t="shared" si="174"/>
        <v>/wiki/Broodmother_Lysrix</v>
      </c>
      <c r="K278" t="str">
        <f t="shared" si="163"/>
        <v>Broodmother_Lysrix</v>
      </c>
      <c r="L278" t="str">
        <f t="shared" si="175"/>
        <v>Broodmother Lysrix</v>
      </c>
      <c r="M278" t="str">
        <f t="shared" si="176"/>
        <v>Broodmother Lysrix</v>
      </c>
      <c r="N278" t="str">
        <f t="shared" si="177"/>
        <v>https://static.wikia.nocookie.net/arksurvivalevolved_gamepedia/images/1/19/Broodmother.png/revision/latest/scale-to-width-down/50?cb=20150824112726</v>
      </c>
      <c r="P278" s="2" t="s">
        <v>181</v>
      </c>
      <c r="Q278" t="str">
        <f t="shared" si="164"/>
        <v>Broodmother Lysrix</v>
      </c>
      <c r="R278" t="str">
        <f t="shared" si="165"/>
        <v>broodmotherlysrix</v>
      </c>
      <c r="S278" t="str">
        <f t="shared" si="166"/>
        <v>/taming/broodmotherlysrix</v>
      </c>
      <c r="T278" t="str">
        <f t="shared" si="167"/>
        <v>broodmotherlysrix</v>
      </c>
      <c r="U278" t="str">
        <f t="shared" si="168"/>
        <v>/media/creature/broodmotherlysrix.png</v>
      </c>
      <c r="V278" t="str">
        <f t="shared" si="169"/>
        <v>Broodmother Lysrix</v>
      </c>
    </row>
    <row r="279" spans="1:22" x14ac:dyDescent="0.25">
      <c r="A279" s="1" t="s">
        <v>1331</v>
      </c>
      <c r="B279" s="1" t="s">
        <v>1332</v>
      </c>
      <c r="D279" s="2" t="s">
        <v>181</v>
      </c>
      <c r="E279" t="str">
        <f t="shared" si="170"/>
        <v>Broodmother Lysrix</v>
      </c>
      <c r="F279" s="12"/>
      <c r="G279" t="str">
        <f t="shared" si="171"/>
        <v>Bosses, Fantasy Creatures, Invertebrates</v>
      </c>
      <c r="H279" t="str">
        <f t="shared" si="172"/>
        <v>The Island, The Center, Valguero, Genesis: Part 1</v>
      </c>
      <c r="I279" t="str">
        <f t="shared" si="173"/>
        <v>Terrestrial, Boss</v>
      </c>
      <c r="J279" t="str">
        <f t="shared" si="174"/>
        <v>/wiki/Broodmother_Lysrix</v>
      </c>
      <c r="K279" t="str">
        <f t="shared" si="163"/>
        <v>Broodmother_Lysrix</v>
      </c>
      <c r="L279" t="str">
        <f t="shared" si="175"/>
        <v>Broodmother Lysrix</v>
      </c>
      <c r="M279" t="str">
        <f t="shared" si="176"/>
        <v>Broodmother Lysrix</v>
      </c>
      <c r="N279" t="str">
        <f t="shared" si="177"/>
        <v>https://static.wikia.nocookie.net/arksurvivalevolved_gamepedia/images/1/19/Broodmother.png/revision/latest/scale-to-width-down/50?cb=20150824112726</v>
      </c>
      <c r="P279" s="2" t="s">
        <v>181</v>
      </c>
      <c r="Q279" t="str">
        <f t="shared" si="164"/>
        <v>Broodmother Lysrix</v>
      </c>
      <c r="R279" t="str">
        <f t="shared" si="165"/>
        <v>broodmotherlysrix</v>
      </c>
      <c r="S279" t="str">
        <f t="shared" si="166"/>
        <v>/taming/broodmotherlysrix</v>
      </c>
      <c r="T279" t="str">
        <f t="shared" si="167"/>
        <v>broodmotherlysrix</v>
      </c>
      <c r="U279" t="str">
        <f t="shared" si="168"/>
        <v>/media/creature/broodmotherlysrix.png</v>
      </c>
      <c r="V279" t="str">
        <f t="shared" si="169"/>
        <v>Broodmother Lysrix</v>
      </c>
    </row>
    <row r="280" spans="1:22" x14ac:dyDescent="0.25">
      <c r="A280" s="1" t="s">
        <v>1333</v>
      </c>
      <c r="B280" s="1" t="s">
        <v>1334</v>
      </c>
      <c r="D280" s="2" t="s">
        <v>1334</v>
      </c>
      <c r="E280" t="str">
        <f t="shared" si="170"/>
        <v>Megapithecus</v>
      </c>
      <c r="F280" s="12"/>
      <c r="G280" t="str">
        <f t="shared" si="171"/>
        <v>Bosses, Fantasy Creatures, Mammals</v>
      </c>
      <c r="H280" t="str">
        <f t="shared" si="172"/>
        <v>The Island, The Center, Valguero, Genesis: Part 1</v>
      </c>
      <c r="I280" t="str">
        <f t="shared" si="173"/>
        <v>Terrestrial, Boss</v>
      </c>
      <c r="J280" t="str">
        <f t="shared" si="174"/>
        <v>/wiki/Megapithecus</v>
      </c>
      <c r="K280" t="str">
        <f t="shared" si="163"/>
        <v>Megapithecus</v>
      </c>
      <c r="L280" t="str">
        <f t="shared" si="175"/>
        <v>Megapithecus</v>
      </c>
      <c r="M280" t="str">
        <f t="shared" si="176"/>
        <v>Megapithecus</v>
      </c>
      <c r="N280" t="str">
        <f t="shared" si="177"/>
        <v>https://static.wikia.nocookie.net/arksurvivalevolved_gamepedia/images/7/7d/Megapithecus.png/revision/latest/scale-to-width-down/50?cb=20150912192242</v>
      </c>
      <c r="P280" s="2" t="s">
        <v>1334</v>
      </c>
      <c r="Q280" t="str">
        <f t="shared" si="164"/>
        <v>Megapithecus</v>
      </c>
      <c r="R280" t="str">
        <f t="shared" si="165"/>
        <v>megapithecus</v>
      </c>
      <c r="S280" t="str">
        <f t="shared" si="166"/>
        <v>/taming/megapithecus</v>
      </c>
      <c r="T280" t="str">
        <f t="shared" si="167"/>
        <v>megapithecus</v>
      </c>
      <c r="U280" t="str">
        <f t="shared" si="168"/>
        <v>/media/creature/megapithecus.png</v>
      </c>
      <c r="V280" t="str">
        <f t="shared" si="169"/>
        <v>Megapithecus</v>
      </c>
    </row>
    <row r="281" spans="1:22" x14ac:dyDescent="0.25">
      <c r="A281" s="1" t="s">
        <v>1335</v>
      </c>
      <c r="B281" s="1" t="s">
        <v>1336</v>
      </c>
      <c r="D281" s="2" t="s">
        <v>1336</v>
      </c>
      <c r="E281" t="str">
        <f t="shared" si="170"/>
        <v>Megapithecus</v>
      </c>
      <c r="F281" s="12"/>
      <c r="G281" t="str">
        <f t="shared" si="171"/>
        <v>Bosses, Fantasy Creatures, Mammals</v>
      </c>
      <c r="H281" t="str">
        <f t="shared" si="172"/>
        <v>The Island, The Center, Valguero, Genesis: Part 1</v>
      </c>
      <c r="I281" t="str">
        <f t="shared" si="173"/>
        <v>Terrestrial, Boss</v>
      </c>
      <c r="J281" t="str">
        <f t="shared" si="174"/>
        <v>/wiki/Megapithecus</v>
      </c>
      <c r="K281" t="str">
        <f t="shared" si="163"/>
        <v>Megapithecus</v>
      </c>
      <c r="L281" t="str">
        <f t="shared" si="175"/>
        <v>Megapithecus</v>
      </c>
      <c r="M281" t="str">
        <f t="shared" si="176"/>
        <v>Megapithecus</v>
      </c>
      <c r="N281" t="str">
        <f t="shared" si="177"/>
        <v>https://static.wikia.nocookie.net/arksurvivalevolved_gamepedia/images/7/7d/Megapithecus.png/revision/latest/scale-to-width-down/50?cb=20150912192242</v>
      </c>
      <c r="P281" s="2" t="s">
        <v>1336</v>
      </c>
      <c r="Q281" t="str">
        <f t="shared" si="164"/>
        <v>Megapithecus</v>
      </c>
      <c r="R281" t="str">
        <f t="shared" si="165"/>
        <v>megapithecus</v>
      </c>
      <c r="S281" t="str">
        <f t="shared" si="166"/>
        <v>/taming/megapithecus</v>
      </c>
      <c r="T281" t="str">
        <f t="shared" si="167"/>
        <v>megapithecus</v>
      </c>
      <c r="U281" t="str">
        <f t="shared" si="168"/>
        <v>/media/creature/megapithecus.png</v>
      </c>
      <c r="V281" t="str">
        <f t="shared" si="169"/>
        <v>Megapithecus</v>
      </c>
    </row>
    <row r="282" spans="1:22" x14ac:dyDescent="0.25">
      <c r="A282" s="1" t="s">
        <v>1337</v>
      </c>
      <c r="B282" s="1" t="s">
        <v>1338</v>
      </c>
      <c r="D282" s="2" t="s">
        <v>1338</v>
      </c>
      <c r="E282" t="str">
        <f t="shared" si="170"/>
        <v>Megapithecus</v>
      </c>
      <c r="F282" s="12"/>
      <c r="G282" t="str">
        <f t="shared" si="171"/>
        <v>Bosses, Fantasy Creatures, Mammals</v>
      </c>
      <c r="H282" t="str">
        <f t="shared" si="172"/>
        <v>The Island, The Center, Valguero, Genesis: Part 1</v>
      </c>
      <c r="I282" t="str">
        <f t="shared" si="173"/>
        <v>Terrestrial, Boss</v>
      </c>
      <c r="J282" t="str">
        <f t="shared" si="174"/>
        <v>/wiki/Megapithecus</v>
      </c>
      <c r="K282" t="str">
        <f t="shared" si="163"/>
        <v>Megapithecus</v>
      </c>
      <c r="L282" t="str">
        <f t="shared" si="175"/>
        <v>Megapithecus</v>
      </c>
      <c r="M282" t="str">
        <f t="shared" si="176"/>
        <v>Megapithecus</v>
      </c>
      <c r="N282" t="str">
        <f t="shared" si="177"/>
        <v>https://static.wikia.nocookie.net/arksurvivalevolved_gamepedia/images/7/7d/Megapithecus.png/revision/latest/scale-to-width-down/50?cb=20150912192242</v>
      </c>
      <c r="P282" s="2" t="s">
        <v>1338</v>
      </c>
      <c r="Q282" t="str">
        <f t="shared" si="164"/>
        <v>Megapithecus</v>
      </c>
      <c r="R282" t="str">
        <f t="shared" si="165"/>
        <v>megapithecus</v>
      </c>
      <c r="S282" t="str">
        <f t="shared" si="166"/>
        <v>/taming/megapithecus</v>
      </c>
      <c r="T282" t="str">
        <f t="shared" si="167"/>
        <v>megapithecus</v>
      </c>
      <c r="U282" t="str">
        <f t="shared" si="168"/>
        <v>/media/creature/megapithecus.png</v>
      </c>
      <c r="V282" t="str">
        <f t="shared" si="169"/>
        <v>Megapithecus</v>
      </c>
    </row>
    <row r="283" spans="1:22" x14ac:dyDescent="0.25">
      <c r="A283" s="1" t="s">
        <v>1339</v>
      </c>
      <c r="B283" s="1" t="s">
        <v>1334</v>
      </c>
      <c r="D283" s="2" t="s">
        <v>1334</v>
      </c>
      <c r="E283" t="str">
        <f t="shared" si="170"/>
        <v>Megapithecus</v>
      </c>
      <c r="F283" s="12"/>
      <c r="G283" t="str">
        <f t="shared" si="171"/>
        <v>Bosses, Fantasy Creatures, Mammals</v>
      </c>
      <c r="H283" t="str">
        <f t="shared" si="172"/>
        <v>The Island, The Center, Valguero, Genesis: Part 1</v>
      </c>
      <c r="I283" t="str">
        <f t="shared" si="173"/>
        <v>Terrestrial, Boss</v>
      </c>
      <c r="J283" t="str">
        <f t="shared" si="174"/>
        <v>/wiki/Megapithecus</v>
      </c>
      <c r="K283" t="str">
        <f t="shared" si="163"/>
        <v>Megapithecus</v>
      </c>
      <c r="L283" t="str">
        <f t="shared" si="175"/>
        <v>Megapithecus</v>
      </c>
      <c r="M283" t="str">
        <f t="shared" si="176"/>
        <v>Megapithecus</v>
      </c>
      <c r="N283" t="str">
        <f t="shared" si="177"/>
        <v>https://static.wikia.nocookie.net/arksurvivalevolved_gamepedia/images/7/7d/Megapithecus.png/revision/latest/scale-to-width-down/50?cb=20150912192242</v>
      </c>
      <c r="P283" s="2" t="s">
        <v>1334</v>
      </c>
      <c r="Q283" t="str">
        <f t="shared" si="164"/>
        <v>Megapithecus</v>
      </c>
      <c r="R283" t="str">
        <f t="shared" si="165"/>
        <v>megapithecus</v>
      </c>
      <c r="S283" t="str">
        <f t="shared" si="166"/>
        <v>/taming/megapithecus</v>
      </c>
      <c r="T283" t="str">
        <f t="shared" si="167"/>
        <v>megapithecus</v>
      </c>
      <c r="U283" t="str">
        <f t="shared" si="168"/>
        <v>/media/creature/megapithecus.png</v>
      </c>
      <c r="V283" t="str">
        <f t="shared" si="169"/>
        <v>Megapithecus</v>
      </c>
    </row>
    <row r="284" spans="1:22" x14ac:dyDescent="0.25">
      <c r="A284" s="1" t="s">
        <v>1340</v>
      </c>
      <c r="B284" s="1" t="s">
        <v>1336</v>
      </c>
      <c r="D284" s="2" t="s">
        <v>1336</v>
      </c>
      <c r="E284" t="str">
        <f t="shared" si="170"/>
        <v>Megapithecus</v>
      </c>
      <c r="F284" s="12"/>
      <c r="G284" t="str">
        <f t="shared" si="171"/>
        <v>Bosses, Fantasy Creatures, Mammals</v>
      </c>
      <c r="H284" t="str">
        <f t="shared" si="172"/>
        <v>The Island, The Center, Valguero, Genesis: Part 1</v>
      </c>
      <c r="I284" t="str">
        <f t="shared" si="173"/>
        <v>Terrestrial, Boss</v>
      </c>
      <c r="J284" t="str">
        <f t="shared" si="174"/>
        <v>/wiki/Megapithecus</v>
      </c>
      <c r="K284" t="str">
        <f t="shared" si="163"/>
        <v>Megapithecus</v>
      </c>
      <c r="L284" t="str">
        <f t="shared" si="175"/>
        <v>Megapithecus</v>
      </c>
      <c r="M284" t="str">
        <f t="shared" si="176"/>
        <v>Megapithecus</v>
      </c>
      <c r="N284" t="str">
        <f t="shared" si="177"/>
        <v>https://static.wikia.nocookie.net/arksurvivalevolved_gamepedia/images/7/7d/Megapithecus.png/revision/latest/scale-to-width-down/50?cb=20150912192242</v>
      </c>
      <c r="P284" s="2" t="s">
        <v>1336</v>
      </c>
      <c r="Q284" t="str">
        <f t="shared" si="164"/>
        <v>Megapithecus</v>
      </c>
      <c r="R284" t="str">
        <f t="shared" si="165"/>
        <v>megapithecus</v>
      </c>
      <c r="S284" t="str">
        <f t="shared" si="166"/>
        <v>/taming/megapithecus</v>
      </c>
      <c r="T284" t="str">
        <f t="shared" si="167"/>
        <v>megapithecus</v>
      </c>
      <c r="U284" t="str">
        <f t="shared" si="168"/>
        <v>/media/creature/megapithecus.png</v>
      </c>
      <c r="V284" t="str">
        <f t="shared" si="169"/>
        <v>Megapithecus</v>
      </c>
    </row>
    <row r="285" spans="1:22" x14ac:dyDescent="0.25">
      <c r="A285" s="1" t="s">
        <v>1341</v>
      </c>
      <c r="B285" s="1" t="s">
        <v>1338</v>
      </c>
      <c r="D285" s="2" t="s">
        <v>1338</v>
      </c>
      <c r="E285" t="str">
        <f t="shared" si="170"/>
        <v>Megapithecus</v>
      </c>
      <c r="F285" s="12"/>
      <c r="G285" t="str">
        <f t="shared" si="171"/>
        <v>Bosses, Fantasy Creatures, Mammals</v>
      </c>
      <c r="H285" t="str">
        <f t="shared" si="172"/>
        <v>The Island, The Center, Valguero, Genesis: Part 1</v>
      </c>
      <c r="I285" t="str">
        <f t="shared" si="173"/>
        <v>Terrestrial, Boss</v>
      </c>
      <c r="J285" t="str">
        <f t="shared" si="174"/>
        <v>/wiki/Megapithecus</v>
      </c>
      <c r="K285" t="str">
        <f t="shared" si="163"/>
        <v>Megapithecus</v>
      </c>
      <c r="L285" t="str">
        <f t="shared" si="175"/>
        <v>Megapithecus</v>
      </c>
      <c r="M285" t="str">
        <f t="shared" si="176"/>
        <v>Megapithecus</v>
      </c>
      <c r="N285" t="str">
        <f t="shared" si="177"/>
        <v>https://static.wikia.nocookie.net/arksurvivalevolved_gamepedia/images/7/7d/Megapithecus.png/revision/latest/scale-to-width-down/50?cb=20150912192242</v>
      </c>
      <c r="P285" s="2" t="s">
        <v>1338</v>
      </c>
      <c r="Q285" t="str">
        <f t="shared" si="164"/>
        <v>Megapithecus</v>
      </c>
      <c r="R285" t="str">
        <f t="shared" si="165"/>
        <v>megapithecus</v>
      </c>
      <c r="S285" t="str">
        <f t="shared" si="166"/>
        <v>/taming/megapithecus</v>
      </c>
      <c r="T285" t="str">
        <f t="shared" si="167"/>
        <v>megapithecus</v>
      </c>
      <c r="U285" t="str">
        <f t="shared" si="168"/>
        <v>/media/creature/megapithecus.png</v>
      </c>
      <c r="V285" t="str">
        <f t="shared" si="169"/>
        <v>Megapithecus</v>
      </c>
    </row>
    <row r="286" spans="1:22" x14ac:dyDescent="0.25">
      <c r="A286" s="1" t="s">
        <v>1342</v>
      </c>
      <c r="B286" s="1" t="s">
        <v>465</v>
      </c>
      <c r="D286" s="2" t="s">
        <v>465</v>
      </c>
      <c r="E286" t="str">
        <f t="shared" si="170"/>
        <v>Iceworm Queen</v>
      </c>
      <c r="F286" t="str">
        <f>VLOOKUP(D286,arkpedia,2,TRUE )</f>
        <v>Carnivore</v>
      </c>
      <c r="G286" t="str">
        <f t="shared" si="171"/>
        <v>Alpha Creatures, Fantasy Creatures, Invertebrates</v>
      </c>
      <c r="H286" t="str">
        <f t="shared" si="172"/>
        <v>Ragnarok</v>
      </c>
      <c r="I286" t="str">
        <f t="shared" si="173"/>
        <v>Fossorial, Subterranean</v>
      </c>
      <c r="J286" t="str">
        <f t="shared" si="174"/>
        <v>/wiki/Iceworm_Queen</v>
      </c>
      <c r="K286" t="str">
        <f t="shared" si="163"/>
        <v>Iceworm_Queen</v>
      </c>
      <c r="L286" t="str">
        <f t="shared" si="175"/>
        <v>Iceworm Queen</v>
      </c>
      <c r="M286" t="str">
        <f t="shared" si="176"/>
        <v>Iceworm Queen</v>
      </c>
      <c r="N286" t="str">
        <f t="shared" si="177"/>
        <v>https://static.wikia.nocookie.net/arksurvivalevolved_gamepedia/images/3/3b/Iceworm_Queen.png/revision/latest/scale-to-width-down/50?cb=20181202145557</v>
      </c>
      <c r="P286" s="2" t="s">
        <v>465</v>
      </c>
      <c r="T286" t="str">
        <f t="shared" si="167"/>
        <v/>
      </c>
    </row>
    <row r="287" spans="1:22" x14ac:dyDescent="0.25">
      <c r="A287" s="1" t="s">
        <v>1343</v>
      </c>
      <c r="B287" s="1" t="s">
        <v>546</v>
      </c>
      <c r="D287" s="2" t="s">
        <v>546</v>
      </c>
      <c r="E287" t="str">
        <f t="shared" si="170"/>
        <v>Manticore</v>
      </c>
      <c r="F287" s="12"/>
      <c r="G287" t="str">
        <f t="shared" si="171"/>
        <v>Bosses, Fantasy Creatures, Mammals</v>
      </c>
      <c r="H287" t="str">
        <f t="shared" si="172"/>
        <v>Scorched Earth, Ragnarok, Valguero</v>
      </c>
      <c r="I287" t="str">
        <f t="shared" si="173"/>
        <v>Boss</v>
      </c>
      <c r="J287" t="str">
        <f t="shared" si="174"/>
        <v>/wiki/Manticore</v>
      </c>
      <c r="K287" t="str">
        <f t="shared" si="163"/>
        <v>Manticore</v>
      </c>
      <c r="L287" t="str">
        <f t="shared" si="175"/>
        <v>Manticore</v>
      </c>
      <c r="M287" t="str">
        <f t="shared" si="176"/>
        <v>Manticore</v>
      </c>
      <c r="N287" t="str">
        <f t="shared" si="177"/>
        <v>https://static.wikia.nocookie.net/arksurvivalevolved_gamepedia/images/0/03/Manticore.png/revision/latest/scale-to-width-down/50?cb=20160902030955</v>
      </c>
      <c r="P287" s="2" t="s">
        <v>546</v>
      </c>
      <c r="Q287" t="str">
        <f t="shared" ref="Q287:Q294" si="178">VLOOKUP(P287,Dodex,1,TRUE )</f>
        <v>Manticore</v>
      </c>
      <c r="R287" t="str">
        <f t="shared" ref="R287:R294" si="179">VLOOKUP(P287,Dodex,2,TRUE )</f>
        <v>manticore</v>
      </c>
      <c r="S287" t="str">
        <f t="shared" ref="S287:S294" si="180">VLOOKUP(P287,Dodex,3,TRUE )</f>
        <v>/taming/manticore</v>
      </c>
      <c r="T287" t="str">
        <f t="shared" si="167"/>
        <v>manticore</v>
      </c>
      <c r="U287" t="str">
        <f t="shared" ref="U287:U294" si="181">VLOOKUP(P287,Dodex,4,TRUE )</f>
        <v>/media/creature/manticore.png</v>
      </c>
      <c r="V287" t="str">
        <f t="shared" ref="V287:V294" si="182">VLOOKUP(P287,Dodex,5,TRUE )</f>
        <v>Manticore</v>
      </c>
    </row>
    <row r="288" spans="1:22" x14ac:dyDescent="0.25">
      <c r="A288" s="1" t="s">
        <v>1344</v>
      </c>
      <c r="B288" s="1" t="s">
        <v>1345</v>
      </c>
      <c r="D288" s="2" t="s">
        <v>1345</v>
      </c>
      <c r="E288" t="str">
        <f t="shared" si="170"/>
        <v>Manticore</v>
      </c>
      <c r="F288" s="12"/>
      <c r="G288" t="str">
        <f t="shared" si="171"/>
        <v>Bosses, Fantasy Creatures, Mammals</v>
      </c>
      <c r="H288" t="str">
        <f t="shared" si="172"/>
        <v>Scorched Earth, Ragnarok, Valguero</v>
      </c>
      <c r="I288" t="str">
        <f t="shared" si="173"/>
        <v>Boss</v>
      </c>
      <c r="J288" t="str">
        <f t="shared" si="174"/>
        <v>/wiki/Manticore</v>
      </c>
      <c r="K288" t="str">
        <f t="shared" si="163"/>
        <v>Manticore</v>
      </c>
      <c r="L288" t="str">
        <f t="shared" si="175"/>
        <v>Manticore</v>
      </c>
      <c r="M288" t="str">
        <f t="shared" si="176"/>
        <v>Manticore</v>
      </c>
      <c r="N288" t="str">
        <f t="shared" si="177"/>
        <v>https://static.wikia.nocookie.net/arksurvivalevolved_gamepedia/images/0/03/Manticore.png/revision/latest/scale-to-width-down/50?cb=20160902030955</v>
      </c>
      <c r="P288" s="2" t="s">
        <v>1345</v>
      </c>
      <c r="Q288" t="str">
        <f t="shared" si="178"/>
        <v>Manticore</v>
      </c>
      <c r="R288" t="str">
        <f t="shared" si="179"/>
        <v>manticore</v>
      </c>
      <c r="S288" t="str">
        <f t="shared" si="180"/>
        <v>/taming/manticore</v>
      </c>
      <c r="T288" t="str">
        <f t="shared" si="167"/>
        <v>manticore</v>
      </c>
      <c r="U288" t="str">
        <f t="shared" si="181"/>
        <v>/media/creature/manticore.png</v>
      </c>
      <c r="V288" t="str">
        <f t="shared" si="182"/>
        <v>Manticore</v>
      </c>
    </row>
    <row r="289" spans="1:22" x14ac:dyDescent="0.25">
      <c r="A289" s="1" t="s">
        <v>1346</v>
      </c>
      <c r="B289" s="1" t="s">
        <v>1347</v>
      </c>
      <c r="D289" s="2" t="s">
        <v>1347</v>
      </c>
      <c r="E289" t="str">
        <f t="shared" si="170"/>
        <v>Manticore</v>
      </c>
      <c r="F289" s="12"/>
      <c r="G289" t="str">
        <f t="shared" si="171"/>
        <v>Bosses, Fantasy Creatures, Mammals</v>
      </c>
      <c r="H289" t="str">
        <f t="shared" si="172"/>
        <v>Scorched Earth, Ragnarok, Valguero</v>
      </c>
      <c r="I289" t="str">
        <f t="shared" si="173"/>
        <v>Boss</v>
      </c>
      <c r="J289" t="str">
        <f t="shared" si="174"/>
        <v>/wiki/Manticore</v>
      </c>
      <c r="K289" t="str">
        <f t="shared" si="163"/>
        <v>Manticore</v>
      </c>
      <c r="L289" t="str">
        <f t="shared" si="175"/>
        <v>Manticore</v>
      </c>
      <c r="M289" t="str">
        <f t="shared" si="176"/>
        <v>Manticore</v>
      </c>
      <c r="N289" t="str">
        <f t="shared" si="177"/>
        <v>https://static.wikia.nocookie.net/arksurvivalevolved_gamepedia/images/0/03/Manticore.png/revision/latest/scale-to-width-down/50?cb=20160902030955</v>
      </c>
      <c r="P289" s="2" t="s">
        <v>1347</v>
      </c>
      <c r="Q289" t="str">
        <f t="shared" si="178"/>
        <v>Manticore</v>
      </c>
      <c r="R289" t="str">
        <f t="shared" si="179"/>
        <v>manticore</v>
      </c>
      <c r="S289" t="str">
        <f t="shared" si="180"/>
        <v>/taming/manticore</v>
      </c>
      <c r="T289" t="str">
        <f t="shared" si="167"/>
        <v>manticore</v>
      </c>
      <c r="U289" t="str">
        <f t="shared" si="181"/>
        <v>/media/creature/manticore.png</v>
      </c>
      <c r="V289" t="str">
        <f t="shared" si="182"/>
        <v>Manticore</v>
      </c>
    </row>
    <row r="290" spans="1:22" x14ac:dyDescent="0.25">
      <c r="A290" s="1" t="s">
        <v>1348</v>
      </c>
      <c r="B290" s="1" t="s">
        <v>1349</v>
      </c>
      <c r="D290" s="2" t="s">
        <v>1349</v>
      </c>
      <c r="E290" t="str">
        <f t="shared" si="170"/>
        <v>Manticore</v>
      </c>
      <c r="F290" s="12"/>
      <c r="G290" t="str">
        <f t="shared" si="171"/>
        <v>Bosses, Fantasy Creatures, Mammals</v>
      </c>
      <c r="H290" t="str">
        <f t="shared" si="172"/>
        <v>Scorched Earth, Ragnarok, Valguero</v>
      </c>
      <c r="I290" t="str">
        <f t="shared" si="173"/>
        <v>Boss</v>
      </c>
      <c r="J290" t="str">
        <f t="shared" si="174"/>
        <v>/wiki/Manticore</v>
      </c>
      <c r="K290" t="str">
        <f t="shared" si="163"/>
        <v>Manticore</v>
      </c>
      <c r="L290" t="str">
        <f t="shared" si="175"/>
        <v>Manticore</v>
      </c>
      <c r="M290" t="str">
        <f t="shared" si="176"/>
        <v>Manticore</v>
      </c>
      <c r="N290" t="str">
        <f t="shared" si="177"/>
        <v>https://static.wikia.nocookie.net/arksurvivalevolved_gamepedia/images/0/03/Manticore.png/revision/latest/scale-to-width-down/50?cb=20160902030955</v>
      </c>
      <c r="P290" s="2" t="s">
        <v>1349</v>
      </c>
      <c r="Q290" t="str">
        <f t="shared" si="178"/>
        <v>Manticore</v>
      </c>
      <c r="R290" t="str">
        <f t="shared" si="179"/>
        <v>manticore</v>
      </c>
      <c r="S290" t="str">
        <f t="shared" si="180"/>
        <v>/taming/manticore</v>
      </c>
      <c r="T290" t="str">
        <f t="shared" si="167"/>
        <v>manticore</v>
      </c>
      <c r="U290" t="str">
        <f t="shared" si="181"/>
        <v>/media/creature/manticore.png</v>
      </c>
      <c r="V290" t="str">
        <f t="shared" si="182"/>
        <v>Manticore</v>
      </c>
    </row>
    <row r="291" spans="1:22" x14ac:dyDescent="0.25">
      <c r="A291" s="1" t="s">
        <v>1350</v>
      </c>
      <c r="B291" s="1" t="s">
        <v>1345</v>
      </c>
      <c r="D291" s="2" t="s">
        <v>1345</v>
      </c>
      <c r="E291" t="str">
        <f t="shared" si="170"/>
        <v>Manticore</v>
      </c>
      <c r="F291" s="12"/>
      <c r="G291" t="str">
        <f t="shared" si="171"/>
        <v>Bosses, Fantasy Creatures, Mammals</v>
      </c>
      <c r="H291" t="str">
        <f t="shared" si="172"/>
        <v>Scorched Earth, Ragnarok, Valguero</v>
      </c>
      <c r="I291" t="str">
        <f t="shared" si="173"/>
        <v>Boss</v>
      </c>
      <c r="J291" t="str">
        <f t="shared" si="174"/>
        <v>/wiki/Manticore</v>
      </c>
      <c r="K291" t="str">
        <f t="shared" si="163"/>
        <v>Manticore</v>
      </c>
      <c r="L291" t="str">
        <f t="shared" si="175"/>
        <v>Manticore</v>
      </c>
      <c r="M291" t="str">
        <f t="shared" si="176"/>
        <v>Manticore</v>
      </c>
      <c r="N291" t="str">
        <f t="shared" si="177"/>
        <v>https://static.wikia.nocookie.net/arksurvivalevolved_gamepedia/images/0/03/Manticore.png/revision/latest/scale-to-width-down/50?cb=20160902030955</v>
      </c>
      <c r="P291" s="2" t="s">
        <v>1345</v>
      </c>
      <c r="Q291" t="str">
        <f t="shared" si="178"/>
        <v>Manticore</v>
      </c>
      <c r="R291" t="str">
        <f t="shared" si="179"/>
        <v>manticore</v>
      </c>
      <c r="S291" t="str">
        <f t="shared" si="180"/>
        <v>/taming/manticore</v>
      </c>
      <c r="T291" t="str">
        <f t="shared" si="167"/>
        <v>manticore</v>
      </c>
      <c r="U291" t="str">
        <f t="shared" si="181"/>
        <v>/media/creature/manticore.png</v>
      </c>
      <c r="V291" t="str">
        <f t="shared" si="182"/>
        <v>Manticore</v>
      </c>
    </row>
    <row r="292" spans="1:22" x14ac:dyDescent="0.25">
      <c r="A292" s="1" t="s">
        <v>1351</v>
      </c>
      <c r="B292" s="1" t="s">
        <v>1347</v>
      </c>
      <c r="D292" s="2" t="s">
        <v>1347</v>
      </c>
      <c r="E292" t="str">
        <f t="shared" si="170"/>
        <v>Manticore</v>
      </c>
      <c r="F292" s="12"/>
      <c r="G292" t="str">
        <f t="shared" si="171"/>
        <v>Bosses, Fantasy Creatures, Mammals</v>
      </c>
      <c r="H292" t="str">
        <f t="shared" si="172"/>
        <v>Scorched Earth, Ragnarok, Valguero</v>
      </c>
      <c r="I292" t="str">
        <f t="shared" si="173"/>
        <v>Boss</v>
      </c>
      <c r="J292" t="str">
        <f t="shared" si="174"/>
        <v>/wiki/Manticore</v>
      </c>
      <c r="K292" t="str">
        <f t="shared" si="163"/>
        <v>Manticore</v>
      </c>
      <c r="L292" t="str">
        <f t="shared" si="175"/>
        <v>Manticore</v>
      </c>
      <c r="M292" t="str">
        <f t="shared" si="176"/>
        <v>Manticore</v>
      </c>
      <c r="N292" t="str">
        <f t="shared" si="177"/>
        <v>https://static.wikia.nocookie.net/arksurvivalevolved_gamepedia/images/0/03/Manticore.png/revision/latest/scale-to-width-down/50?cb=20160902030955</v>
      </c>
      <c r="P292" s="2" t="s">
        <v>1347</v>
      </c>
      <c r="Q292" t="str">
        <f t="shared" si="178"/>
        <v>Manticore</v>
      </c>
      <c r="R292" t="str">
        <f t="shared" si="179"/>
        <v>manticore</v>
      </c>
      <c r="S292" t="str">
        <f t="shared" si="180"/>
        <v>/taming/manticore</v>
      </c>
      <c r="T292" t="str">
        <f t="shared" si="167"/>
        <v>manticore</v>
      </c>
      <c r="U292" t="str">
        <f t="shared" si="181"/>
        <v>/media/creature/manticore.png</v>
      </c>
      <c r="V292" t="str">
        <f t="shared" si="182"/>
        <v>Manticore</v>
      </c>
    </row>
    <row r="293" spans="1:22" x14ac:dyDescent="0.25">
      <c r="A293" s="1" t="s">
        <v>1352</v>
      </c>
      <c r="B293" s="1" t="s">
        <v>1349</v>
      </c>
      <c r="D293" s="2" t="s">
        <v>1349</v>
      </c>
      <c r="E293" t="str">
        <f t="shared" si="170"/>
        <v>Manticore</v>
      </c>
      <c r="F293" s="12"/>
      <c r="G293" t="str">
        <f t="shared" si="171"/>
        <v>Bosses, Fantasy Creatures, Mammals</v>
      </c>
      <c r="H293" t="str">
        <f t="shared" si="172"/>
        <v>Scorched Earth, Ragnarok, Valguero</v>
      </c>
      <c r="I293" t="str">
        <f t="shared" si="173"/>
        <v>Boss</v>
      </c>
      <c r="J293" t="str">
        <f t="shared" si="174"/>
        <v>/wiki/Manticore</v>
      </c>
      <c r="K293" t="str">
        <f t="shared" si="163"/>
        <v>Manticore</v>
      </c>
      <c r="L293" t="str">
        <f t="shared" si="175"/>
        <v>Manticore</v>
      </c>
      <c r="M293" t="str">
        <f t="shared" si="176"/>
        <v>Manticore</v>
      </c>
      <c r="N293" t="str">
        <f t="shared" si="177"/>
        <v>https://static.wikia.nocookie.net/arksurvivalevolved_gamepedia/images/0/03/Manticore.png/revision/latest/scale-to-width-down/50?cb=20160902030955</v>
      </c>
      <c r="P293" s="2" t="s">
        <v>1349</v>
      </c>
      <c r="Q293" t="str">
        <f t="shared" si="178"/>
        <v>Manticore</v>
      </c>
      <c r="R293" t="str">
        <f t="shared" si="179"/>
        <v>manticore</v>
      </c>
      <c r="S293" t="str">
        <f t="shared" si="180"/>
        <v>/taming/manticore</v>
      </c>
      <c r="T293" t="str">
        <f t="shared" si="167"/>
        <v>manticore</v>
      </c>
      <c r="U293" t="str">
        <f t="shared" si="181"/>
        <v>/media/creature/manticore.png</v>
      </c>
      <c r="V293" t="str">
        <f t="shared" si="182"/>
        <v>Manticore</v>
      </c>
    </row>
    <row r="294" spans="1:22" x14ac:dyDescent="0.25">
      <c r="A294" s="1" t="s">
        <v>1353</v>
      </c>
      <c r="B294" s="1" t="s">
        <v>169</v>
      </c>
      <c r="D294" s="2" t="s">
        <v>169</v>
      </c>
      <c r="E294" t="str">
        <f t="shared" si="170"/>
        <v>Bone Fire Wyvern</v>
      </c>
      <c r="F294" t="str">
        <f t="shared" ref="F294:F316" si="183">VLOOKUP(D294,arkpedia,2,TRUE )</f>
        <v>Carnivore</v>
      </c>
      <c r="G294" t="str">
        <f t="shared" si="171"/>
        <v>Event Creatures, Reptiles</v>
      </c>
      <c r="H294" t="str">
        <f t="shared" si="172"/>
        <v>Scorched Earth, Ragnarok, Valguero</v>
      </c>
      <c r="I294" t="str">
        <f t="shared" si="173"/>
        <v>Aerial</v>
      </c>
      <c r="J294" t="str">
        <f t="shared" si="174"/>
        <v>/wiki/Bone_Fire_Wyvern</v>
      </c>
      <c r="K294" t="str">
        <f t="shared" si="163"/>
        <v>Bone_Fire_Wyvern</v>
      </c>
      <c r="L294" t="str">
        <f t="shared" si="175"/>
        <v>Bone Fire Wyvern</v>
      </c>
      <c r="M294" t="str">
        <f t="shared" si="176"/>
        <v>Bone Fire Wyvern</v>
      </c>
      <c r="N294" t="str">
        <f t="shared" si="177"/>
        <v>https://static.wikia.nocookie.net/arksurvivalevolved_gamepedia/images/a/a7/Bone_Fire_Wyvern.png/revision/latest/scale-to-width-down/50?cb=20191025005930</v>
      </c>
      <c r="P294" s="2" t="s">
        <v>939</v>
      </c>
      <c r="Q294" t="str">
        <f t="shared" si="178"/>
        <v>Wyvern</v>
      </c>
      <c r="R294" t="str">
        <f t="shared" si="179"/>
        <v>wyvern</v>
      </c>
      <c r="S294" t="str">
        <f t="shared" si="180"/>
        <v>/taming/wyvern</v>
      </c>
      <c r="T294" t="str">
        <f t="shared" si="167"/>
        <v>wyvern</v>
      </c>
      <c r="U294" t="str">
        <f t="shared" si="181"/>
        <v>/media/creature/wyvern.png</v>
      </c>
      <c r="V294" t="str">
        <f t="shared" si="182"/>
        <v>Wyvern</v>
      </c>
    </row>
    <row r="295" spans="1:22" x14ac:dyDescent="0.25">
      <c r="A295" s="1" t="s">
        <v>1354</v>
      </c>
      <c r="B295" s="1" t="s">
        <v>307</v>
      </c>
      <c r="D295" s="2" t="s">
        <v>307</v>
      </c>
      <c r="E295" t="str">
        <f t="shared" ref="E295:E316" si="184">VLOOKUP(D295,arkpedia,1,TRUE )</f>
        <v>Dodo Wyvern</v>
      </c>
      <c r="F295" t="str">
        <f t="shared" si="183"/>
        <v>Carnivore</v>
      </c>
      <c r="G295" t="str">
        <f t="shared" ref="G295:G316" si="185">VLOOKUP(D295,arkpedia,3,TRUE )</f>
        <v>Birds, Event Creatures, Reptiles</v>
      </c>
      <c r="H295" t="str">
        <f t="shared" ref="H295:H316" si="186">VLOOKUP(D295,arkpedia,4,TRUE )</f>
        <v>Scorched Earth</v>
      </c>
      <c r="I295" t="str">
        <f t="shared" ref="I295:I316" si="187">VLOOKUP(D295,arkpedia,5,TRUE )</f>
        <v>Aerial</v>
      </c>
      <c r="J295" t="str">
        <f t="shared" ref="J295:J316" si="188">VLOOKUP(D295,arkpedia,6,TRUE )</f>
        <v>/wiki/Dodo_Wyvern</v>
      </c>
      <c r="K295" t="str">
        <f t="shared" si="163"/>
        <v>Dodo_Wyvern</v>
      </c>
      <c r="L295" t="str">
        <f t="shared" ref="L295:L316" si="189">VLOOKUP(D295,arkpedia,7,TRUE )</f>
        <v>Dodo Wyvern</v>
      </c>
      <c r="M295" t="str">
        <f t="shared" ref="M295:M316" si="190">VLOOKUP(D295,arkpedia,8,TRUE )</f>
        <v>Dodo Wyvern</v>
      </c>
      <c r="N295" t="str">
        <f t="shared" ref="N295:N316" si="191">VLOOKUP(D295,arkpedia,9,TRUE )</f>
        <v>https://static.wikia.nocookie.net/arksurvivalevolved_gamepedia/images/7/75/Dodo_Wyvern.png/revision/latest/scale-to-width-down/50?cb=20161221175451</v>
      </c>
      <c r="P295" s="2" t="s">
        <v>307</v>
      </c>
      <c r="T295" t="str">
        <f t="shared" si="167"/>
        <v/>
      </c>
    </row>
    <row r="296" spans="1:22" x14ac:dyDescent="0.25">
      <c r="A296" s="1" t="s">
        <v>1355</v>
      </c>
      <c r="B296" s="1" t="s">
        <v>1356</v>
      </c>
      <c r="D296" s="2" t="s">
        <v>315</v>
      </c>
      <c r="E296" t="str">
        <f t="shared" si="184"/>
        <v>DodoRex</v>
      </c>
      <c r="F296" t="str">
        <f t="shared" si="183"/>
        <v>Carnivore</v>
      </c>
      <c r="G296" t="str">
        <f t="shared" si="185"/>
        <v>Birds, Dinosaurs, Event Creatures</v>
      </c>
      <c r="H296" t="str">
        <f t="shared" si="186"/>
        <v>The Island</v>
      </c>
      <c r="I296" t="str">
        <f t="shared" si="187"/>
        <v>Terrestrial</v>
      </c>
      <c r="J296" t="str">
        <f t="shared" si="188"/>
        <v>/wiki/DodoRex</v>
      </c>
      <c r="K296" t="str">
        <f t="shared" si="163"/>
        <v>DodoRex</v>
      </c>
      <c r="L296" t="str">
        <f t="shared" si="189"/>
        <v>DodoRex</v>
      </c>
      <c r="M296" t="str">
        <f t="shared" si="190"/>
        <v>DodoRex</v>
      </c>
      <c r="N296" t="str">
        <f t="shared" si="191"/>
        <v>https://static.wikia.nocookie.net/arksurvivalevolved_gamepedia/images/2/2f/Dodorex.png/revision/latest/scale-to-width-down/50?cb=20151123224952</v>
      </c>
      <c r="P296" s="2" t="s">
        <v>315</v>
      </c>
      <c r="T296" t="str">
        <f t="shared" si="167"/>
        <v/>
      </c>
    </row>
    <row r="297" spans="1:22" x14ac:dyDescent="0.25">
      <c r="A297" s="1" t="s">
        <v>1357</v>
      </c>
      <c r="B297" s="1" t="s">
        <v>784</v>
      </c>
      <c r="D297" s="2" t="s">
        <v>784</v>
      </c>
      <c r="E297" t="str">
        <f t="shared" si="184"/>
        <v>Skeletal Bronto</v>
      </c>
      <c r="F297" t="str">
        <f t="shared" si="183"/>
        <v>Herbivore</v>
      </c>
      <c r="G297" t="str">
        <f t="shared" si="185"/>
        <v>Dinosaurs, Event Creatures</v>
      </c>
      <c r="H297" t="str">
        <f t="shared" si="186"/>
        <v>The Island, The Center, Ragnarok, Extinction, Valguero, Genesis: Part 1, Crystal Isles</v>
      </c>
      <c r="I297" t="str">
        <f t="shared" si="187"/>
        <v>Terrestrial</v>
      </c>
      <c r="J297" t="str">
        <f t="shared" si="188"/>
        <v>/wiki/Skeletal_Bronto</v>
      </c>
      <c r="K297" t="str">
        <f t="shared" si="163"/>
        <v>Skeletal_Bronto</v>
      </c>
      <c r="L297" t="str">
        <f t="shared" si="189"/>
        <v>Skeletal Bronto</v>
      </c>
      <c r="M297" t="str">
        <f t="shared" si="190"/>
        <v>Skeletal Bronto</v>
      </c>
      <c r="N297" t="str">
        <f t="shared" si="191"/>
        <v>https://static.wikia.nocookie.net/arksurvivalevolved_gamepedia/images/6/62/Skeletal_Brontosaurus.png/revision/latest/scale-to-width-down/50?cb=20191025005527</v>
      </c>
      <c r="P297" s="2" t="s">
        <v>173</v>
      </c>
      <c r="Q297" t="str">
        <f t="shared" ref="Q297:Q314" si="192">VLOOKUP(P297,Dodex,1,TRUE )</f>
        <v>Brontosaurus</v>
      </c>
      <c r="R297" t="str">
        <f t="shared" ref="R297:R314" si="193">VLOOKUP(P297,Dodex,2,TRUE )</f>
        <v>brontosaurus</v>
      </c>
      <c r="S297" t="str">
        <f t="shared" ref="S297:S314" si="194">VLOOKUP(P297,Dodex,3,TRUE )</f>
        <v>/taming/brontosaurus</v>
      </c>
      <c r="T297" t="str">
        <f t="shared" si="167"/>
        <v>brontosaurus</v>
      </c>
      <c r="U297" t="str">
        <f t="shared" ref="U297:U314" si="195">VLOOKUP(P297,Dodex,4,TRUE )</f>
        <v>/media/creature/brontosaurus.png</v>
      </c>
      <c r="V297" t="str">
        <f t="shared" ref="V297:V314" si="196">VLOOKUP(P297,Dodex,5,TRUE )</f>
        <v>Brontosaurus</v>
      </c>
    </row>
    <row r="298" spans="1:22" x14ac:dyDescent="0.25">
      <c r="A298" s="1" t="s">
        <v>1358</v>
      </c>
      <c r="B298" s="1" t="s">
        <v>787</v>
      </c>
      <c r="D298" s="2" t="s">
        <v>787</v>
      </c>
      <c r="E298" t="str">
        <f t="shared" si="184"/>
        <v>Skeletal Carnotaurus</v>
      </c>
      <c r="F298" t="str">
        <f t="shared" si="183"/>
        <v>Carnivore</v>
      </c>
      <c r="G298" t="str">
        <f t="shared" si="185"/>
        <v>Dinosaurs, Event Creatures</v>
      </c>
      <c r="H298" t="str">
        <f t="shared" si="186"/>
        <v>The Island, The Center, Ragnarok, Extinction, Valguero, Genesis: Part 1, Crystal Isles</v>
      </c>
      <c r="I298" t="str">
        <f t="shared" si="187"/>
        <v>Terrestrial</v>
      </c>
      <c r="J298" t="str">
        <f t="shared" si="188"/>
        <v>/wiki/Skeletal_Carnotaurus</v>
      </c>
      <c r="K298" t="str">
        <f t="shared" si="163"/>
        <v>Skeletal_Carnotaurus</v>
      </c>
      <c r="L298" t="str">
        <f t="shared" si="189"/>
        <v>Skeletal Carnotaurus</v>
      </c>
      <c r="M298" t="str">
        <f t="shared" si="190"/>
        <v>Skeletal Carnotaurus</v>
      </c>
      <c r="N298" t="str">
        <f t="shared" si="191"/>
        <v>https://static.wikia.nocookie.net/arksurvivalevolved_gamepedia/images/b/b0/Skeletal_Carnotaurus.png/revision/latest/scale-to-width-down/50?cb=20191025005529</v>
      </c>
      <c r="P298" s="2" t="s">
        <v>208</v>
      </c>
      <c r="Q298" t="str">
        <f t="shared" si="192"/>
        <v>Carnotaurus</v>
      </c>
      <c r="R298" t="str">
        <f t="shared" si="193"/>
        <v>carnotaurus</v>
      </c>
      <c r="S298" t="str">
        <f t="shared" si="194"/>
        <v>/taming/carnotaurus</v>
      </c>
      <c r="T298" t="str">
        <f t="shared" si="167"/>
        <v>carnotaurus</v>
      </c>
      <c r="U298" t="str">
        <f t="shared" si="195"/>
        <v>/media/creature/carnotaurus.png</v>
      </c>
      <c r="V298" t="str">
        <f t="shared" si="196"/>
        <v>Carnotaurus</v>
      </c>
    </row>
    <row r="299" spans="1:22" x14ac:dyDescent="0.25">
      <c r="A299" s="1" t="s">
        <v>1359</v>
      </c>
      <c r="B299" s="1" t="s">
        <v>790</v>
      </c>
      <c r="D299" s="2" t="s">
        <v>790</v>
      </c>
      <c r="E299" t="str">
        <f t="shared" si="184"/>
        <v>Skeletal Giganotosaurus</v>
      </c>
      <c r="F299" t="str">
        <f t="shared" si="183"/>
        <v>Carnivore</v>
      </c>
      <c r="G299" t="str">
        <f t="shared" si="185"/>
        <v>Dinosaurs, Event Creatures</v>
      </c>
      <c r="H299" t="str">
        <f t="shared" si="186"/>
        <v>The Island, The Center, Ragnarok, Extinction, Valguero, Crystal Isles</v>
      </c>
      <c r="I299" t="str">
        <f t="shared" si="187"/>
        <v>Terrestrial</v>
      </c>
      <c r="J299" t="str">
        <f t="shared" si="188"/>
        <v>/wiki/Skeletal_Giganotosaurus</v>
      </c>
      <c r="K299" t="str">
        <f t="shared" si="163"/>
        <v>Skeletal_Giganotosaurus</v>
      </c>
      <c r="L299" t="str">
        <f t="shared" si="189"/>
        <v>Skeletal Giganotosaurus</v>
      </c>
      <c r="M299" t="str">
        <f t="shared" si="190"/>
        <v>Skeletal Giganotosaurus</v>
      </c>
      <c r="N299" t="str">
        <f t="shared" si="191"/>
        <v>https://static.wikia.nocookie.net/arksurvivalevolved_gamepedia/images/1/15/Skeletal_Giganotosaurus.png/revision/latest/scale-to-width-down/50?cb=20191025005531</v>
      </c>
      <c r="P299" s="2" t="s">
        <v>410</v>
      </c>
      <c r="Q299" t="str">
        <f t="shared" si="192"/>
        <v>Giganotosaurus</v>
      </c>
      <c r="R299" t="str">
        <f t="shared" si="193"/>
        <v>giganotosaurus</v>
      </c>
      <c r="S299" t="str">
        <f t="shared" si="194"/>
        <v>/taming/giganotosaurus</v>
      </c>
      <c r="T299" t="str">
        <f t="shared" si="167"/>
        <v>giganotosaurus</v>
      </c>
      <c r="U299" t="str">
        <f t="shared" si="195"/>
        <v>/media/creature/giganotosaurus.png</v>
      </c>
      <c r="V299" t="str">
        <f t="shared" si="196"/>
        <v>Giganotosaurus</v>
      </c>
    </row>
    <row r="300" spans="1:22" x14ac:dyDescent="0.25">
      <c r="A300" s="1" t="s">
        <v>1360</v>
      </c>
      <c r="B300" s="1" t="s">
        <v>794</v>
      </c>
      <c r="D300" s="2" t="s">
        <v>794</v>
      </c>
      <c r="E300" t="str">
        <f t="shared" si="184"/>
        <v>Skeletal Jerboa</v>
      </c>
      <c r="F300" t="str">
        <f t="shared" si="183"/>
        <v>Herbivore</v>
      </c>
      <c r="G300" t="str">
        <f t="shared" si="185"/>
        <v>Event Creatures, Mammals</v>
      </c>
      <c r="H300" t="str">
        <f t="shared" si="186"/>
        <v>Scorched Earth, Ragnarok, Valguero, Crystal Isles</v>
      </c>
      <c r="I300" t="str">
        <f t="shared" si="187"/>
        <v>Terrestrial</v>
      </c>
      <c r="J300" t="str">
        <f t="shared" si="188"/>
        <v>/wiki/Skeletal_Jerboa</v>
      </c>
      <c r="K300" t="str">
        <f t="shared" si="163"/>
        <v>Skeletal_Jerboa</v>
      </c>
      <c r="L300" t="str">
        <f t="shared" si="189"/>
        <v>Skeletal Jerboa</v>
      </c>
      <c r="M300" t="str">
        <f t="shared" si="190"/>
        <v>Skeletal Jerboa</v>
      </c>
      <c r="N300" t="str">
        <f t="shared" si="191"/>
        <v>https://static.wikia.nocookie.net/arksurvivalevolved_gamepedia/images/d/d8/Skeletal_Jerboa.png/revision/latest/scale-to-width-down/50?cb=20191025005533</v>
      </c>
      <c r="P300" s="2" t="s">
        <v>481</v>
      </c>
      <c r="Q300" t="str">
        <f t="shared" si="192"/>
        <v>Jerboa</v>
      </c>
      <c r="R300" t="str">
        <f t="shared" si="193"/>
        <v>jerboa</v>
      </c>
      <c r="S300" t="str">
        <f t="shared" si="194"/>
        <v>/taming/jerboa</v>
      </c>
      <c r="T300" t="str">
        <f t="shared" si="167"/>
        <v>jerboa</v>
      </c>
      <c r="U300" t="str">
        <f t="shared" si="195"/>
        <v>/media/creature/jerboa.png</v>
      </c>
      <c r="V300" t="str">
        <f t="shared" si="196"/>
        <v>Jerboa</v>
      </c>
    </row>
    <row r="301" spans="1:22" x14ac:dyDescent="0.25">
      <c r="A301" s="1" t="s">
        <v>1361</v>
      </c>
      <c r="B301" s="1" t="s">
        <v>798</v>
      </c>
      <c r="D301" s="2" t="s">
        <v>798</v>
      </c>
      <c r="E301" t="str">
        <f t="shared" si="184"/>
        <v>Skeletal Quetzal</v>
      </c>
      <c r="F301" t="str">
        <f t="shared" si="183"/>
        <v>Carnivore</v>
      </c>
      <c r="G301" t="str">
        <f t="shared" si="185"/>
        <v>Event Creatures, Reptiles</v>
      </c>
      <c r="H301" t="str">
        <f t="shared" si="186"/>
        <v>The Island, The Center, Ragnarok, Extinction, Valguero, Crystal Isles</v>
      </c>
      <c r="I301" t="str">
        <f t="shared" si="187"/>
        <v>Aerial</v>
      </c>
      <c r="J301" t="str">
        <f t="shared" si="188"/>
        <v>/wiki/Skeletal_Quetzal</v>
      </c>
      <c r="K301" t="str">
        <f t="shared" si="163"/>
        <v>Skeletal_Quetzal</v>
      </c>
      <c r="L301" t="str">
        <f t="shared" si="189"/>
        <v>Skeletal Quetzal</v>
      </c>
      <c r="M301" t="str">
        <f t="shared" si="190"/>
        <v>Skeletal Quetzal</v>
      </c>
      <c r="N301" t="str">
        <f t="shared" si="191"/>
        <v>https://static.wikia.nocookie.net/arksurvivalevolved_gamepedia/images/7/7a/Skeletal_Quetzal.png/revision/latest/scale-to-width-down/50?cb=20191025005535</v>
      </c>
      <c r="P301" s="2" t="s">
        <v>712</v>
      </c>
      <c r="Q301" t="str">
        <f t="shared" si="192"/>
        <v>Quetzal</v>
      </c>
      <c r="R301" t="str">
        <f t="shared" si="193"/>
        <v>quetzal</v>
      </c>
      <c r="S301" t="str">
        <f t="shared" si="194"/>
        <v>/taming/quetzal</v>
      </c>
      <c r="T301" t="str">
        <f t="shared" si="167"/>
        <v>quetzal</v>
      </c>
      <c r="U301" t="str">
        <f t="shared" si="195"/>
        <v>/media/creature/quetzal.png</v>
      </c>
      <c r="V301" t="str">
        <f t="shared" si="196"/>
        <v>Quetzal</v>
      </c>
    </row>
    <row r="302" spans="1:22" x14ac:dyDescent="0.25">
      <c r="A302" s="1" t="s">
        <v>1362</v>
      </c>
      <c r="B302" s="1" t="s">
        <v>801</v>
      </c>
      <c r="D302" s="2" t="s">
        <v>801</v>
      </c>
      <c r="E302" t="str">
        <f t="shared" si="184"/>
        <v>Skeletal Raptor</v>
      </c>
      <c r="F302" t="str">
        <f t="shared" si="183"/>
        <v>Carnivore</v>
      </c>
      <c r="G302" t="str">
        <f t="shared" si="185"/>
        <v>Dinosaurs, Event Creatures</v>
      </c>
      <c r="H302" t="str">
        <f t="shared" si="186"/>
        <v>The Island, The Center, Ragnarok, Extinction, Valguero, Crystal Isles</v>
      </c>
      <c r="I302" t="str">
        <f t="shared" si="187"/>
        <v>Terrestrial</v>
      </c>
      <c r="J302" t="str">
        <f t="shared" si="188"/>
        <v>/wiki/Skeletal_Raptor</v>
      </c>
      <c r="K302" t="str">
        <f t="shared" si="163"/>
        <v>Skeletal_Raptor</v>
      </c>
      <c r="L302" t="str">
        <f t="shared" si="189"/>
        <v>Skeletal Raptor</v>
      </c>
      <c r="M302" t="str">
        <f t="shared" si="190"/>
        <v>Skeletal Raptor</v>
      </c>
      <c r="N302" t="str">
        <f t="shared" si="191"/>
        <v>https://static.wikia.nocookie.net/arksurvivalevolved_gamepedia/images/d/d5/Skeletal_Raptor.png/revision/latest/scale-to-width-down/50?cb=20191025005538</v>
      </c>
      <c r="P302" s="2" t="s">
        <v>715</v>
      </c>
      <c r="Q302" t="str">
        <f t="shared" si="192"/>
        <v>Raptor</v>
      </c>
      <c r="R302" t="str">
        <f t="shared" si="193"/>
        <v>raptor</v>
      </c>
      <c r="S302" t="str">
        <f t="shared" si="194"/>
        <v>/taming/raptor</v>
      </c>
      <c r="T302" t="str">
        <f t="shared" si="167"/>
        <v>raptor</v>
      </c>
      <c r="U302" t="str">
        <f t="shared" si="195"/>
        <v>/media/creature/raptor.png</v>
      </c>
      <c r="V302" t="str">
        <f t="shared" si="196"/>
        <v>Raptor</v>
      </c>
    </row>
    <row r="303" spans="1:22" x14ac:dyDescent="0.25">
      <c r="A303" s="1" t="s">
        <v>1363</v>
      </c>
      <c r="B303" s="1" t="s">
        <v>804</v>
      </c>
      <c r="D303" s="2" t="s">
        <v>804</v>
      </c>
      <c r="E303" t="str">
        <f t="shared" si="184"/>
        <v>Skeletal Rex</v>
      </c>
      <c r="F303" t="str">
        <f t="shared" si="183"/>
        <v>Carnivore</v>
      </c>
      <c r="G303" t="str">
        <f t="shared" si="185"/>
        <v>Dinosaurs, Event Creatures</v>
      </c>
      <c r="H303" t="str">
        <f t="shared" si="186"/>
        <v>The Island, The Center, Ragnarok, Extinction, Valguero, Crystal Isles</v>
      </c>
      <c r="I303" t="str">
        <f t="shared" si="187"/>
        <v>Terrestrial</v>
      </c>
      <c r="J303" t="str">
        <f t="shared" si="188"/>
        <v>/wiki/Skeletal_Rex</v>
      </c>
      <c r="K303" t="str">
        <f t="shared" si="163"/>
        <v>Skeletal_Rex</v>
      </c>
      <c r="L303" t="str">
        <f t="shared" si="189"/>
        <v>Skeletal Rex</v>
      </c>
      <c r="M303" t="str">
        <f t="shared" si="190"/>
        <v>Skeletal Rex</v>
      </c>
      <c r="N303" t="str">
        <f t="shared" si="191"/>
        <v>https://static.wikia.nocookie.net/arksurvivalevolved_gamepedia/images/d/db/Skeletal_Rex.png/revision/latest/scale-to-width-down/50?cb=20191025005540</v>
      </c>
      <c r="P303" s="2" t="s">
        <v>735</v>
      </c>
      <c r="Q303" t="str">
        <f t="shared" si="192"/>
        <v>Rex</v>
      </c>
      <c r="R303" t="str">
        <f t="shared" si="193"/>
        <v>rex</v>
      </c>
      <c r="S303" t="str">
        <f t="shared" si="194"/>
        <v>/taming/rex</v>
      </c>
      <c r="T303" t="str">
        <f t="shared" si="167"/>
        <v>rex</v>
      </c>
      <c r="U303" t="str">
        <f t="shared" si="195"/>
        <v>/media/creature/rex.png</v>
      </c>
      <c r="V303" t="str">
        <f t="shared" si="196"/>
        <v>Rex</v>
      </c>
    </row>
    <row r="304" spans="1:22" x14ac:dyDescent="0.25">
      <c r="A304" s="1" t="s">
        <v>1364</v>
      </c>
      <c r="B304" s="1" t="s">
        <v>807</v>
      </c>
      <c r="D304" s="2" t="s">
        <v>807</v>
      </c>
      <c r="E304" t="str">
        <f t="shared" si="184"/>
        <v>Skeletal Stego</v>
      </c>
      <c r="F304" t="str">
        <f t="shared" si="183"/>
        <v>Herbivore</v>
      </c>
      <c r="G304" t="str">
        <f t="shared" si="185"/>
        <v>Dinosaurs, Event Creatures</v>
      </c>
      <c r="H304" t="str">
        <f t="shared" si="186"/>
        <v>The Island, The Center, Ragnarok, Aberration, Extinction, Valguero, Genesis: Part 1, Crystal Isles</v>
      </c>
      <c r="I304" t="str">
        <f t="shared" si="187"/>
        <v>Terrestrial</v>
      </c>
      <c r="J304" t="str">
        <f t="shared" si="188"/>
        <v>/wiki/Skeletal_Stego</v>
      </c>
      <c r="K304" t="str">
        <f t="shared" si="163"/>
        <v>Skeletal_Stego</v>
      </c>
      <c r="L304" t="str">
        <f t="shared" si="189"/>
        <v>Skeletal Stego</v>
      </c>
      <c r="M304" t="str">
        <f t="shared" si="190"/>
        <v>Skeletal Stego</v>
      </c>
      <c r="N304" t="str">
        <f t="shared" si="191"/>
        <v>https://static.wikia.nocookie.net/arksurvivalevolved_gamepedia/images/1/1e/Skeletal_Stegosaurus.png/revision/latest/scale-to-width-down/50?cb=20201110132611</v>
      </c>
      <c r="P304" s="2" t="s">
        <v>829</v>
      </c>
      <c r="Q304" t="str">
        <f t="shared" si="192"/>
        <v>Stegosaurus</v>
      </c>
      <c r="R304" t="str">
        <f t="shared" si="193"/>
        <v>stegosaurus</v>
      </c>
      <c r="S304" t="str">
        <f t="shared" si="194"/>
        <v>/taming/stegosaurus</v>
      </c>
      <c r="T304" t="str">
        <f t="shared" si="167"/>
        <v>stegosaurus</v>
      </c>
      <c r="U304" t="str">
        <f t="shared" si="195"/>
        <v>/media/creature/stegosaurus.png</v>
      </c>
      <c r="V304" t="str">
        <f t="shared" si="196"/>
        <v>Stegosaurus</v>
      </c>
    </row>
    <row r="305" spans="1:22" x14ac:dyDescent="0.25">
      <c r="A305" s="1" t="s">
        <v>1365</v>
      </c>
      <c r="B305" s="1" t="s">
        <v>811</v>
      </c>
      <c r="D305" s="2" t="s">
        <v>811</v>
      </c>
      <c r="E305" t="str">
        <f t="shared" si="184"/>
        <v>Skeletal Trike</v>
      </c>
      <c r="F305" t="str">
        <f t="shared" si="183"/>
        <v>Herbivore</v>
      </c>
      <c r="G305" t="str">
        <f t="shared" si="185"/>
        <v>Dinosaurs, Event Creatures</v>
      </c>
      <c r="H305" t="str">
        <f t="shared" si="186"/>
        <v>The Island, The Center, Ragnarok, Aberration, Extinction, Valguero, Genesis: Part 1, Crystal Isles</v>
      </c>
      <c r="I305" t="str">
        <f t="shared" si="187"/>
        <v>Terrestrial</v>
      </c>
      <c r="J305" t="str">
        <f t="shared" si="188"/>
        <v>/wiki/Skeletal_Trike</v>
      </c>
      <c r="K305" t="str">
        <f t="shared" si="163"/>
        <v>Skeletal_Trike</v>
      </c>
      <c r="L305" t="str">
        <f t="shared" si="189"/>
        <v>Skeletal Trike</v>
      </c>
      <c r="M305" t="str">
        <f t="shared" si="190"/>
        <v>Skeletal Trike</v>
      </c>
      <c r="N305" t="str">
        <f t="shared" si="191"/>
        <v>https://static.wikia.nocookie.net/arksurvivalevolved_gamepedia/images/a/ac/Skeletal_Triceratops.png/revision/latest/scale-to-width-down/50?cb=20191025005524</v>
      </c>
      <c r="P305" s="2" t="s">
        <v>901</v>
      </c>
      <c r="Q305" t="str">
        <f t="shared" si="192"/>
        <v>Triceratops</v>
      </c>
      <c r="R305" t="str">
        <f t="shared" si="193"/>
        <v>triceratops</v>
      </c>
      <c r="S305" t="str">
        <f t="shared" si="194"/>
        <v>/taming/triceratops</v>
      </c>
      <c r="T305" t="str">
        <f t="shared" si="167"/>
        <v>triceratops</v>
      </c>
      <c r="U305" t="str">
        <f t="shared" si="195"/>
        <v>/media/creature/triceratops.png</v>
      </c>
      <c r="V305" t="str">
        <f t="shared" si="196"/>
        <v>Triceratops</v>
      </c>
    </row>
    <row r="306" spans="1:22" x14ac:dyDescent="0.25">
      <c r="A306" s="1" t="s">
        <v>1366</v>
      </c>
      <c r="B306" s="1" t="s">
        <v>950</v>
      </c>
      <c r="D306" s="2" t="s">
        <v>950</v>
      </c>
      <c r="E306" t="str">
        <f t="shared" si="184"/>
        <v>Zombie Fire Wyvern</v>
      </c>
      <c r="F306" t="str">
        <f t="shared" si="183"/>
        <v>Carnivore</v>
      </c>
      <c r="G306" t="str">
        <f t="shared" si="185"/>
        <v>Event Creatures, Reptiles</v>
      </c>
      <c r="H306" t="str">
        <f t="shared" si="186"/>
        <v>Scorched Earth, Ragnarok, Extinction, Valguero</v>
      </c>
      <c r="I306" t="str">
        <f t="shared" si="187"/>
        <v>Aerial</v>
      </c>
      <c r="J306" t="str">
        <f t="shared" si="188"/>
        <v>/wiki/Zombie_Fire_Wyvern</v>
      </c>
      <c r="K306" t="str">
        <f t="shared" si="163"/>
        <v>Zombie_Fire_Wyvern</v>
      </c>
      <c r="L306" t="str">
        <f t="shared" si="189"/>
        <v>Zombie Fire Wyvern</v>
      </c>
      <c r="M306" t="str">
        <f t="shared" si="190"/>
        <v>Zombie Fire Wyvern</v>
      </c>
      <c r="N306" t="str">
        <f t="shared" si="191"/>
        <v>https://static.wikia.nocookie.net/arksurvivalevolved_gamepedia/images/9/96/Zombie_Fire_Wyvern.png/revision/latest/scale-to-width-down/50?cb=20190101194845</v>
      </c>
      <c r="P306" s="2" t="s">
        <v>939</v>
      </c>
      <c r="Q306" t="str">
        <f t="shared" si="192"/>
        <v>Wyvern</v>
      </c>
      <c r="R306" t="str">
        <f t="shared" si="193"/>
        <v>wyvern</v>
      </c>
      <c r="S306" t="str">
        <f t="shared" si="194"/>
        <v>/taming/wyvern</v>
      </c>
      <c r="T306" t="str">
        <f t="shared" si="167"/>
        <v>wyvern</v>
      </c>
      <c r="U306" t="str">
        <f t="shared" si="195"/>
        <v>/media/creature/wyvern.png</v>
      </c>
      <c r="V306" t="str">
        <f t="shared" si="196"/>
        <v>Wyvern</v>
      </c>
    </row>
    <row r="307" spans="1:22" x14ac:dyDescent="0.25">
      <c r="A307" s="1" t="s">
        <v>1367</v>
      </c>
      <c r="B307" s="1" t="s">
        <v>954</v>
      </c>
      <c r="D307" s="2" t="s">
        <v>954</v>
      </c>
      <c r="E307" t="str">
        <f t="shared" si="184"/>
        <v>Zombie Lightning Wyvern</v>
      </c>
      <c r="F307" t="str">
        <f t="shared" si="183"/>
        <v>Carnivore</v>
      </c>
      <c r="G307" t="str">
        <f t="shared" si="185"/>
        <v>Event Creatures, Reptiles</v>
      </c>
      <c r="H307" t="str">
        <f t="shared" si="186"/>
        <v>Scorched Earth, Ragnarok</v>
      </c>
      <c r="I307" t="str">
        <f t="shared" si="187"/>
        <v>Aerial</v>
      </c>
      <c r="J307" t="str">
        <f t="shared" si="188"/>
        <v>/wiki/Zombie_Lightning_Wyvern</v>
      </c>
      <c r="K307" t="str">
        <f t="shared" si="163"/>
        <v>Zombie_Lightning_Wyvern</v>
      </c>
      <c r="L307" t="str">
        <f t="shared" si="189"/>
        <v>Zombie Lightning Wyvern</v>
      </c>
      <c r="M307" t="str">
        <f t="shared" si="190"/>
        <v>Zombie Lightning Wyvern</v>
      </c>
      <c r="N307" t="str">
        <f t="shared" si="191"/>
        <v>https://static.wikia.nocookie.net/arksurvivalevolved_gamepedia/images/0/0b/Zombie_Lightning_Wyvern.png/revision/latest/scale-to-width-down/50?cb=20190101194847</v>
      </c>
      <c r="P307" s="2" t="s">
        <v>939</v>
      </c>
      <c r="Q307" t="str">
        <f t="shared" si="192"/>
        <v>Wyvern</v>
      </c>
      <c r="R307" t="str">
        <f t="shared" si="193"/>
        <v>wyvern</v>
      </c>
      <c r="S307" t="str">
        <f t="shared" si="194"/>
        <v>/taming/wyvern</v>
      </c>
      <c r="T307" t="str">
        <f t="shared" si="167"/>
        <v>wyvern</v>
      </c>
      <c r="U307" t="str">
        <f t="shared" si="195"/>
        <v>/media/creature/wyvern.png</v>
      </c>
      <c r="V307" t="str">
        <f t="shared" si="196"/>
        <v>Wyvern</v>
      </c>
    </row>
    <row r="308" spans="1:22" x14ac:dyDescent="0.25">
      <c r="A308" s="1" t="s">
        <v>1368</v>
      </c>
      <c r="B308" s="1" t="s">
        <v>957</v>
      </c>
      <c r="D308" s="2" t="s">
        <v>957</v>
      </c>
      <c r="E308" t="str">
        <f t="shared" si="184"/>
        <v>Zombie Poison Wyvern</v>
      </c>
      <c r="F308" t="str">
        <f t="shared" si="183"/>
        <v>Carnivore</v>
      </c>
      <c r="G308" t="str">
        <f t="shared" si="185"/>
        <v>Event Creatures, Reptiles</v>
      </c>
      <c r="H308" t="str">
        <f t="shared" si="186"/>
        <v>Scorched Earth, Ragnarok</v>
      </c>
      <c r="I308" t="str">
        <f t="shared" si="187"/>
        <v>Aerial</v>
      </c>
      <c r="J308" t="str">
        <f t="shared" si="188"/>
        <v>/wiki/Zombie_Poison_Wyvern</v>
      </c>
      <c r="K308" t="str">
        <f t="shared" si="163"/>
        <v>Zombie_Poison_Wyvern</v>
      </c>
      <c r="L308" t="str">
        <f t="shared" si="189"/>
        <v>Zombie Poison Wyvern</v>
      </c>
      <c r="M308" t="str">
        <f t="shared" si="190"/>
        <v>Zombie Poison Wyvern</v>
      </c>
      <c r="N308" t="str">
        <f t="shared" si="191"/>
        <v>https://static.wikia.nocookie.net/arksurvivalevolved_gamepedia/images/f/f7/Zombie_Poison_Wyvern.png/revision/latest/scale-to-width-down/50?cb=20190101194843</v>
      </c>
      <c r="P308" s="2" t="s">
        <v>939</v>
      </c>
      <c r="Q308" t="str">
        <f t="shared" si="192"/>
        <v>Wyvern</v>
      </c>
      <c r="R308" t="str">
        <f t="shared" si="193"/>
        <v>wyvern</v>
      </c>
      <c r="S308" t="str">
        <f t="shared" si="194"/>
        <v>/taming/wyvern</v>
      </c>
      <c r="T308" t="str">
        <f t="shared" si="167"/>
        <v>wyvern</v>
      </c>
      <c r="U308" t="str">
        <f t="shared" si="195"/>
        <v>/media/creature/wyvern.png</v>
      </c>
      <c r="V308" t="str">
        <f t="shared" si="196"/>
        <v>Wyvern</v>
      </c>
    </row>
    <row r="309" spans="1:22" x14ac:dyDescent="0.25">
      <c r="A309" s="1" t="s">
        <v>1369</v>
      </c>
      <c r="B309" s="1" t="s">
        <v>950</v>
      </c>
      <c r="D309" s="2" t="s">
        <v>950</v>
      </c>
      <c r="E309" t="str">
        <f t="shared" si="184"/>
        <v>Zombie Fire Wyvern</v>
      </c>
      <c r="F309" t="str">
        <f t="shared" si="183"/>
        <v>Carnivore</v>
      </c>
      <c r="G309" t="str">
        <f t="shared" si="185"/>
        <v>Event Creatures, Reptiles</v>
      </c>
      <c r="H309" t="str">
        <f t="shared" si="186"/>
        <v>Scorched Earth, Ragnarok, Extinction, Valguero</v>
      </c>
      <c r="I309" t="str">
        <f t="shared" si="187"/>
        <v>Aerial</v>
      </c>
      <c r="J309" t="str">
        <f t="shared" si="188"/>
        <v>/wiki/Zombie_Fire_Wyvern</v>
      </c>
      <c r="K309" t="str">
        <f t="shared" si="163"/>
        <v>Zombie_Fire_Wyvern</v>
      </c>
      <c r="L309" t="str">
        <f t="shared" si="189"/>
        <v>Zombie Fire Wyvern</v>
      </c>
      <c r="M309" t="str">
        <f t="shared" si="190"/>
        <v>Zombie Fire Wyvern</v>
      </c>
      <c r="N309" t="str">
        <f t="shared" si="191"/>
        <v>https://static.wikia.nocookie.net/arksurvivalevolved_gamepedia/images/9/96/Zombie_Fire_Wyvern.png/revision/latest/scale-to-width-down/50?cb=20190101194845</v>
      </c>
      <c r="P309" s="2" t="s">
        <v>939</v>
      </c>
      <c r="Q309" t="str">
        <f t="shared" si="192"/>
        <v>Wyvern</v>
      </c>
      <c r="R309" t="str">
        <f t="shared" si="193"/>
        <v>wyvern</v>
      </c>
      <c r="S309" t="str">
        <f t="shared" si="194"/>
        <v>/taming/wyvern</v>
      </c>
      <c r="T309" t="str">
        <f t="shared" si="167"/>
        <v>wyvern</v>
      </c>
      <c r="U309" t="str">
        <f t="shared" si="195"/>
        <v>/media/creature/wyvern.png</v>
      </c>
      <c r="V309" t="str">
        <f t="shared" si="196"/>
        <v>Wyvern</v>
      </c>
    </row>
    <row r="310" spans="1:22" x14ac:dyDescent="0.25">
      <c r="A310" s="1" t="s">
        <v>1370</v>
      </c>
      <c r="B310" s="1" t="s">
        <v>954</v>
      </c>
      <c r="D310" s="2" t="s">
        <v>954</v>
      </c>
      <c r="E310" t="str">
        <f t="shared" si="184"/>
        <v>Zombie Lightning Wyvern</v>
      </c>
      <c r="F310" t="str">
        <f t="shared" si="183"/>
        <v>Carnivore</v>
      </c>
      <c r="G310" t="str">
        <f t="shared" si="185"/>
        <v>Event Creatures, Reptiles</v>
      </c>
      <c r="H310" t="str">
        <f t="shared" si="186"/>
        <v>Scorched Earth, Ragnarok</v>
      </c>
      <c r="I310" t="str">
        <f t="shared" si="187"/>
        <v>Aerial</v>
      </c>
      <c r="J310" t="str">
        <f t="shared" si="188"/>
        <v>/wiki/Zombie_Lightning_Wyvern</v>
      </c>
      <c r="K310" t="str">
        <f t="shared" si="163"/>
        <v>Zombie_Lightning_Wyvern</v>
      </c>
      <c r="L310" t="str">
        <f t="shared" si="189"/>
        <v>Zombie Lightning Wyvern</v>
      </c>
      <c r="M310" t="str">
        <f t="shared" si="190"/>
        <v>Zombie Lightning Wyvern</v>
      </c>
      <c r="N310" t="str">
        <f t="shared" si="191"/>
        <v>https://static.wikia.nocookie.net/arksurvivalevolved_gamepedia/images/0/0b/Zombie_Lightning_Wyvern.png/revision/latest/scale-to-width-down/50?cb=20190101194847</v>
      </c>
      <c r="P310" s="2" t="s">
        <v>939</v>
      </c>
      <c r="Q310" t="str">
        <f t="shared" si="192"/>
        <v>Wyvern</v>
      </c>
      <c r="R310" t="str">
        <f t="shared" si="193"/>
        <v>wyvern</v>
      </c>
      <c r="S310" t="str">
        <f t="shared" si="194"/>
        <v>/taming/wyvern</v>
      </c>
      <c r="T310" t="str">
        <f t="shared" si="167"/>
        <v>wyvern</v>
      </c>
      <c r="U310" t="str">
        <f t="shared" si="195"/>
        <v>/media/creature/wyvern.png</v>
      </c>
      <c r="V310" t="str">
        <f t="shared" si="196"/>
        <v>Wyvern</v>
      </c>
    </row>
    <row r="311" spans="1:22" x14ac:dyDescent="0.25">
      <c r="A311" s="1" t="s">
        <v>1371</v>
      </c>
      <c r="B311" s="1" t="s">
        <v>957</v>
      </c>
      <c r="D311" s="2" t="s">
        <v>957</v>
      </c>
      <c r="E311" t="str">
        <f t="shared" si="184"/>
        <v>Zombie Poison Wyvern</v>
      </c>
      <c r="F311" t="str">
        <f t="shared" si="183"/>
        <v>Carnivore</v>
      </c>
      <c r="G311" t="str">
        <f t="shared" si="185"/>
        <v>Event Creatures, Reptiles</v>
      </c>
      <c r="H311" t="str">
        <f t="shared" si="186"/>
        <v>Scorched Earth, Ragnarok</v>
      </c>
      <c r="I311" t="str">
        <f t="shared" si="187"/>
        <v>Aerial</v>
      </c>
      <c r="J311" t="str">
        <f t="shared" si="188"/>
        <v>/wiki/Zombie_Poison_Wyvern</v>
      </c>
      <c r="K311" t="str">
        <f t="shared" si="163"/>
        <v>Zombie_Poison_Wyvern</v>
      </c>
      <c r="L311" t="str">
        <f t="shared" si="189"/>
        <v>Zombie Poison Wyvern</v>
      </c>
      <c r="M311" t="str">
        <f t="shared" si="190"/>
        <v>Zombie Poison Wyvern</v>
      </c>
      <c r="N311" t="str">
        <f t="shared" si="191"/>
        <v>https://static.wikia.nocookie.net/arksurvivalevolved_gamepedia/images/f/f7/Zombie_Poison_Wyvern.png/revision/latest/scale-to-width-down/50?cb=20190101194843</v>
      </c>
      <c r="P311" s="2" t="s">
        <v>939</v>
      </c>
      <c r="Q311" t="str">
        <f t="shared" si="192"/>
        <v>Wyvern</v>
      </c>
      <c r="R311" t="str">
        <f t="shared" si="193"/>
        <v>wyvern</v>
      </c>
      <c r="S311" t="str">
        <f t="shared" si="194"/>
        <v>/taming/wyvern</v>
      </c>
      <c r="T311" t="str">
        <f t="shared" si="167"/>
        <v>wyvern</v>
      </c>
      <c r="U311" t="str">
        <f t="shared" si="195"/>
        <v>/media/creature/wyvern.png</v>
      </c>
      <c r="V311" t="str">
        <f t="shared" si="196"/>
        <v>Wyvern</v>
      </c>
    </row>
    <row r="312" spans="1:22" x14ac:dyDescent="0.25">
      <c r="A312" s="1" t="s">
        <v>1372</v>
      </c>
      <c r="B312" s="1" t="s">
        <v>950</v>
      </c>
      <c r="D312" s="2" t="s">
        <v>950</v>
      </c>
      <c r="E312" t="str">
        <f t="shared" si="184"/>
        <v>Zombie Fire Wyvern</v>
      </c>
      <c r="F312" t="str">
        <f t="shared" si="183"/>
        <v>Carnivore</v>
      </c>
      <c r="G312" t="str">
        <f t="shared" si="185"/>
        <v>Event Creatures, Reptiles</v>
      </c>
      <c r="H312" t="str">
        <f t="shared" si="186"/>
        <v>Scorched Earth, Ragnarok, Extinction, Valguero</v>
      </c>
      <c r="I312" t="str">
        <f t="shared" si="187"/>
        <v>Aerial</v>
      </c>
      <c r="J312" t="str">
        <f t="shared" si="188"/>
        <v>/wiki/Zombie_Fire_Wyvern</v>
      </c>
      <c r="K312" t="str">
        <f t="shared" si="163"/>
        <v>Zombie_Fire_Wyvern</v>
      </c>
      <c r="L312" t="str">
        <f t="shared" si="189"/>
        <v>Zombie Fire Wyvern</v>
      </c>
      <c r="M312" t="str">
        <f t="shared" si="190"/>
        <v>Zombie Fire Wyvern</v>
      </c>
      <c r="N312" t="str">
        <f t="shared" si="191"/>
        <v>https://static.wikia.nocookie.net/arksurvivalevolved_gamepedia/images/9/96/Zombie_Fire_Wyvern.png/revision/latest/scale-to-width-down/50?cb=20190101194845</v>
      </c>
      <c r="P312" s="2" t="s">
        <v>939</v>
      </c>
      <c r="Q312" t="str">
        <f t="shared" si="192"/>
        <v>Wyvern</v>
      </c>
      <c r="R312" t="str">
        <f t="shared" si="193"/>
        <v>wyvern</v>
      </c>
      <c r="S312" t="str">
        <f t="shared" si="194"/>
        <v>/taming/wyvern</v>
      </c>
      <c r="T312" t="str">
        <f t="shared" si="167"/>
        <v>wyvern</v>
      </c>
      <c r="U312" t="str">
        <f t="shared" si="195"/>
        <v>/media/creature/wyvern.png</v>
      </c>
      <c r="V312" t="str">
        <f t="shared" si="196"/>
        <v>Wyvern</v>
      </c>
    </row>
    <row r="313" spans="1:22" x14ac:dyDescent="0.25">
      <c r="A313" s="1" t="s">
        <v>1373</v>
      </c>
      <c r="B313" s="1" t="s">
        <v>957</v>
      </c>
      <c r="D313" s="2" t="s">
        <v>957</v>
      </c>
      <c r="E313" t="str">
        <f t="shared" si="184"/>
        <v>Zombie Poison Wyvern</v>
      </c>
      <c r="F313" t="str">
        <f t="shared" si="183"/>
        <v>Carnivore</v>
      </c>
      <c r="G313" t="str">
        <f t="shared" si="185"/>
        <v>Event Creatures, Reptiles</v>
      </c>
      <c r="H313" t="str">
        <f t="shared" si="186"/>
        <v>Scorched Earth, Ragnarok</v>
      </c>
      <c r="I313" t="str">
        <f t="shared" si="187"/>
        <v>Aerial</v>
      </c>
      <c r="J313" t="str">
        <f t="shared" si="188"/>
        <v>/wiki/Zombie_Poison_Wyvern</v>
      </c>
      <c r="K313" t="str">
        <f t="shared" si="163"/>
        <v>Zombie_Poison_Wyvern</v>
      </c>
      <c r="L313" t="str">
        <f t="shared" si="189"/>
        <v>Zombie Poison Wyvern</v>
      </c>
      <c r="M313" t="str">
        <f t="shared" si="190"/>
        <v>Zombie Poison Wyvern</v>
      </c>
      <c r="N313" t="str">
        <f t="shared" si="191"/>
        <v>https://static.wikia.nocookie.net/arksurvivalevolved_gamepedia/images/f/f7/Zombie_Poison_Wyvern.png/revision/latest/scale-to-width-down/50?cb=20190101194843</v>
      </c>
      <c r="P313" s="2" t="s">
        <v>939</v>
      </c>
      <c r="Q313" t="str">
        <f t="shared" si="192"/>
        <v>Wyvern</v>
      </c>
      <c r="R313" t="str">
        <f t="shared" si="193"/>
        <v>wyvern</v>
      </c>
      <c r="S313" t="str">
        <f t="shared" si="194"/>
        <v>/taming/wyvern</v>
      </c>
      <c r="T313" t="str">
        <f t="shared" si="167"/>
        <v>wyvern</v>
      </c>
      <c r="U313" t="str">
        <f t="shared" si="195"/>
        <v>/media/creature/wyvern.png</v>
      </c>
      <c r="V313" t="str">
        <f t="shared" si="196"/>
        <v>Wyvern</v>
      </c>
    </row>
    <row r="314" spans="1:22" x14ac:dyDescent="0.25">
      <c r="A314" s="1" t="s">
        <v>1374</v>
      </c>
      <c r="B314" s="1" t="s">
        <v>954</v>
      </c>
      <c r="D314" s="2" t="s">
        <v>954</v>
      </c>
      <c r="E314" t="str">
        <f t="shared" si="184"/>
        <v>Zombie Lightning Wyvern</v>
      </c>
      <c r="F314" t="str">
        <f t="shared" si="183"/>
        <v>Carnivore</v>
      </c>
      <c r="G314" t="str">
        <f t="shared" si="185"/>
        <v>Event Creatures, Reptiles</v>
      </c>
      <c r="H314" t="str">
        <f t="shared" si="186"/>
        <v>Scorched Earth, Ragnarok</v>
      </c>
      <c r="I314" t="str">
        <f t="shared" si="187"/>
        <v>Aerial</v>
      </c>
      <c r="J314" t="str">
        <f t="shared" si="188"/>
        <v>/wiki/Zombie_Lightning_Wyvern</v>
      </c>
      <c r="K314" t="str">
        <f t="shared" si="163"/>
        <v>Zombie_Lightning_Wyvern</v>
      </c>
      <c r="L314" t="str">
        <f t="shared" si="189"/>
        <v>Zombie Lightning Wyvern</v>
      </c>
      <c r="M314" t="str">
        <f t="shared" si="190"/>
        <v>Zombie Lightning Wyvern</v>
      </c>
      <c r="N314" t="str">
        <f t="shared" si="191"/>
        <v>https://static.wikia.nocookie.net/arksurvivalevolved_gamepedia/images/0/0b/Zombie_Lightning_Wyvern.png/revision/latest/scale-to-width-down/50?cb=20190101194847</v>
      </c>
      <c r="P314" s="2" t="s">
        <v>939</v>
      </c>
      <c r="Q314" t="str">
        <f t="shared" si="192"/>
        <v>Wyvern</v>
      </c>
      <c r="R314" t="str">
        <f t="shared" si="193"/>
        <v>wyvern</v>
      </c>
      <c r="S314" t="str">
        <f t="shared" si="194"/>
        <v>/taming/wyvern</v>
      </c>
      <c r="T314" t="str">
        <f t="shared" si="167"/>
        <v>wyvern</v>
      </c>
      <c r="U314" t="str">
        <f t="shared" si="195"/>
        <v>/media/creature/wyvern.png</v>
      </c>
      <c r="V314" t="str">
        <f t="shared" si="196"/>
        <v>Wyvern</v>
      </c>
    </row>
    <row r="315" spans="1:22" x14ac:dyDescent="0.25">
      <c r="A315" s="1" t="s">
        <v>1375</v>
      </c>
      <c r="B315" s="1" t="s">
        <v>963</v>
      </c>
      <c r="D315" s="2" t="s">
        <v>963</v>
      </c>
      <c r="E315" t="str">
        <f t="shared" si="184"/>
        <v>Zomdodo</v>
      </c>
      <c r="F315" t="str">
        <f t="shared" si="183"/>
        <v>Carnivore</v>
      </c>
      <c r="G315" t="str">
        <f t="shared" si="185"/>
        <v>Birds, Event Creatures</v>
      </c>
      <c r="H315" t="str">
        <f t="shared" si="186"/>
        <v>The Island</v>
      </c>
      <c r="I315" t="str">
        <f t="shared" si="187"/>
        <v>Terrestrial</v>
      </c>
      <c r="J315" t="str">
        <f t="shared" si="188"/>
        <v>/wiki/Zomdodo</v>
      </c>
      <c r="K315" t="str">
        <f t="shared" si="163"/>
        <v>Zomdodo</v>
      </c>
      <c r="L315" t="str">
        <f t="shared" si="189"/>
        <v>Zomdodo</v>
      </c>
      <c r="M315" t="str">
        <f t="shared" si="190"/>
        <v>Zomdodo</v>
      </c>
      <c r="N315" t="str">
        <f t="shared" si="191"/>
        <v>https://static.wikia.nocookie.net/arksurvivalevolved_gamepedia/images/6/6a/Zomdodo.png/revision/latest/scale-to-width-down/50?cb=20181130122619</v>
      </c>
      <c r="P315" s="2" t="s">
        <v>963</v>
      </c>
      <c r="T315" t="str">
        <f t="shared" si="167"/>
        <v/>
      </c>
    </row>
    <row r="316" spans="1:22" x14ac:dyDescent="0.25">
      <c r="A316" s="1" t="s">
        <v>1376</v>
      </c>
      <c r="B316" s="1" t="s">
        <v>1377</v>
      </c>
      <c r="D316" s="2" t="s">
        <v>838</v>
      </c>
      <c r="E316" t="str">
        <f t="shared" si="184"/>
        <v>Super Turkey</v>
      </c>
      <c r="F316" t="str">
        <f t="shared" si="183"/>
        <v>Carnivore</v>
      </c>
      <c r="G316" t="str">
        <f t="shared" si="185"/>
        <v>Birds, Event Creatures</v>
      </c>
      <c r="H316" t="str">
        <f t="shared" si="186"/>
        <v>The Island, The Center, Scorched Earth, Ragnarok, Aberration, Extinction, Valguero</v>
      </c>
      <c r="I316" t="str">
        <f t="shared" si="187"/>
        <v>Terrestrial</v>
      </c>
      <c r="J316" t="str">
        <f t="shared" si="188"/>
        <v>/wiki/Super_Turkey</v>
      </c>
      <c r="K316" t="str">
        <f t="shared" si="163"/>
        <v>Super_Turkey</v>
      </c>
      <c r="L316" t="str">
        <f t="shared" si="189"/>
        <v>Super Turkey</v>
      </c>
      <c r="M316" t="str">
        <f t="shared" si="190"/>
        <v>Super Turkey</v>
      </c>
      <c r="N316" t="str">
        <f t="shared" si="191"/>
        <v>https://static.wikia.nocookie.net/arksurvivalevolved_gamepedia/images/b/b3/Turkey.png/revision/latest/scale-to-width-down/50?cb=20160910101342</v>
      </c>
      <c r="P316" s="2" t="s">
        <v>838</v>
      </c>
      <c r="T316" t="str">
        <f t="shared" si="167"/>
        <v/>
      </c>
    </row>
    <row r="317" spans="1:22" s="5" customFormat="1" x14ac:dyDescent="0.25">
      <c r="A317" s="3" t="s">
        <v>1378</v>
      </c>
      <c r="B317" s="3" t="s">
        <v>1379</v>
      </c>
      <c r="C317" s="17"/>
      <c r="D317" s="4" t="s">
        <v>1379</v>
      </c>
      <c r="E317" s="11" t="s">
        <v>1476</v>
      </c>
      <c r="J317" s="5" t="s">
        <v>1475</v>
      </c>
      <c r="K317" t="str">
        <f t="shared" si="163"/>
        <v>Motorboat</v>
      </c>
      <c r="P317" s="4" t="s">
        <v>1379</v>
      </c>
      <c r="Q317"/>
      <c r="R317"/>
      <c r="S317"/>
      <c r="T317" t="str">
        <f t="shared" si="167"/>
        <v/>
      </c>
      <c r="U317"/>
      <c r="V317"/>
    </row>
    <row r="318" spans="1:22" s="5" customFormat="1" x14ac:dyDescent="0.25">
      <c r="A318" s="3" t="s">
        <v>1380</v>
      </c>
      <c r="B318" s="3" t="s">
        <v>1381</v>
      </c>
      <c r="C318" s="17"/>
      <c r="D318" s="4" t="s">
        <v>1477</v>
      </c>
      <c r="E318" s="5" t="s">
        <v>1477</v>
      </c>
      <c r="J318" s="5" t="s">
        <v>1478</v>
      </c>
      <c r="K318" t="str">
        <f t="shared" si="163"/>
        <v>Wooden_Raft</v>
      </c>
      <c r="P318" s="4" t="s">
        <v>1477</v>
      </c>
      <c r="Q318"/>
      <c r="R318"/>
      <c r="S318"/>
      <c r="T318" t="str">
        <f t="shared" si="167"/>
        <v/>
      </c>
      <c r="U318"/>
      <c r="V318"/>
    </row>
    <row r="319" spans="1:22" x14ac:dyDescent="0.25">
      <c r="A319" s="1" t="s">
        <v>1382</v>
      </c>
      <c r="B319" s="1" t="s">
        <v>746</v>
      </c>
      <c r="D319" s="2" t="s">
        <v>746</v>
      </c>
      <c r="E319" t="str">
        <f t="shared" ref="E319:E365" si="197">VLOOKUP(D319,arkpedia,1,TRUE )</f>
        <v>Rock Elemental</v>
      </c>
      <c r="F319" t="str">
        <f t="shared" ref="F319:F335" si="198">VLOOKUP(D319,arkpedia,2,TRUE )</f>
        <v>Minerals</v>
      </c>
      <c r="G319" t="str">
        <f t="shared" ref="G319:G365" si="199">VLOOKUP(D319,arkpedia,3,TRUE )</f>
        <v>Fantasy Creatures</v>
      </c>
      <c r="H319" t="str">
        <f t="shared" ref="H319:H365" si="200">VLOOKUP(D319,arkpedia,4,TRUE )</f>
        <v>Scorched Earth, Ragnarok, Extinction, Valguero, Genesis: Part 1, Crystal Isles</v>
      </c>
      <c r="I319" t="str">
        <f t="shared" ref="I319:I365" si="201">VLOOKUP(D319,arkpedia,5,TRUE )</f>
        <v>Terrestrial</v>
      </c>
      <c r="J319" t="str">
        <f t="shared" ref="J319:J365" si="202">VLOOKUP(D319,arkpedia,6,TRUE )</f>
        <v>/wiki/Rock_Elemental</v>
      </c>
      <c r="K319" t="str">
        <f t="shared" si="163"/>
        <v>Rock_Elemental</v>
      </c>
      <c r="L319" t="str">
        <f t="shared" ref="L319:L365" si="203">VLOOKUP(D319,arkpedia,7,TRUE )</f>
        <v>Rock Elemental</v>
      </c>
      <c r="M319" t="str">
        <f t="shared" ref="M319:M365" si="204">VLOOKUP(D319,arkpedia,8,TRUE )</f>
        <v>Rock Elemental</v>
      </c>
      <c r="N319" t="str">
        <f t="shared" ref="N319:N365" si="205">VLOOKUP(D319,arkpedia,9,TRUE )</f>
        <v>https://static.wikia.nocookie.net/arksurvivalevolved_gamepedia/images/f/f0/Rock_Elemental.png/revision/latest/scale-to-width-down/50?cb=20160902031157</v>
      </c>
      <c r="P319" s="2" t="s">
        <v>746</v>
      </c>
      <c r="Q319" t="str">
        <f>VLOOKUP(P319,Dodex,1,TRUE )</f>
        <v>Rock Elemental</v>
      </c>
      <c r="R319" t="str">
        <f>VLOOKUP(P319,Dodex,2,TRUE )</f>
        <v>rockelemental</v>
      </c>
      <c r="S319" t="str">
        <f>VLOOKUP(P319,Dodex,3,TRUE )</f>
        <v>/taming/rockelemental</v>
      </c>
      <c r="T319" t="str">
        <f t="shared" si="167"/>
        <v>rockelemental</v>
      </c>
      <c r="U319" t="str">
        <f>VLOOKUP(P319,Dodex,4,TRUE )</f>
        <v>/media/creature/rockelemental.png</v>
      </c>
      <c r="V319" t="str">
        <f>VLOOKUP(P319,Dodex,5,TRUE )</f>
        <v>Rock Elemental</v>
      </c>
    </row>
    <row r="320" spans="1:22" x14ac:dyDescent="0.25">
      <c r="A320" s="1" t="s">
        <v>1383</v>
      </c>
      <c r="B320" s="1" t="s">
        <v>758</v>
      </c>
      <c r="D320" s="2" t="s">
        <v>758</v>
      </c>
      <c r="E320" t="str">
        <f t="shared" si="197"/>
        <v>Rubble Golem</v>
      </c>
      <c r="F320" t="str">
        <f t="shared" si="198"/>
        <v>Minerals</v>
      </c>
      <c r="G320" t="str">
        <f t="shared" si="199"/>
        <v>Fantasy Creatures</v>
      </c>
      <c r="H320" t="str">
        <f t="shared" si="200"/>
        <v>Scorched Earth, Extinction</v>
      </c>
      <c r="I320" t="str">
        <f t="shared" si="201"/>
        <v>Subterranean</v>
      </c>
      <c r="J320" t="str">
        <f t="shared" si="202"/>
        <v>/wiki/Rubble_Golem</v>
      </c>
      <c r="K320" t="str">
        <f t="shared" si="163"/>
        <v>Rubble_Golem</v>
      </c>
      <c r="L320" t="str">
        <f t="shared" si="203"/>
        <v>Rubble Golem</v>
      </c>
      <c r="M320" t="str">
        <f t="shared" si="204"/>
        <v>Rubble Golem</v>
      </c>
      <c r="N320" t="str">
        <f t="shared" si="205"/>
        <v>https://static.wikia.nocookie.net/arksurvivalevolved_gamepedia/images/f/ff/Rubble_Golem.png/revision/latest/scale-to-width-down/50?cb=20181201234655</v>
      </c>
      <c r="P320" s="2" t="s">
        <v>758</v>
      </c>
      <c r="T320" t="str">
        <f t="shared" si="167"/>
        <v/>
      </c>
    </row>
    <row r="321" spans="1:22" x14ac:dyDescent="0.25">
      <c r="A321" s="1" t="s">
        <v>1384</v>
      </c>
      <c r="B321" s="1" t="s">
        <v>929</v>
      </c>
      <c r="D321" s="2" t="s">
        <v>929</v>
      </c>
      <c r="E321" t="str">
        <f t="shared" si="197"/>
        <v>Vulture</v>
      </c>
      <c r="F321" t="str">
        <f t="shared" si="198"/>
        <v>Carrion-Feeder</v>
      </c>
      <c r="G321" t="str">
        <f t="shared" si="199"/>
        <v>Birds</v>
      </c>
      <c r="H321" t="str">
        <f t="shared" si="200"/>
        <v>Scorched Earth, Ragnarok, Crystal Isles</v>
      </c>
      <c r="I321" t="str">
        <f t="shared" si="201"/>
        <v>Aerial</v>
      </c>
      <c r="J321" t="str">
        <f t="shared" si="202"/>
        <v>/wiki/Vulture</v>
      </c>
      <c r="K321" t="str">
        <f t="shared" si="163"/>
        <v>Vulture</v>
      </c>
      <c r="L321" t="str">
        <f t="shared" si="203"/>
        <v>Vulture</v>
      </c>
      <c r="M321" t="str">
        <f t="shared" si="204"/>
        <v>Vulture</v>
      </c>
      <c r="N321" t="str">
        <f t="shared" si="205"/>
        <v>https://static.wikia.nocookie.net/arksurvivalevolved_gamepedia/images/0/01/Vulture.png/revision/latest/scale-to-width-down/50?cb=20160902031344</v>
      </c>
      <c r="P321" s="2" t="s">
        <v>929</v>
      </c>
      <c r="Q321" t="str">
        <f t="shared" ref="Q321:Q365" si="206">VLOOKUP(P321,Dodex,1,TRUE )</f>
        <v>Vulture</v>
      </c>
      <c r="R321" t="str">
        <f t="shared" ref="R321:R365" si="207">VLOOKUP(P321,Dodex,2,TRUE )</f>
        <v>vulture</v>
      </c>
      <c r="S321" t="str">
        <f t="shared" ref="S321:S365" si="208">VLOOKUP(P321,Dodex,3,TRUE )</f>
        <v>/taming/vulture</v>
      </c>
      <c r="T321" t="str">
        <f t="shared" si="167"/>
        <v>vulture</v>
      </c>
      <c r="U321" t="str">
        <f t="shared" ref="U321:U365" si="209">VLOOKUP(P321,Dodex,4,TRUE )</f>
        <v>/media/creature/vulture.png</v>
      </c>
      <c r="V321" t="str">
        <f t="shared" ref="V321:V365" si="210">VLOOKUP(P321,Dodex,5,TRUE )</f>
        <v>Vulture</v>
      </c>
    </row>
    <row r="322" spans="1:22" x14ac:dyDescent="0.25">
      <c r="A322" s="1" t="s">
        <v>1385</v>
      </c>
      <c r="B322" s="1" t="s">
        <v>1386</v>
      </c>
      <c r="D322" s="2" t="s">
        <v>413</v>
      </c>
      <c r="E322" t="str">
        <f t="shared" si="197"/>
        <v>Gigantopithecus</v>
      </c>
      <c r="F322" t="str">
        <f t="shared" si="198"/>
        <v>Herbivore</v>
      </c>
      <c r="G322" t="str">
        <f t="shared" si="199"/>
        <v>Mammals</v>
      </c>
      <c r="H322" t="str">
        <f t="shared" si="200"/>
        <v>The Island, The Center, Ragnarok, Aberration, Extinction, Valguero, Genesis: Part 1, Crystal Isles, Mobile</v>
      </c>
      <c r="I322" t="str">
        <f t="shared" si="201"/>
        <v>Terrestrial, Subterranean</v>
      </c>
      <c r="J322" t="str">
        <f t="shared" si="202"/>
        <v>/wiki/Gigantopithecus</v>
      </c>
      <c r="K322" t="str">
        <f t="shared" si="163"/>
        <v>Gigantopithecus</v>
      </c>
      <c r="L322" t="str">
        <f t="shared" si="203"/>
        <v>Gigantopithecus</v>
      </c>
      <c r="M322" t="str">
        <f t="shared" si="204"/>
        <v>Gigantopithecus</v>
      </c>
      <c r="N322" t="str">
        <f t="shared" si="205"/>
        <v>https://static.wikia.nocookie.net/arksurvivalevolved_gamepedia/images/6/66/Gigantopithecus.png/revision/latest/scale-to-width-down/50?cb=20150824111124</v>
      </c>
      <c r="P322" s="2" t="s">
        <v>413</v>
      </c>
      <c r="Q322" t="str">
        <f t="shared" si="206"/>
        <v>Gigantopithecus</v>
      </c>
      <c r="R322" t="str">
        <f t="shared" si="207"/>
        <v>gigantopithecus</v>
      </c>
      <c r="S322" t="str">
        <f t="shared" si="208"/>
        <v>/taming/gigantopithecus</v>
      </c>
      <c r="T322" t="str">
        <f t="shared" si="167"/>
        <v>gigantopithecus</v>
      </c>
      <c r="U322" t="str">
        <f t="shared" si="209"/>
        <v>/media/creature/gigantopithecus.png</v>
      </c>
      <c r="V322" t="str">
        <f t="shared" si="210"/>
        <v>Gigantopithecus</v>
      </c>
    </row>
    <row r="323" spans="1:22" x14ac:dyDescent="0.25">
      <c r="A323" s="1" t="s">
        <v>1387</v>
      </c>
      <c r="B323" s="1" t="s">
        <v>1388</v>
      </c>
      <c r="D323" s="2" t="s">
        <v>615</v>
      </c>
      <c r="E323" t="str">
        <f t="shared" si="197"/>
        <v>Nameless</v>
      </c>
      <c r="F323" t="str">
        <f t="shared" si="198"/>
        <v>Carnivore</v>
      </c>
      <c r="G323" t="str">
        <f t="shared" si="199"/>
        <v>Fantasy Creatures, Mammals</v>
      </c>
      <c r="H323" t="str">
        <f t="shared" si="200"/>
        <v>Aberration, Genesis: Part 1</v>
      </c>
      <c r="I323" t="str">
        <f t="shared" si="201"/>
        <v>Terrestrial, Fossorial, Subterranean</v>
      </c>
      <c r="J323" t="str">
        <f t="shared" si="202"/>
        <v>/wiki/Nameless</v>
      </c>
      <c r="K323" t="str">
        <f t="shared" si="163"/>
        <v>Nameless</v>
      </c>
      <c r="L323" t="str">
        <f t="shared" si="203"/>
        <v>Nameless</v>
      </c>
      <c r="M323" t="str">
        <f t="shared" si="204"/>
        <v>Nameless</v>
      </c>
      <c r="N323" t="str">
        <f t="shared" si="205"/>
        <v>https://static.wikia.nocookie.net/arksurvivalevolved_gamepedia/images/6/66/Nameless.png/revision/latest/scale-to-width-down/50?cb=20171212210642</v>
      </c>
      <c r="P323" s="2" t="s">
        <v>615</v>
      </c>
      <c r="Q323" t="str">
        <f t="shared" si="206"/>
        <v>Nameless</v>
      </c>
      <c r="R323" t="str">
        <f t="shared" si="207"/>
        <v>nameless</v>
      </c>
      <c r="S323" t="str">
        <f t="shared" si="208"/>
        <v>/taming/nameless</v>
      </c>
      <c r="T323" t="str">
        <f t="shared" si="167"/>
        <v>nameless</v>
      </c>
      <c r="U323" t="str">
        <f t="shared" si="209"/>
        <v>/media/creature/nameless.png</v>
      </c>
      <c r="V323" t="str">
        <f t="shared" si="210"/>
        <v>Nameless</v>
      </c>
    </row>
    <row r="324" spans="1:22" x14ac:dyDescent="0.25">
      <c r="A324" s="1" t="s">
        <v>1389</v>
      </c>
      <c r="B324" s="1" t="s">
        <v>1390</v>
      </c>
      <c r="D324" s="2" t="s">
        <v>332</v>
      </c>
      <c r="E324" t="str">
        <f t="shared" si="197"/>
        <v>Dung Beetle</v>
      </c>
      <c r="F324" t="str">
        <f t="shared" si="198"/>
        <v>Coprophagic</v>
      </c>
      <c r="G324" t="str">
        <f t="shared" si="199"/>
        <v>Invertebrates</v>
      </c>
      <c r="H324" t="str">
        <f t="shared" si="200"/>
        <v>The Island, The Center, Scorched Earth, Ragnarok, Aberration, Extinction, Valguero, Genesis: Part 1, Crystal Isles, Mobile</v>
      </c>
      <c r="I324" t="str">
        <f t="shared" si="201"/>
        <v>Subterranean, Terrestrial</v>
      </c>
      <c r="J324" t="str">
        <f t="shared" si="202"/>
        <v>/wiki/Dung_Beetle</v>
      </c>
      <c r="K324" t="str">
        <f t="shared" si="163"/>
        <v>Dung_Beetle</v>
      </c>
      <c r="L324" t="str">
        <f t="shared" si="203"/>
        <v>Dung Beetle</v>
      </c>
      <c r="M324" t="str">
        <f t="shared" si="204"/>
        <v>Dung Beetle</v>
      </c>
      <c r="N324" t="str">
        <f t="shared" si="205"/>
        <v>https://static.wikia.nocookie.net/arksurvivalevolved_gamepedia/images/b/b4/Dung_Beetle.png/revision/latest/scale-to-width-down/50?cb=20150912191918</v>
      </c>
      <c r="P324" s="2" t="s">
        <v>332</v>
      </c>
      <c r="Q324" t="str">
        <f t="shared" si="206"/>
        <v>Dung Beetle</v>
      </c>
      <c r="R324" t="str">
        <f t="shared" si="207"/>
        <v>dungbeetle</v>
      </c>
      <c r="S324" t="str">
        <f t="shared" si="208"/>
        <v>/taming/dungbeetle</v>
      </c>
      <c r="T324" t="str">
        <f t="shared" si="167"/>
        <v>dungbeetle</v>
      </c>
      <c r="U324" t="str">
        <f t="shared" si="209"/>
        <v>/media/creature/dungbeetle.png</v>
      </c>
      <c r="V324" t="str">
        <f t="shared" si="210"/>
        <v>Dung Beetle</v>
      </c>
    </row>
    <row r="325" spans="1:22" x14ac:dyDescent="0.25">
      <c r="A325" s="1" t="s">
        <v>1391</v>
      </c>
      <c r="B325" s="1" t="s">
        <v>781</v>
      </c>
      <c r="D325" s="2" t="s">
        <v>781</v>
      </c>
      <c r="E325" t="str">
        <f t="shared" si="197"/>
        <v>Shinehorn</v>
      </c>
      <c r="F325" t="str">
        <f t="shared" si="198"/>
        <v>Herbivore</v>
      </c>
      <c r="G325" t="str">
        <f t="shared" si="199"/>
        <v>Fantasy Creatures, Mammals</v>
      </c>
      <c r="H325" t="str">
        <f t="shared" si="200"/>
        <v>Aberration, Genesis: Part 1</v>
      </c>
      <c r="I325" t="str">
        <f t="shared" si="201"/>
        <v>Terrestrial, Subterranean</v>
      </c>
      <c r="J325" t="str">
        <f t="shared" si="202"/>
        <v>/wiki/Shinehorn</v>
      </c>
      <c r="K325" t="str">
        <f t="shared" ref="K325:K366" si="211">REPLACE(J325, 1,6, "")</f>
        <v>Shinehorn</v>
      </c>
      <c r="L325" t="str">
        <f t="shared" si="203"/>
        <v>Shinehorn</v>
      </c>
      <c r="M325" t="str">
        <f t="shared" si="204"/>
        <v>Shinehorn</v>
      </c>
      <c r="N325" t="str">
        <f t="shared" si="205"/>
        <v>https://static.wikia.nocookie.net/arksurvivalevolved_gamepedia/images/2/21/Shinehorn.png/revision/latest/scale-to-width-down/50?cb=20171212205128</v>
      </c>
      <c r="P325" s="2" t="s">
        <v>781</v>
      </c>
      <c r="Q325" t="str">
        <f t="shared" si="206"/>
        <v>Shinehorn</v>
      </c>
      <c r="R325" t="str">
        <f t="shared" si="207"/>
        <v>shinehorn</v>
      </c>
      <c r="S325" t="str">
        <f t="shared" si="208"/>
        <v>/taming/shinehorn</v>
      </c>
      <c r="T325" t="str">
        <f t="shared" ref="T325:T366" si="212">REPLACE(S325, 1,8, "")</f>
        <v>shinehorn</v>
      </c>
      <c r="U325" t="str">
        <f t="shared" si="209"/>
        <v>/media/creature/shinehorn.png</v>
      </c>
      <c r="V325" t="str">
        <f t="shared" si="210"/>
        <v>Shinehorn</v>
      </c>
    </row>
    <row r="326" spans="1:22" x14ac:dyDescent="0.25">
      <c r="A326" s="1" t="s">
        <v>1392</v>
      </c>
      <c r="B326" s="1" t="s">
        <v>1393</v>
      </c>
      <c r="D326" s="2" t="s">
        <v>775</v>
      </c>
      <c r="E326" t="str">
        <f t="shared" si="197"/>
        <v>Seeker</v>
      </c>
      <c r="F326" t="str">
        <f t="shared" si="198"/>
        <v>Carnivore</v>
      </c>
      <c r="G326" t="str">
        <f t="shared" si="199"/>
        <v>Fantasy Creatures</v>
      </c>
      <c r="H326" t="str">
        <f t="shared" si="200"/>
        <v>Aberration, Valguero, Genesis: Part 1, Crystal Isles, Genesis: Part 2</v>
      </c>
      <c r="I326" t="str">
        <f t="shared" si="201"/>
        <v>Terrestrial, Subterranean, Aerial</v>
      </c>
      <c r="J326" t="str">
        <f t="shared" si="202"/>
        <v>/wiki/Seeker</v>
      </c>
      <c r="K326" t="str">
        <f t="shared" si="211"/>
        <v>Seeker</v>
      </c>
      <c r="L326" t="str">
        <f t="shared" si="203"/>
        <v>Seeker</v>
      </c>
      <c r="M326" t="str">
        <f t="shared" si="204"/>
        <v>Seeker</v>
      </c>
      <c r="N326" t="str">
        <f t="shared" si="205"/>
        <v>https://static.wikia.nocookie.net/arksurvivalevolved_gamepedia/images/5/54/Seeker.png/revision/latest/scale-to-width-down/50?cb=20171212210515</v>
      </c>
      <c r="P326" s="2" t="s">
        <v>775</v>
      </c>
      <c r="Q326" t="str">
        <f t="shared" si="206"/>
        <v>Seeker</v>
      </c>
      <c r="R326" t="str">
        <f t="shared" si="207"/>
        <v>seeker</v>
      </c>
      <c r="S326" t="str">
        <f t="shared" si="208"/>
        <v>/taming/seeker</v>
      </c>
      <c r="T326" t="str">
        <f t="shared" si="212"/>
        <v>seeker</v>
      </c>
      <c r="U326" t="str">
        <f t="shared" si="209"/>
        <v>/media/creature/seeker.png</v>
      </c>
      <c r="V326" t="str">
        <f t="shared" si="210"/>
        <v>Seeker</v>
      </c>
    </row>
    <row r="327" spans="1:22" x14ac:dyDescent="0.25">
      <c r="A327" s="1" t="s">
        <v>1394</v>
      </c>
      <c r="B327" s="1" t="s">
        <v>1395</v>
      </c>
      <c r="D327" s="2" t="s">
        <v>725</v>
      </c>
      <c r="E327" t="str">
        <f t="shared" si="197"/>
        <v>Reaper King</v>
      </c>
      <c r="F327" t="str">
        <f t="shared" si="198"/>
        <v>Carnivore</v>
      </c>
      <c r="G327" t="str">
        <f t="shared" si="199"/>
        <v>Fantasy Creatures</v>
      </c>
      <c r="H327" t="str">
        <f t="shared" si="200"/>
        <v>Aberration</v>
      </c>
      <c r="I327">
        <f t="shared" si="201"/>
        <v>0</v>
      </c>
      <c r="J327" t="str">
        <f t="shared" si="202"/>
        <v>/wiki/Reaper_King</v>
      </c>
      <c r="K327" t="str">
        <f t="shared" si="211"/>
        <v>Reaper_King</v>
      </c>
      <c r="L327" t="str">
        <f t="shared" si="203"/>
        <v>Reaper King</v>
      </c>
      <c r="M327" t="str">
        <f t="shared" si="204"/>
        <v>Reaper King</v>
      </c>
      <c r="N327" t="str">
        <f t="shared" si="205"/>
        <v>https://static.wikia.nocookie.net/arksurvivalevolved_gamepedia/images/5/5e/Reaper_King.png/revision/latest/scale-to-width-down/50?cb=20181202125925</v>
      </c>
      <c r="P327" s="2" t="s">
        <v>725</v>
      </c>
      <c r="Q327" t="str">
        <f t="shared" si="206"/>
        <v>Reaper</v>
      </c>
      <c r="R327" t="str">
        <f t="shared" si="207"/>
        <v>reaper</v>
      </c>
      <c r="S327" t="str">
        <f t="shared" si="208"/>
        <v>/taming/reaper</v>
      </c>
      <c r="T327" t="str">
        <f t="shared" si="212"/>
        <v>reaper</v>
      </c>
      <c r="U327" t="str">
        <f t="shared" si="209"/>
        <v>/media/creature/reaper.png</v>
      </c>
      <c r="V327" t="str">
        <f t="shared" si="210"/>
        <v>Reaper</v>
      </c>
    </row>
    <row r="328" spans="1:22" x14ac:dyDescent="0.25">
      <c r="A328" s="1" t="s">
        <v>1396</v>
      </c>
      <c r="B328" s="1" t="s">
        <v>725</v>
      </c>
      <c r="D328" s="2" t="s">
        <v>725</v>
      </c>
      <c r="E328" t="str">
        <f t="shared" si="197"/>
        <v>Reaper King</v>
      </c>
      <c r="F328" t="str">
        <f t="shared" si="198"/>
        <v>Carnivore</v>
      </c>
      <c r="G328" t="str">
        <f t="shared" si="199"/>
        <v>Fantasy Creatures</v>
      </c>
      <c r="H328" t="str">
        <f t="shared" si="200"/>
        <v>Aberration</v>
      </c>
      <c r="I328">
        <f t="shared" si="201"/>
        <v>0</v>
      </c>
      <c r="J328" t="str">
        <f t="shared" si="202"/>
        <v>/wiki/Reaper_King</v>
      </c>
      <c r="K328" t="str">
        <f t="shared" si="211"/>
        <v>Reaper_King</v>
      </c>
      <c r="L328" t="str">
        <f t="shared" si="203"/>
        <v>Reaper King</v>
      </c>
      <c r="M328" t="str">
        <f t="shared" si="204"/>
        <v>Reaper King</v>
      </c>
      <c r="N328" t="str">
        <f t="shared" si="205"/>
        <v>https://static.wikia.nocookie.net/arksurvivalevolved_gamepedia/images/5/5e/Reaper_King.png/revision/latest/scale-to-width-down/50?cb=20181202125925</v>
      </c>
      <c r="P328" s="2" t="s">
        <v>725</v>
      </c>
      <c r="Q328" t="str">
        <f t="shared" si="206"/>
        <v>Reaper</v>
      </c>
      <c r="R328" t="str">
        <f t="shared" si="207"/>
        <v>reaper</v>
      </c>
      <c r="S328" t="str">
        <f t="shared" si="208"/>
        <v>/taming/reaper</v>
      </c>
      <c r="T328" t="str">
        <f t="shared" si="212"/>
        <v>reaper</v>
      </c>
      <c r="U328" t="str">
        <f t="shared" si="209"/>
        <v>/media/creature/reaper.png</v>
      </c>
      <c r="V328" t="str">
        <f t="shared" si="210"/>
        <v>Reaper</v>
      </c>
    </row>
    <row r="329" spans="1:22" x14ac:dyDescent="0.25">
      <c r="A329" s="1" t="s">
        <v>1397</v>
      </c>
      <c r="B329" s="1" t="s">
        <v>1398</v>
      </c>
      <c r="D329" s="2" t="s">
        <v>869</v>
      </c>
      <c r="E329" t="str">
        <f t="shared" si="197"/>
        <v>Tek Triceratops</v>
      </c>
      <c r="F329" t="str">
        <f t="shared" si="198"/>
        <v>Herbivore</v>
      </c>
      <c r="G329" t="str">
        <f t="shared" si="199"/>
        <v>Dinosaurs, Tek Creatures</v>
      </c>
      <c r="H329" t="str">
        <f t="shared" si="200"/>
        <v>Genesis: Part 1</v>
      </c>
      <c r="I329" t="str">
        <f t="shared" si="201"/>
        <v>Terrestrial</v>
      </c>
      <c r="J329" t="str">
        <f t="shared" si="202"/>
        <v>/wiki/Tek_Triceratops</v>
      </c>
      <c r="K329" t="str">
        <f t="shared" si="211"/>
        <v>Tek_Triceratops</v>
      </c>
      <c r="L329" t="str">
        <f t="shared" si="203"/>
        <v>Tek Triceratops</v>
      </c>
      <c r="M329" t="str">
        <f t="shared" si="204"/>
        <v>Tek Triceratops</v>
      </c>
      <c r="N329" t="str">
        <f t="shared" si="205"/>
        <v>https://static.wikia.nocookie.net/arksurvivalevolved_gamepedia/images/3/33/Tek_Triceratops.png/revision/latest/scale-to-width-down/50?cb=20200307180824</v>
      </c>
      <c r="P329" s="2" t="s">
        <v>901</v>
      </c>
      <c r="Q329" t="str">
        <f t="shared" si="206"/>
        <v>Triceratops</v>
      </c>
      <c r="R329" t="str">
        <f t="shared" si="207"/>
        <v>triceratops</v>
      </c>
      <c r="S329" t="str">
        <f t="shared" si="208"/>
        <v>/taming/triceratops</v>
      </c>
      <c r="T329" t="str">
        <f t="shared" si="212"/>
        <v>triceratops</v>
      </c>
      <c r="U329" t="str">
        <f t="shared" si="209"/>
        <v>/media/creature/triceratops.png</v>
      </c>
      <c r="V329" t="str">
        <f t="shared" si="210"/>
        <v>Triceratops</v>
      </c>
    </row>
    <row r="330" spans="1:22" x14ac:dyDescent="0.25">
      <c r="A330" s="1" t="s">
        <v>1399</v>
      </c>
      <c r="B330" s="1" t="s">
        <v>1400</v>
      </c>
      <c r="D330" s="2" t="s">
        <v>661</v>
      </c>
      <c r="E330" t="str">
        <f t="shared" si="197"/>
        <v>Parasaur</v>
      </c>
      <c r="F330" t="str">
        <f t="shared" si="198"/>
        <v>Herbivore</v>
      </c>
      <c r="G330" t="str">
        <f t="shared" si="199"/>
        <v>Dinosaurs</v>
      </c>
      <c r="H330" t="str">
        <f t="shared" si="200"/>
        <v>The Island, The Center, Scorched Earth, Ragnarok, Aberration, Extinction, Valguero, Genesis: Part 1, Crystal Isles, Mobile</v>
      </c>
      <c r="I330" t="str">
        <f t="shared" si="201"/>
        <v>Terrestrial, Subterranean</v>
      </c>
      <c r="J330" t="str">
        <f t="shared" si="202"/>
        <v>/wiki/Parasaur</v>
      </c>
      <c r="K330" t="str">
        <f t="shared" si="211"/>
        <v>Parasaur</v>
      </c>
      <c r="L330" t="str">
        <f t="shared" si="203"/>
        <v>Parasaur</v>
      </c>
      <c r="M330" t="str">
        <f t="shared" si="204"/>
        <v>Parasaur</v>
      </c>
      <c r="N330" t="str">
        <f t="shared" si="205"/>
        <v>https://static.wikia.nocookie.net/arksurvivalevolved_gamepedia/images/6/65/Parasaur.png/revision/latest/scale-to-width-down/50?cb=20150615111002</v>
      </c>
      <c r="P330" s="2" t="s">
        <v>661</v>
      </c>
      <c r="Q330" t="str">
        <f t="shared" si="206"/>
        <v>Parasaur</v>
      </c>
      <c r="R330" t="str">
        <f t="shared" si="207"/>
        <v>parasaur</v>
      </c>
      <c r="S330" t="str">
        <f t="shared" si="208"/>
        <v>/taming/parasaur</v>
      </c>
      <c r="T330" t="str">
        <f t="shared" si="212"/>
        <v>parasaur</v>
      </c>
      <c r="U330" t="str">
        <f t="shared" si="209"/>
        <v>/media/creature/parasaur.png</v>
      </c>
      <c r="V330" t="str">
        <f t="shared" si="210"/>
        <v>Parasaur</v>
      </c>
    </row>
    <row r="331" spans="1:22" x14ac:dyDescent="0.25">
      <c r="A331" s="1" t="s">
        <v>1401</v>
      </c>
      <c r="B331" s="1" t="s">
        <v>1402</v>
      </c>
      <c r="D331" s="2" t="s">
        <v>654</v>
      </c>
      <c r="E331" t="str">
        <f t="shared" si="197"/>
        <v>Paraceratherium</v>
      </c>
      <c r="F331" t="str">
        <f t="shared" si="198"/>
        <v>Herbivore</v>
      </c>
      <c r="G331" t="str">
        <f t="shared" si="199"/>
        <v>Mammals</v>
      </c>
      <c r="H331" t="str">
        <f t="shared" si="200"/>
        <v>The Island, The Center, Scorched Earth, Ragnarok, Aberration, Extinction, Valguero, Genesis: Part 1, Crystal Isles, Mobile</v>
      </c>
      <c r="I331" t="str">
        <f t="shared" si="201"/>
        <v>Terrestrial, Subterranean</v>
      </c>
      <c r="J331" t="str">
        <f t="shared" si="202"/>
        <v>/wiki/Paraceratherium</v>
      </c>
      <c r="K331" t="str">
        <f t="shared" si="211"/>
        <v>Paraceratherium</v>
      </c>
      <c r="L331" t="str">
        <f t="shared" si="203"/>
        <v>Paraceratherium</v>
      </c>
      <c r="M331" t="str">
        <f t="shared" si="204"/>
        <v>Paraceratherium</v>
      </c>
      <c r="N331" t="str">
        <f t="shared" si="205"/>
        <v>https://static.wikia.nocookie.net/arksurvivalevolved_gamepedia/images/e/e1/Paraceratherium.png/revision/latest/scale-to-width-down/50?cb=20150912192755</v>
      </c>
      <c r="P331" s="2" t="s">
        <v>654</v>
      </c>
      <c r="Q331" t="str">
        <f t="shared" si="206"/>
        <v>Paraceratherium</v>
      </c>
      <c r="R331" t="str">
        <f t="shared" si="207"/>
        <v>paracer</v>
      </c>
      <c r="S331" t="str">
        <f t="shared" si="208"/>
        <v>/taming/paracer</v>
      </c>
      <c r="T331" t="str">
        <f t="shared" si="212"/>
        <v>paracer</v>
      </c>
      <c r="U331" t="str">
        <f t="shared" si="209"/>
        <v>/media/creature/paracer.png</v>
      </c>
      <c r="V331" t="str">
        <f t="shared" si="210"/>
        <v>Paraceratherium</v>
      </c>
    </row>
    <row r="332" spans="1:22" x14ac:dyDescent="0.25">
      <c r="A332" s="1" t="s">
        <v>1403</v>
      </c>
      <c r="B332" s="1" t="s">
        <v>1404</v>
      </c>
      <c r="D332" s="2" t="s">
        <v>715</v>
      </c>
      <c r="E332" t="str">
        <f t="shared" si="197"/>
        <v>Raptor</v>
      </c>
      <c r="F332" t="str">
        <f t="shared" si="198"/>
        <v>Carnivore</v>
      </c>
      <c r="G332" t="str">
        <f t="shared" si="199"/>
        <v>Dinosaurs</v>
      </c>
      <c r="H332" t="str">
        <f t="shared" si="200"/>
        <v>The Island, The Center, Scorched Earth, Ragnarok, Aberration, Extinction, Valguero, Genesis: Part 1, Crystal Isles, Mobile</v>
      </c>
      <c r="I332" t="str">
        <f t="shared" si="201"/>
        <v>Subterranean, Terrestrial</v>
      </c>
      <c r="J332" t="str">
        <f t="shared" si="202"/>
        <v>/wiki/Raptor</v>
      </c>
      <c r="K332" t="str">
        <f t="shared" si="211"/>
        <v>Raptor</v>
      </c>
      <c r="L332" t="str">
        <f t="shared" si="203"/>
        <v>Raptor</v>
      </c>
      <c r="M332" t="str">
        <f t="shared" si="204"/>
        <v>Raptor</v>
      </c>
      <c r="N332" t="str">
        <f t="shared" si="205"/>
        <v>https://static.wikia.nocookie.net/arksurvivalevolved_gamepedia/images/0/08/Raptor.png/revision/latest/scale-to-width-down/50?cb=20150615111158</v>
      </c>
      <c r="P332" s="2" t="s">
        <v>715</v>
      </c>
      <c r="Q332" t="str">
        <f t="shared" si="206"/>
        <v>Raptor</v>
      </c>
      <c r="R332" t="str">
        <f t="shared" si="207"/>
        <v>raptor</v>
      </c>
      <c r="S332" t="str">
        <f t="shared" si="208"/>
        <v>/taming/raptor</v>
      </c>
      <c r="T332" t="str">
        <f t="shared" si="212"/>
        <v>raptor</v>
      </c>
      <c r="U332" t="str">
        <f t="shared" si="209"/>
        <v>/media/creature/raptor.png</v>
      </c>
      <c r="V332" t="str">
        <f t="shared" si="210"/>
        <v>Raptor</v>
      </c>
    </row>
    <row r="333" spans="1:22" x14ac:dyDescent="0.25">
      <c r="A333" s="1" t="s">
        <v>1405</v>
      </c>
      <c r="B333" s="1" t="s">
        <v>1406</v>
      </c>
      <c r="D333" s="2" t="s">
        <v>820</v>
      </c>
      <c r="E333" t="str">
        <f t="shared" si="197"/>
        <v>Spino</v>
      </c>
      <c r="F333" t="str">
        <f t="shared" si="198"/>
        <v>Carnivore</v>
      </c>
      <c r="G333" t="str">
        <f t="shared" si="199"/>
        <v>Dinosaurs</v>
      </c>
      <c r="H333" t="str">
        <f t="shared" si="200"/>
        <v>The Island, The Center, Ragnarok, Aberration, Extinction, Valguero, Genesis: Part 1, Crystal Isles, Mobile</v>
      </c>
      <c r="I333" t="str">
        <f t="shared" si="201"/>
        <v>Terrestrial, Subterranean</v>
      </c>
      <c r="J333" t="str">
        <f t="shared" si="202"/>
        <v>/wiki/Spino</v>
      </c>
      <c r="K333" t="str">
        <f t="shared" si="211"/>
        <v>Spino</v>
      </c>
      <c r="L333" t="str">
        <f t="shared" si="203"/>
        <v>Spino</v>
      </c>
      <c r="M333" t="str">
        <f t="shared" si="204"/>
        <v>Spino</v>
      </c>
      <c r="N333" t="str">
        <f t="shared" si="205"/>
        <v>https://static.wikia.nocookie.net/arksurvivalevolved_gamepedia/images/0/03/Spino.png/revision/latest/scale-to-width-down/50?cb=20150618193803</v>
      </c>
      <c r="P333" s="2" t="s">
        <v>1938</v>
      </c>
      <c r="Q333" t="str">
        <f t="shared" si="206"/>
        <v>Spinosaurus</v>
      </c>
      <c r="R333" t="str">
        <f t="shared" si="207"/>
        <v>spinosaur</v>
      </c>
      <c r="S333" t="str">
        <f t="shared" si="208"/>
        <v>/taming/spinosaur</v>
      </c>
      <c r="T333" t="str">
        <f t="shared" si="212"/>
        <v>spinosaur</v>
      </c>
      <c r="U333" t="str">
        <f t="shared" si="209"/>
        <v>/media/creature/spinosaur.png</v>
      </c>
      <c r="V333" t="str">
        <f t="shared" si="210"/>
        <v>Spinosaurus</v>
      </c>
    </row>
    <row r="334" spans="1:22" x14ac:dyDescent="0.25">
      <c r="A334" s="1" t="s">
        <v>1407</v>
      </c>
      <c r="B334" s="1" t="s">
        <v>164</v>
      </c>
      <c r="D334" s="2" t="s">
        <v>164</v>
      </c>
      <c r="E334" t="str">
        <f t="shared" si="197"/>
        <v>Bloodstalker</v>
      </c>
      <c r="F334" t="str">
        <f t="shared" si="198"/>
        <v>Sanguinivore</v>
      </c>
      <c r="G334" t="str">
        <f t="shared" si="199"/>
        <v>Fantasy Creatures, Invertebrates</v>
      </c>
      <c r="H334" t="str">
        <f t="shared" si="200"/>
        <v>Genesis: Part 1</v>
      </c>
      <c r="I334" t="str">
        <f t="shared" si="201"/>
        <v>Terrestrial</v>
      </c>
      <c r="J334" t="str">
        <f t="shared" si="202"/>
        <v>/wiki/Bloodstalker</v>
      </c>
      <c r="K334" t="str">
        <f t="shared" si="211"/>
        <v>Bloodstalker</v>
      </c>
      <c r="L334" t="str">
        <f t="shared" si="203"/>
        <v>Bloodstalker</v>
      </c>
      <c r="M334" t="str">
        <f t="shared" si="204"/>
        <v>Bloodstalker</v>
      </c>
      <c r="N334" t="str">
        <f t="shared" si="205"/>
        <v>https://static.wikia.nocookie.net/arksurvivalevolved_gamepedia/images/1/1a/Bloodstalker.png/revision/latest/scale-to-width-down/50?cb=20191217183132</v>
      </c>
      <c r="P334" s="2" t="s">
        <v>164</v>
      </c>
      <c r="Q334" t="str">
        <f t="shared" si="206"/>
        <v>Bloodstalker</v>
      </c>
      <c r="R334" t="str">
        <f t="shared" si="207"/>
        <v>bloodstalker</v>
      </c>
      <c r="S334" t="str">
        <f t="shared" si="208"/>
        <v>/taming/bloodstalker</v>
      </c>
      <c r="T334" t="str">
        <f t="shared" si="212"/>
        <v>bloodstalker</v>
      </c>
      <c r="U334" t="str">
        <f t="shared" si="209"/>
        <v>/media/creature/bloodstalker.png</v>
      </c>
      <c r="V334" t="str">
        <f t="shared" si="210"/>
        <v>Bloodstalker</v>
      </c>
    </row>
    <row r="335" spans="1:22" x14ac:dyDescent="0.25">
      <c r="A335" s="1" t="s">
        <v>1408</v>
      </c>
      <c r="B335" s="1" t="s">
        <v>534</v>
      </c>
      <c r="D335" s="2" t="s">
        <v>534</v>
      </c>
      <c r="E335" t="str">
        <f t="shared" si="197"/>
        <v>Magmasaur</v>
      </c>
      <c r="F335" t="str">
        <f t="shared" si="198"/>
        <v>Omnivore</v>
      </c>
      <c r="G335" t="str">
        <f t="shared" si="199"/>
        <v>Fantasy Creatures, Reptiles</v>
      </c>
      <c r="H335" t="str">
        <f t="shared" si="200"/>
        <v>Genesis: Part 1</v>
      </c>
      <c r="I335" t="str">
        <f t="shared" si="201"/>
        <v>Terrestrial</v>
      </c>
      <c r="J335" t="str">
        <f t="shared" si="202"/>
        <v>/wiki/Magmasaur</v>
      </c>
      <c r="K335" t="str">
        <f t="shared" si="211"/>
        <v>Magmasaur</v>
      </c>
      <c r="L335" t="str">
        <f t="shared" si="203"/>
        <v>Magmasaur</v>
      </c>
      <c r="M335" t="str">
        <f t="shared" si="204"/>
        <v>Magmasaur</v>
      </c>
      <c r="N335" t="str">
        <f t="shared" si="205"/>
        <v>https://static.wikia.nocookie.net/arksurvivalevolved_gamepedia/images/3/35/Magmasaur.png/revision/latest/scale-to-width-down/50?cb=20191217182727</v>
      </c>
      <c r="P335" s="2" t="s">
        <v>534</v>
      </c>
      <c r="Q335" t="str">
        <f t="shared" si="206"/>
        <v>Magmasaur</v>
      </c>
      <c r="R335" t="str">
        <f t="shared" si="207"/>
        <v>magmasaur</v>
      </c>
      <c r="S335" t="str">
        <f t="shared" si="208"/>
        <v>/taming/magmasaur</v>
      </c>
      <c r="T335" t="str">
        <f t="shared" si="212"/>
        <v>magmasaur</v>
      </c>
      <c r="U335" t="str">
        <f t="shared" si="209"/>
        <v>/media/creature/magmasaur.png</v>
      </c>
      <c r="V335" t="str">
        <f t="shared" si="210"/>
        <v>Magmasaur</v>
      </c>
    </row>
    <row r="336" spans="1:22" x14ac:dyDescent="0.25">
      <c r="A336" s="1" t="s">
        <v>1409</v>
      </c>
      <c r="B336" s="1" t="s">
        <v>1410</v>
      </c>
      <c r="D336" s="2" t="s">
        <v>131</v>
      </c>
      <c r="E336" t="str">
        <f t="shared" si="197"/>
        <v>Attack Drone</v>
      </c>
      <c r="F336" s="12"/>
      <c r="G336" t="str">
        <f t="shared" si="199"/>
        <v>Mechanical Creatures</v>
      </c>
      <c r="H336" t="str">
        <f t="shared" si="200"/>
        <v>The Island, Genesis: Part 1</v>
      </c>
      <c r="I336" t="str">
        <f t="shared" si="201"/>
        <v>Aerial</v>
      </c>
      <c r="J336" t="str">
        <f t="shared" si="202"/>
        <v>/wiki/Attack_Drone</v>
      </c>
      <c r="K336" t="str">
        <f t="shared" si="211"/>
        <v>Attack_Drone</v>
      </c>
      <c r="L336" t="str">
        <f t="shared" si="203"/>
        <v>Attack Drone</v>
      </c>
      <c r="M336" t="str">
        <f t="shared" si="204"/>
        <v>Attack Drone</v>
      </c>
      <c r="N336" t="str">
        <f t="shared" si="205"/>
        <v>https://static.wikia.nocookie.net/arksurvivalevolved_gamepedia/images/e/ea/Attack_Drone.png/revision/latest/scale-to-width-down/50?cb=20180313185758</v>
      </c>
      <c r="P336" s="2" t="s">
        <v>131</v>
      </c>
      <c r="Q336" t="str">
        <f t="shared" si="206"/>
        <v>Attack Drone</v>
      </c>
      <c r="R336" t="str">
        <f t="shared" si="207"/>
        <v>attackdrone</v>
      </c>
      <c r="S336" t="str">
        <f t="shared" si="208"/>
        <v>/taming/attackdrone</v>
      </c>
      <c r="T336" t="str">
        <f t="shared" si="212"/>
        <v>attackdrone</v>
      </c>
      <c r="U336" t="str">
        <f t="shared" si="209"/>
        <v>/media/creature/attackdrone.png</v>
      </c>
      <c r="V336" t="str">
        <f t="shared" si="210"/>
        <v>Attack Drone</v>
      </c>
    </row>
    <row r="337" spans="1:22" x14ac:dyDescent="0.25">
      <c r="A337" s="1" t="s">
        <v>1411</v>
      </c>
      <c r="B337" s="1" t="s">
        <v>1412</v>
      </c>
      <c r="D337" s="2" t="s">
        <v>255</v>
      </c>
      <c r="E337" t="str">
        <f t="shared" si="197"/>
        <v>Defense Unit</v>
      </c>
      <c r="F337" s="12"/>
      <c r="G337" t="str">
        <f t="shared" si="199"/>
        <v>Mechanical Creatures</v>
      </c>
      <c r="H337" t="str">
        <f t="shared" si="200"/>
        <v>The Island, Genesis: Part 1</v>
      </c>
      <c r="I337" t="str">
        <f t="shared" si="201"/>
        <v>Terrestrial</v>
      </c>
      <c r="J337" t="str">
        <f t="shared" si="202"/>
        <v>/wiki/Defense_Unit</v>
      </c>
      <c r="K337" t="str">
        <f t="shared" si="211"/>
        <v>Defense_Unit</v>
      </c>
      <c r="L337" t="str">
        <f t="shared" si="203"/>
        <v>Defense Unit</v>
      </c>
      <c r="M337" t="str">
        <f t="shared" si="204"/>
        <v>Defense Unit</v>
      </c>
      <c r="N337" t="str">
        <f t="shared" si="205"/>
        <v>https://static.wikia.nocookie.net/arksurvivalevolved_gamepedia/images/7/78/Defense_Unit.png/revision/latest/scale-to-width-down/50?cb=20180313190130</v>
      </c>
      <c r="P337" s="2" t="s">
        <v>255</v>
      </c>
      <c r="Q337" t="str">
        <f t="shared" si="206"/>
        <v>Defense Unit</v>
      </c>
      <c r="R337" t="str">
        <f t="shared" si="207"/>
        <v>defenseunit</v>
      </c>
      <c r="S337" t="str">
        <f t="shared" si="208"/>
        <v>/taming/defenseunit</v>
      </c>
      <c r="T337" t="str">
        <f t="shared" si="212"/>
        <v>defenseunit</v>
      </c>
      <c r="U337" t="str">
        <f t="shared" si="209"/>
        <v>/media/creature/defenseunit.png</v>
      </c>
      <c r="V337" t="str">
        <f t="shared" si="210"/>
        <v>Defense Unit</v>
      </c>
    </row>
    <row r="338" spans="1:22" x14ac:dyDescent="0.25">
      <c r="A338" s="1" t="s">
        <v>1413</v>
      </c>
      <c r="B338" s="1" t="s">
        <v>560</v>
      </c>
      <c r="D338" s="2" t="s">
        <v>560</v>
      </c>
      <c r="E338" t="str">
        <f t="shared" si="197"/>
        <v>Megachelon</v>
      </c>
      <c r="F338" t="str">
        <f t="shared" ref="F338:F365" si="213">VLOOKUP(D338,arkpedia,2,TRUE )</f>
        <v>Omnivore</v>
      </c>
      <c r="G338" t="str">
        <f t="shared" si="199"/>
        <v>Fantasy Creatures, Reptiles</v>
      </c>
      <c r="H338" t="str">
        <f t="shared" si="200"/>
        <v>Genesis: Part 1</v>
      </c>
      <c r="I338" t="str">
        <f t="shared" si="201"/>
        <v>Aquatic</v>
      </c>
      <c r="J338" t="str">
        <f t="shared" si="202"/>
        <v>/wiki/Megachelon</v>
      </c>
      <c r="K338" t="str">
        <f t="shared" si="211"/>
        <v>Megachelon</v>
      </c>
      <c r="L338" t="str">
        <f t="shared" si="203"/>
        <v>Megachelon</v>
      </c>
      <c r="M338" t="str">
        <f t="shared" si="204"/>
        <v>Megachelon</v>
      </c>
      <c r="N338" t="str">
        <f t="shared" si="205"/>
        <v>https://static.wikia.nocookie.net/arksurvivalevolved_gamepedia/images/a/a4/Megachelon.png/revision/latest/scale-to-width-down/50?cb=20200811213347</v>
      </c>
      <c r="P338" s="2" t="s">
        <v>560</v>
      </c>
      <c r="Q338" t="str">
        <f t="shared" si="206"/>
        <v>Megachelon</v>
      </c>
      <c r="R338" t="str">
        <f t="shared" si="207"/>
        <v>megachelon</v>
      </c>
      <c r="S338" t="str">
        <f t="shared" si="208"/>
        <v>/taming/megachelon</v>
      </c>
      <c r="T338" t="str">
        <f t="shared" si="212"/>
        <v>megachelon</v>
      </c>
      <c r="U338" t="str">
        <f t="shared" si="209"/>
        <v>/media/creature/megachelon.png</v>
      </c>
      <c r="V338" t="str">
        <f t="shared" si="210"/>
        <v>Megachelon</v>
      </c>
    </row>
    <row r="339" spans="1:22" x14ac:dyDescent="0.25">
      <c r="A339" s="1" t="s">
        <v>1414</v>
      </c>
      <c r="B339" s="1" t="s">
        <v>478</v>
      </c>
      <c r="D339" s="2" t="s">
        <v>478</v>
      </c>
      <c r="E339" t="str">
        <f t="shared" si="197"/>
        <v>Insect Swarm</v>
      </c>
      <c r="F339" t="str">
        <f t="shared" si="213"/>
        <v>Carnivore</v>
      </c>
      <c r="G339" t="str">
        <f t="shared" si="199"/>
        <v>Fantasy Creatures, Invertebrates</v>
      </c>
      <c r="H339" t="str">
        <f t="shared" si="200"/>
        <v>Genesis: Part 1</v>
      </c>
      <c r="I339" t="str">
        <f t="shared" si="201"/>
        <v>Aerial</v>
      </c>
      <c r="J339" t="str">
        <f t="shared" si="202"/>
        <v>/wiki/Insect_Swarm</v>
      </c>
      <c r="K339" t="str">
        <f t="shared" si="211"/>
        <v>Insect_Swarm</v>
      </c>
      <c r="L339" t="str">
        <f t="shared" si="203"/>
        <v>Insect Swarm</v>
      </c>
      <c r="M339" t="str">
        <f t="shared" si="204"/>
        <v>Insect Swarm</v>
      </c>
      <c r="N339" t="str">
        <f t="shared" si="205"/>
        <v>https://static.wikia.nocookie.net/arksurvivalevolved_gamepedia/images/a/a7/Insect_Swarm.png/revision/latest/scale-to-width-down/50?cb=20200811213351</v>
      </c>
      <c r="P339" s="2" t="s">
        <v>478</v>
      </c>
      <c r="Q339" t="str">
        <f t="shared" si="206"/>
        <v>Insect Swarm</v>
      </c>
      <c r="R339" t="str">
        <f t="shared" si="207"/>
        <v>bladewasp</v>
      </c>
      <c r="S339" t="str">
        <f t="shared" si="208"/>
        <v>/taming/bladewasp</v>
      </c>
      <c r="T339" t="str">
        <f t="shared" si="212"/>
        <v>bladewasp</v>
      </c>
      <c r="U339" t="str">
        <f t="shared" si="209"/>
        <v>/media/creature/bladewasp.png</v>
      </c>
      <c r="V339" t="str">
        <f t="shared" si="210"/>
        <v>Insect Swarm</v>
      </c>
    </row>
    <row r="340" spans="1:22" x14ac:dyDescent="0.25">
      <c r="A340" s="1" t="s">
        <v>1415</v>
      </c>
      <c r="B340" s="1" t="s">
        <v>1416</v>
      </c>
      <c r="D340" s="2" t="s">
        <v>765</v>
      </c>
      <c r="E340" t="str">
        <f t="shared" si="197"/>
        <v>Sabertooth Salmon</v>
      </c>
      <c r="F340" t="str">
        <f t="shared" si="213"/>
        <v>Carnivore</v>
      </c>
      <c r="G340" t="str">
        <f t="shared" si="199"/>
        <v>Fish</v>
      </c>
      <c r="H340" t="str">
        <f t="shared" si="200"/>
        <v>The Island, The Center, Ragnarok, Aberration, Extinction, Valguero, Genesis: Part 1, Crystal Isles, Mobile</v>
      </c>
      <c r="I340" t="str">
        <f t="shared" si="201"/>
        <v>Aquatic, Subterranean</v>
      </c>
      <c r="J340" t="str">
        <f t="shared" si="202"/>
        <v>/wiki/Sabertooth_Salmon</v>
      </c>
      <c r="K340" t="str">
        <f t="shared" si="211"/>
        <v>Sabertooth_Salmon</v>
      </c>
      <c r="L340" t="str">
        <f t="shared" si="203"/>
        <v>Sabertooth Salmon</v>
      </c>
      <c r="M340" t="str">
        <f t="shared" si="204"/>
        <v>Sabertooth Salmon</v>
      </c>
      <c r="N340" t="str">
        <f t="shared" si="205"/>
        <v>https://static.wikia.nocookie.net/arksurvivalevolved_gamepedia/images/e/e0/Salmon.png/revision/latest/scale-to-width-down/50?cb=20160228214720</v>
      </c>
      <c r="P340" s="2" t="s">
        <v>765</v>
      </c>
      <c r="Q340" t="str">
        <f t="shared" si="206"/>
        <v>Sabertooth Salmon</v>
      </c>
      <c r="R340" t="str">
        <f t="shared" si="207"/>
        <v>sabertoothsalmon</v>
      </c>
      <c r="S340" t="str">
        <f t="shared" si="208"/>
        <v>/taming/sabertoothsalmon</v>
      </c>
      <c r="T340" t="str">
        <f t="shared" si="212"/>
        <v>sabertoothsalmon</v>
      </c>
      <c r="U340" t="str">
        <f t="shared" si="209"/>
        <v>/media/creature/sabertoothsalmon.png</v>
      </c>
      <c r="V340" t="str">
        <f t="shared" si="210"/>
        <v>Sabertooth Salmon</v>
      </c>
    </row>
    <row r="341" spans="1:22" x14ac:dyDescent="0.25">
      <c r="A341" s="1" t="s">
        <v>1417</v>
      </c>
      <c r="B341" s="1" t="s">
        <v>1418</v>
      </c>
      <c r="D341" s="2" t="s">
        <v>149</v>
      </c>
      <c r="E341" t="str">
        <f t="shared" si="197"/>
        <v>Basilosaurus</v>
      </c>
      <c r="F341" t="str">
        <f t="shared" si="213"/>
        <v>Piscivore</v>
      </c>
      <c r="G341" t="str">
        <f t="shared" si="199"/>
        <v>Mammals</v>
      </c>
      <c r="H341" t="str">
        <f t="shared" si="200"/>
        <v>The Island, The Center, Ragnarok, Valguero, Genesis: Part 1, Crystal Isles, Mobile</v>
      </c>
      <c r="I341" t="str">
        <f t="shared" si="201"/>
        <v>Aquatic</v>
      </c>
      <c r="J341" t="str">
        <f t="shared" si="202"/>
        <v>/wiki/Basilosaurus</v>
      </c>
      <c r="K341" t="str">
        <f t="shared" si="211"/>
        <v>Basilosaurus</v>
      </c>
      <c r="L341" t="str">
        <f t="shared" si="203"/>
        <v>Basilosaurus</v>
      </c>
      <c r="M341" t="str">
        <f t="shared" si="204"/>
        <v>Basilosaurus</v>
      </c>
      <c r="N341" t="str">
        <f t="shared" si="205"/>
        <v>https://static.wikia.nocookie.net/arksurvivalevolved_gamepedia/images/7/73/Basilosaurus.png/revision/latest/scale-to-width-down/50?cb=20170924191136</v>
      </c>
      <c r="P341" s="2" t="s">
        <v>149</v>
      </c>
      <c r="Q341" t="str">
        <f t="shared" si="206"/>
        <v>Basilosaurus</v>
      </c>
      <c r="R341" t="str">
        <f t="shared" si="207"/>
        <v>basilosaurus</v>
      </c>
      <c r="S341" t="str">
        <f t="shared" si="208"/>
        <v>/taming/basilosaurus</v>
      </c>
      <c r="T341" t="str">
        <f t="shared" si="212"/>
        <v>basilosaurus</v>
      </c>
      <c r="U341" t="str">
        <f t="shared" si="209"/>
        <v>/media/creature/basilosaurus.png</v>
      </c>
      <c r="V341" t="str">
        <f t="shared" si="210"/>
        <v>Basilosaurus</v>
      </c>
    </row>
    <row r="342" spans="1:22" x14ac:dyDescent="0.25">
      <c r="A342" s="1" t="s">
        <v>1419</v>
      </c>
      <c r="B342" s="1" t="s">
        <v>1420</v>
      </c>
      <c r="D342" s="2" t="s">
        <v>471</v>
      </c>
      <c r="E342" t="str">
        <f t="shared" si="197"/>
        <v>Ichthyosaurus</v>
      </c>
      <c r="F342" t="str">
        <f t="shared" si="213"/>
        <v>Carnivore</v>
      </c>
      <c r="G342" t="str">
        <f t="shared" si="199"/>
        <v>Reptiles</v>
      </c>
      <c r="H342" t="str">
        <f t="shared" si="200"/>
        <v>The Island, The Center, Ragnarok, Genesis: Part 1, Crystal Isles, Mobile</v>
      </c>
      <c r="I342" t="str">
        <f t="shared" si="201"/>
        <v>Aquatic</v>
      </c>
      <c r="J342" t="str">
        <f t="shared" si="202"/>
        <v>/wiki/Ichthyosaurus</v>
      </c>
      <c r="K342" t="str">
        <f t="shared" si="211"/>
        <v>Ichthyosaurus</v>
      </c>
      <c r="L342" t="str">
        <f t="shared" si="203"/>
        <v>Ichthyosaurus</v>
      </c>
      <c r="M342" t="str">
        <f t="shared" si="204"/>
        <v>Ichthyosaurus</v>
      </c>
      <c r="N342" t="str">
        <f t="shared" si="205"/>
        <v>https://static.wikia.nocookie.net/arksurvivalevolved_gamepedia/images/8/89/Ichthyosaurus.png/revision/latest/scale-to-width-down/50?cb=20150701124226</v>
      </c>
      <c r="P342" s="2" t="s">
        <v>471</v>
      </c>
      <c r="Q342" t="str">
        <f t="shared" si="206"/>
        <v>Ichthyosaurus</v>
      </c>
      <c r="R342" t="str">
        <f t="shared" si="207"/>
        <v>ichthyosaurus</v>
      </c>
      <c r="S342" t="str">
        <f t="shared" si="208"/>
        <v>/taming/ichthyosaurus</v>
      </c>
      <c r="T342" t="str">
        <f t="shared" si="212"/>
        <v>ichthyosaurus</v>
      </c>
      <c r="U342" t="str">
        <f t="shared" si="209"/>
        <v>/media/creature/ichthyosaurus.png</v>
      </c>
      <c r="V342" t="str">
        <f t="shared" si="210"/>
        <v>Ichthyosaurus</v>
      </c>
    </row>
    <row r="343" spans="1:22" x14ac:dyDescent="0.25">
      <c r="A343" s="1" t="s">
        <v>1421</v>
      </c>
      <c r="B343" s="1" t="s">
        <v>1422</v>
      </c>
      <c r="D343" s="2" t="s">
        <v>336</v>
      </c>
      <c r="E343" t="str">
        <f t="shared" si="197"/>
        <v>Dunkleosteus</v>
      </c>
      <c r="F343" t="str">
        <f t="shared" si="213"/>
        <v>Carnivore</v>
      </c>
      <c r="G343" t="str">
        <f t="shared" si="199"/>
        <v>Fish</v>
      </c>
      <c r="H343" t="str">
        <f t="shared" si="200"/>
        <v>The Island, The Center, Ragnarok, Valguero, Genesis: Part 1, Crystal Isles, Mobile</v>
      </c>
      <c r="I343" t="str">
        <f t="shared" si="201"/>
        <v>Aquatic</v>
      </c>
      <c r="J343" t="str">
        <f t="shared" si="202"/>
        <v>/wiki/Dunkleosteus</v>
      </c>
      <c r="K343" t="str">
        <f t="shared" si="211"/>
        <v>Dunkleosteus</v>
      </c>
      <c r="L343" t="str">
        <f t="shared" si="203"/>
        <v>Dunkleosteus</v>
      </c>
      <c r="M343" t="str">
        <f t="shared" si="204"/>
        <v>Dunkleosteus</v>
      </c>
      <c r="N343" t="str">
        <f t="shared" si="205"/>
        <v>https://static.wikia.nocookie.net/arksurvivalevolved_gamepedia/images/e/e5/Dunkleosteus.png/revision/latest/scale-to-width-down/50?cb=20160410175145</v>
      </c>
      <c r="P343" s="2" t="s">
        <v>336</v>
      </c>
      <c r="Q343" t="str">
        <f t="shared" si="206"/>
        <v>Dunkleosteus</v>
      </c>
      <c r="R343" t="str">
        <f t="shared" si="207"/>
        <v>dunkleosteus</v>
      </c>
      <c r="S343" t="str">
        <f t="shared" si="208"/>
        <v>/taming/dunkleosteus</v>
      </c>
      <c r="T343" t="str">
        <f t="shared" si="212"/>
        <v>dunkleosteus</v>
      </c>
      <c r="U343" t="str">
        <f t="shared" si="209"/>
        <v>/media/creature/dunkleosteus.png</v>
      </c>
      <c r="V343" t="str">
        <f t="shared" si="210"/>
        <v>Dunkleosteus</v>
      </c>
    </row>
    <row r="344" spans="1:22" x14ac:dyDescent="0.25">
      <c r="A344" s="1" t="s">
        <v>1423</v>
      </c>
      <c r="B344" s="1" t="s">
        <v>1424</v>
      </c>
      <c r="D344" s="2" t="s">
        <v>570</v>
      </c>
      <c r="E344" t="str">
        <f t="shared" si="197"/>
        <v>Megalodon</v>
      </c>
      <c r="F344" t="str">
        <f t="shared" si="213"/>
        <v>Carnivore</v>
      </c>
      <c r="G344" t="str">
        <f t="shared" si="199"/>
        <v>Fish</v>
      </c>
      <c r="H344" t="str">
        <f t="shared" si="200"/>
        <v>The Island, The Center, Ragnarok, Valguero, Genesis: Part 1, Crystal Isles, Mobile</v>
      </c>
      <c r="I344" t="str">
        <f t="shared" si="201"/>
        <v>Aquatic</v>
      </c>
      <c r="J344" t="str">
        <f t="shared" si="202"/>
        <v>/wiki/Megalodon</v>
      </c>
      <c r="K344" t="str">
        <f t="shared" si="211"/>
        <v>Megalodon</v>
      </c>
      <c r="L344" t="str">
        <f t="shared" si="203"/>
        <v>Megalodon</v>
      </c>
      <c r="M344" t="str">
        <f t="shared" si="204"/>
        <v>Megalodon</v>
      </c>
      <c r="N344" t="str">
        <f t="shared" si="205"/>
        <v>https://static.wikia.nocookie.net/arksurvivalevolved_gamepedia/images/3/36/Megalodon.png/revision/latest/scale-to-width-down/50?cb=20150615110938</v>
      </c>
      <c r="P344" s="2" t="s">
        <v>570</v>
      </c>
      <c r="Q344" t="str">
        <f t="shared" si="206"/>
        <v>Megalodon</v>
      </c>
      <c r="R344" t="str">
        <f t="shared" si="207"/>
        <v>megalodon</v>
      </c>
      <c r="S344" t="str">
        <f t="shared" si="208"/>
        <v>/taming/megalodon</v>
      </c>
      <c r="T344" t="str">
        <f t="shared" si="212"/>
        <v>megalodon</v>
      </c>
      <c r="U344" t="str">
        <f t="shared" si="209"/>
        <v>/media/creature/megalodon.png</v>
      </c>
      <c r="V344" t="str">
        <f t="shared" si="210"/>
        <v>Megalodon</v>
      </c>
    </row>
    <row r="345" spans="1:22" x14ac:dyDescent="0.25">
      <c r="A345" s="1" t="s">
        <v>1425</v>
      </c>
      <c r="B345" s="1" t="s">
        <v>1426</v>
      </c>
      <c r="D345" s="2" t="s">
        <v>609</v>
      </c>
      <c r="E345" t="str">
        <f t="shared" si="197"/>
        <v>Mosasaurus</v>
      </c>
      <c r="F345" t="str">
        <f t="shared" si="213"/>
        <v>Carnivore</v>
      </c>
      <c r="G345" t="str">
        <f t="shared" si="199"/>
        <v>Reptiles</v>
      </c>
      <c r="H345" t="str">
        <f t="shared" si="200"/>
        <v>The Island, The Center, Ragnarok, Valguero, Genesis: Part 1, Crystal Isles, Mobile</v>
      </c>
      <c r="I345" t="str">
        <f t="shared" si="201"/>
        <v>Aquatic</v>
      </c>
      <c r="J345" t="str">
        <f t="shared" si="202"/>
        <v>/wiki/Mosasaurus</v>
      </c>
      <c r="K345" t="str">
        <f t="shared" si="211"/>
        <v>Mosasaurus</v>
      </c>
      <c r="L345" t="str">
        <f t="shared" si="203"/>
        <v>Mosasaurus</v>
      </c>
      <c r="M345" t="str">
        <f t="shared" si="204"/>
        <v>Mosasaurus</v>
      </c>
      <c r="N345" t="str">
        <f t="shared" si="205"/>
        <v>https://static.wikia.nocookie.net/arksurvivalevolved_gamepedia/images/b/b0/Mosasaurus.png/revision/latest/scale-to-width-down/50?cb=20150912192656</v>
      </c>
      <c r="P345" s="2" t="s">
        <v>609</v>
      </c>
      <c r="Q345" t="str">
        <f t="shared" si="206"/>
        <v>Mosasaurus</v>
      </c>
      <c r="R345" t="str">
        <f t="shared" si="207"/>
        <v>mosasaurus</v>
      </c>
      <c r="S345" t="str">
        <f t="shared" si="208"/>
        <v>/taming/mosasaurus</v>
      </c>
      <c r="T345" t="str">
        <f t="shared" si="212"/>
        <v>mosasaurus</v>
      </c>
      <c r="U345" t="str">
        <f t="shared" si="209"/>
        <v>/media/creature/mosasaurus.png</v>
      </c>
      <c r="V345" t="str">
        <f t="shared" si="210"/>
        <v>Mosasaurus</v>
      </c>
    </row>
    <row r="346" spans="1:22" x14ac:dyDescent="0.25">
      <c r="A346" s="1" t="s">
        <v>1427</v>
      </c>
      <c r="B346" s="1" t="s">
        <v>1428</v>
      </c>
      <c r="D346" s="2" t="s">
        <v>765</v>
      </c>
      <c r="E346" t="str">
        <f t="shared" si="197"/>
        <v>Sabertooth Salmon</v>
      </c>
      <c r="F346" t="str">
        <f t="shared" si="213"/>
        <v>Carnivore</v>
      </c>
      <c r="G346" t="str">
        <f t="shared" si="199"/>
        <v>Fish</v>
      </c>
      <c r="H346" t="str">
        <f t="shared" si="200"/>
        <v>The Island, The Center, Ragnarok, Aberration, Extinction, Valguero, Genesis: Part 1, Crystal Isles, Mobile</v>
      </c>
      <c r="I346" t="str">
        <f t="shared" si="201"/>
        <v>Aquatic, Subterranean</v>
      </c>
      <c r="J346" t="str">
        <f t="shared" si="202"/>
        <v>/wiki/Sabertooth_Salmon</v>
      </c>
      <c r="K346" t="str">
        <f t="shared" si="211"/>
        <v>Sabertooth_Salmon</v>
      </c>
      <c r="L346" t="str">
        <f t="shared" si="203"/>
        <v>Sabertooth Salmon</v>
      </c>
      <c r="M346" t="str">
        <f t="shared" si="204"/>
        <v>Sabertooth Salmon</v>
      </c>
      <c r="N346" t="str">
        <f t="shared" si="205"/>
        <v>https://static.wikia.nocookie.net/arksurvivalevolved_gamepedia/images/e/e0/Salmon.png/revision/latest/scale-to-width-down/50?cb=20160228214720</v>
      </c>
      <c r="P346" s="2" t="s">
        <v>765</v>
      </c>
      <c r="Q346" t="str">
        <f t="shared" si="206"/>
        <v>Sabertooth Salmon</v>
      </c>
      <c r="R346" t="str">
        <f t="shared" si="207"/>
        <v>sabertoothsalmon</v>
      </c>
      <c r="S346" t="str">
        <f t="shared" si="208"/>
        <v>/taming/sabertoothsalmon</v>
      </c>
      <c r="T346" t="str">
        <f t="shared" si="212"/>
        <v>sabertoothsalmon</v>
      </c>
      <c r="U346" t="str">
        <f t="shared" si="209"/>
        <v>/media/creature/sabertoothsalmon.png</v>
      </c>
      <c r="V346" t="str">
        <f t="shared" si="210"/>
        <v>Sabertooth Salmon</v>
      </c>
    </row>
    <row r="347" spans="1:22" x14ac:dyDescent="0.25">
      <c r="A347" s="1" t="s">
        <v>1429</v>
      </c>
      <c r="B347" s="1" t="s">
        <v>1430</v>
      </c>
      <c r="D347" s="2" t="s">
        <v>370</v>
      </c>
      <c r="E347" t="str">
        <f t="shared" si="197"/>
        <v>Ferox</v>
      </c>
      <c r="F347" t="str">
        <f t="shared" si="213"/>
        <v>Omnivore</v>
      </c>
      <c r="G347" t="str">
        <f t="shared" si="199"/>
        <v>Fantasy Creatures, Mammals</v>
      </c>
      <c r="H347" t="str">
        <f t="shared" si="200"/>
        <v>Genesis: Part 1</v>
      </c>
      <c r="I347" t="str">
        <f t="shared" si="201"/>
        <v>Terrestrial</v>
      </c>
      <c r="J347" t="str">
        <f t="shared" si="202"/>
        <v>/wiki/Ferox</v>
      </c>
      <c r="K347" t="str">
        <f t="shared" si="211"/>
        <v>Ferox</v>
      </c>
      <c r="L347" t="str">
        <f t="shared" si="203"/>
        <v>Ferox</v>
      </c>
      <c r="M347" t="str">
        <f t="shared" si="204"/>
        <v>Ferox</v>
      </c>
      <c r="N347" t="str">
        <f t="shared" si="205"/>
        <v>https://static.wikia.nocookie.net/arksurvivalevolved_gamepedia/images/7/79/Ferox.png/revision/latest/scale-to-width-down/50?cb=20191217182818</v>
      </c>
      <c r="P347" s="2" t="s">
        <v>370</v>
      </c>
      <c r="Q347" t="str">
        <f t="shared" si="206"/>
        <v>Ferox</v>
      </c>
      <c r="R347" t="str">
        <f t="shared" si="207"/>
        <v>ferox</v>
      </c>
      <c r="S347" t="str">
        <f t="shared" si="208"/>
        <v>/taming/ferox</v>
      </c>
      <c r="T347" t="str">
        <f t="shared" si="212"/>
        <v>ferox</v>
      </c>
      <c r="U347" t="str">
        <f t="shared" si="209"/>
        <v>/media/creature/ferox.png</v>
      </c>
      <c r="V347" t="str">
        <f t="shared" si="210"/>
        <v>Ferox</v>
      </c>
    </row>
    <row r="348" spans="1:22" x14ac:dyDescent="0.25">
      <c r="A348" s="1" t="s">
        <v>1431</v>
      </c>
      <c r="B348" s="1" t="s">
        <v>373</v>
      </c>
      <c r="D348" s="2" t="s">
        <v>373</v>
      </c>
      <c r="E348" t="str">
        <f t="shared" si="197"/>
        <v>Ferox (Large)</v>
      </c>
      <c r="F348" t="str">
        <f t="shared" si="213"/>
        <v>Omnivore</v>
      </c>
      <c r="G348" t="str">
        <f t="shared" si="199"/>
        <v>Fantasy Creatures, Mammals</v>
      </c>
      <c r="H348" t="str">
        <f t="shared" si="200"/>
        <v>Genesis: Part 1</v>
      </c>
      <c r="I348" t="str">
        <f t="shared" si="201"/>
        <v>Terrestrial</v>
      </c>
      <c r="J348" t="str">
        <f t="shared" si="202"/>
        <v>/wiki/Ferox_(Large)</v>
      </c>
      <c r="K348" t="str">
        <f t="shared" si="211"/>
        <v>Ferox_(Large)</v>
      </c>
      <c r="L348" t="str">
        <f t="shared" si="203"/>
        <v>Ferox (Large)</v>
      </c>
      <c r="M348" t="str">
        <f t="shared" si="204"/>
        <v>Ferox (Large)</v>
      </c>
      <c r="N348" t="str">
        <f t="shared" si="205"/>
        <v>https://static.wikia.nocookie.net/arksurvivalevolved_gamepedia/images/5/58/Ferox_%28Large%29.png/revision/latest/scale-to-width-down/50?cb=20191217182916</v>
      </c>
      <c r="P348" s="2" t="s">
        <v>373</v>
      </c>
      <c r="Q348" t="str">
        <f t="shared" si="206"/>
        <v>Ferox</v>
      </c>
      <c r="R348" t="str">
        <f t="shared" si="207"/>
        <v>ferox</v>
      </c>
      <c r="S348" t="str">
        <f t="shared" si="208"/>
        <v>/taming/ferox</v>
      </c>
      <c r="T348" t="str">
        <f t="shared" si="212"/>
        <v>ferox</v>
      </c>
      <c r="U348" t="str">
        <f t="shared" si="209"/>
        <v>/media/creature/ferox.png</v>
      </c>
      <c r="V348" t="str">
        <f t="shared" si="210"/>
        <v>Ferox</v>
      </c>
    </row>
    <row r="349" spans="1:22" x14ac:dyDescent="0.25">
      <c r="A349" s="1" t="s">
        <v>1432</v>
      </c>
      <c r="B349" s="1" t="s">
        <v>123</v>
      </c>
      <c r="D349" s="2" t="s">
        <v>123</v>
      </c>
      <c r="E349" t="str">
        <f t="shared" si="197"/>
        <v>Astrocetus</v>
      </c>
      <c r="F349" t="str">
        <f t="shared" si="213"/>
        <v>Carnivore</v>
      </c>
      <c r="G349" t="str">
        <f t="shared" si="199"/>
        <v>Fantasy Creatures, Mammals</v>
      </c>
      <c r="H349" t="str">
        <f t="shared" si="200"/>
        <v>Genesis: Part 1</v>
      </c>
      <c r="I349" t="str">
        <f t="shared" si="201"/>
        <v>Aerial</v>
      </c>
      <c r="J349" t="str">
        <f t="shared" si="202"/>
        <v>/wiki/Astrocetus</v>
      </c>
      <c r="K349" t="str">
        <f t="shared" si="211"/>
        <v>Astrocetus</v>
      </c>
      <c r="L349" t="str">
        <f t="shared" si="203"/>
        <v>Astrocetus</v>
      </c>
      <c r="M349" t="str">
        <f t="shared" si="204"/>
        <v>Astrocetus</v>
      </c>
      <c r="N349" t="str">
        <f t="shared" si="205"/>
        <v>https://static.wikia.nocookie.net/arksurvivalevolved_gamepedia/images/6/69/Astrocetus.png/revision/latest/scale-to-width-down/50?cb=20200811213355</v>
      </c>
      <c r="P349" s="2" t="s">
        <v>123</v>
      </c>
      <c r="Q349" t="str">
        <f t="shared" si="206"/>
        <v>Astrocetus</v>
      </c>
      <c r="R349" t="str">
        <f t="shared" si="207"/>
        <v>astrocetus</v>
      </c>
      <c r="S349" t="str">
        <f t="shared" si="208"/>
        <v>/taming/astrocetus</v>
      </c>
      <c r="T349" t="str">
        <f t="shared" si="212"/>
        <v>astrocetus</v>
      </c>
      <c r="U349" t="str">
        <f t="shared" si="209"/>
        <v>/media/creature/astrocetus.png</v>
      </c>
      <c r="V349" t="str">
        <f t="shared" si="210"/>
        <v>Astrocetus</v>
      </c>
    </row>
    <row r="350" spans="1:22" x14ac:dyDescent="0.25">
      <c r="A350" s="1" t="s">
        <v>1433</v>
      </c>
      <c r="B350" s="1" t="s">
        <v>657</v>
      </c>
      <c r="D350" s="2" t="s">
        <v>657</v>
      </c>
      <c r="E350" t="str">
        <f t="shared" si="197"/>
        <v>Parakeet Fish School</v>
      </c>
      <c r="F350" t="str">
        <f t="shared" si="213"/>
        <v>Carnivore</v>
      </c>
      <c r="G350" t="str">
        <f t="shared" si="199"/>
        <v>Fantasy Creatures, Fish</v>
      </c>
      <c r="H350" t="str">
        <f t="shared" si="200"/>
        <v>Genesis: Part 1</v>
      </c>
      <c r="I350" t="str">
        <f t="shared" si="201"/>
        <v>Aquatic</v>
      </c>
      <c r="J350" t="str">
        <f t="shared" si="202"/>
        <v>/wiki/Parakeet_Fish_School</v>
      </c>
      <c r="K350" t="str">
        <f t="shared" si="211"/>
        <v>Parakeet_Fish_School</v>
      </c>
      <c r="L350" t="str">
        <f t="shared" si="203"/>
        <v>Parakeet Fish School</v>
      </c>
      <c r="M350" t="str">
        <f t="shared" si="204"/>
        <v>Parakeet Fish School</v>
      </c>
      <c r="N350" t="str">
        <f t="shared" si="205"/>
        <v>https://static.wikia.nocookie.net/arksurvivalevolved_gamepedia/images/c/c4/Parakeet_Fish_School.png/revision/latest/scale-to-width-down/50?cb=20200226231206</v>
      </c>
      <c r="P350" s="2" t="s">
        <v>657</v>
      </c>
      <c r="Q350" t="str">
        <f t="shared" si="206"/>
        <v>Parakeet Fish School</v>
      </c>
      <c r="R350" t="str">
        <f t="shared" si="207"/>
        <v>parakeetfishschool</v>
      </c>
      <c r="S350" t="str">
        <f t="shared" si="208"/>
        <v>/taming/parakeetfishschool</v>
      </c>
      <c r="T350" t="str">
        <f t="shared" si="212"/>
        <v>parakeetfishschool</v>
      </c>
      <c r="U350" t="str">
        <f t="shared" si="209"/>
        <v>/media/creature/parakeetfishschool.png</v>
      </c>
      <c r="V350" t="str">
        <f t="shared" si="210"/>
        <v>Parakeet Fish School</v>
      </c>
    </row>
    <row r="351" spans="1:22" x14ac:dyDescent="0.25">
      <c r="A351" s="1" t="s">
        <v>1434</v>
      </c>
      <c r="B351" s="1" t="s">
        <v>1435</v>
      </c>
      <c r="D351" s="2" t="s">
        <v>746</v>
      </c>
      <c r="E351" t="str">
        <f t="shared" si="197"/>
        <v>Rock Elemental</v>
      </c>
      <c r="F351" t="str">
        <f t="shared" si="213"/>
        <v>Minerals</v>
      </c>
      <c r="G351" t="str">
        <f t="shared" si="199"/>
        <v>Fantasy Creatures</v>
      </c>
      <c r="H351" t="str">
        <f t="shared" si="200"/>
        <v>Scorched Earth, Ragnarok, Extinction, Valguero, Genesis: Part 1, Crystal Isles</v>
      </c>
      <c r="I351" t="str">
        <f t="shared" si="201"/>
        <v>Terrestrial</v>
      </c>
      <c r="J351" t="str">
        <f t="shared" si="202"/>
        <v>/wiki/Rock_Elemental</v>
      </c>
      <c r="K351" t="str">
        <f t="shared" si="211"/>
        <v>Rock_Elemental</v>
      </c>
      <c r="L351" t="str">
        <f t="shared" si="203"/>
        <v>Rock Elemental</v>
      </c>
      <c r="M351" t="str">
        <f t="shared" si="204"/>
        <v>Rock Elemental</v>
      </c>
      <c r="N351" t="str">
        <f t="shared" si="205"/>
        <v>https://static.wikia.nocookie.net/arksurvivalevolved_gamepedia/images/f/f0/Rock_Elemental.png/revision/latest/scale-to-width-down/50?cb=20160902031157</v>
      </c>
      <c r="P351" s="2" t="s">
        <v>746</v>
      </c>
      <c r="Q351" t="str">
        <f t="shared" si="206"/>
        <v>Rock Elemental</v>
      </c>
      <c r="R351" t="str">
        <f t="shared" si="207"/>
        <v>rockelemental</v>
      </c>
      <c r="S351" t="str">
        <f t="shared" si="208"/>
        <v>/taming/rockelemental</v>
      </c>
      <c r="T351" t="str">
        <f t="shared" si="212"/>
        <v>rockelemental</v>
      </c>
      <c r="U351" t="str">
        <f t="shared" si="209"/>
        <v>/media/creature/rockelemental.png</v>
      </c>
      <c r="V351" t="str">
        <f t="shared" si="210"/>
        <v>Rock Elemental</v>
      </c>
    </row>
    <row r="352" spans="1:22" x14ac:dyDescent="0.25">
      <c r="A352" s="1" t="s">
        <v>1436</v>
      </c>
      <c r="B352" s="1" t="s">
        <v>1437</v>
      </c>
      <c r="D352" s="2" t="s">
        <v>725</v>
      </c>
      <c r="E352" t="str">
        <f t="shared" si="197"/>
        <v>Reaper King</v>
      </c>
      <c r="F352" t="str">
        <f t="shared" si="213"/>
        <v>Carnivore</v>
      </c>
      <c r="G352" t="str">
        <f t="shared" si="199"/>
        <v>Fantasy Creatures</v>
      </c>
      <c r="H352" t="str">
        <f t="shared" si="200"/>
        <v>Aberration</v>
      </c>
      <c r="I352">
        <f t="shared" si="201"/>
        <v>0</v>
      </c>
      <c r="J352" t="str">
        <f t="shared" si="202"/>
        <v>/wiki/Reaper_King</v>
      </c>
      <c r="K352" t="str">
        <f t="shared" si="211"/>
        <v>Reaper_King</v>
      </c>
      <c r="L352" t="str">
        <f t="shared" si="203"/>
        <v>Reaper King</v>
      </c>
      <c r="M352" t="str">
        <f t="shared" si="204"/>
        <v>Reaper King</v>
      </c>
      <c r="N352" t="str">
        <f t="shared" si="205"/>
        <v>https://static.wikia.nocookie.net/arksurvivalevolved_gamepedia/images/5/5e/Reaper_King.png/revision/latest/scale-to-width-down/50?cb=20181202125925</v>
      </c>
      <c r="P352" s="2" t="s">
        <v>725</v>
      </c>
      <c r="Q352" t="str">
        <f t="shared" si="206"/>
        <v>Reaper</v>
      </c>
      <c r="R352" t="str">
        <f t="shared" si="207"/>
        <v>reaper</v>
      </c>
      <c r="S352" t="str">
        <f t="shared" si="208"/>
        <v>/taming/reaper</v>
      </c>
      <c r="T352" t="str">
        <f t="shared" si="212"/>
        <v>reaper</v>
      </c>
      <c r="U352" t="str">
        <f t="shared" si="209"/>
        <v>/media/creature/reaper.png</v>
      </c>
      <c r="V352" t="str">
        <f t="shared" si="210"/>
        <v>Reaper</v>
      </c>
    </row>
    <row r="353" spans="1:22" x14ac:dyDescent="0.25">
      <c r="A353" s="1" t="s">
        <v>1438</v>
      </c>
      <c r="B353" s="1" t="s">
        <v>1439</v>
      </c>
      <c r="D353" s="2" t="s">
        <v>849</v>
      </c>
      <c r="E353" t="str">
        <f t="shared" si="197"/>
        <v>Tapejara</v>
      </c>
      <c r="F353" t="str">
        <f t="shared" si="213"/>
        <v>Carnivore</v>
      </c>
      <c r="G353" t="str">
        <f t="shared" si="199"/>
        <v>Reptiles</v>
      </c>
      <c r="H353" t="str">
        <f t="shared" si="200"/>
        <v>The Island, The Center, Scorched Earth, Ragnarok, Extinction, Valguero, Genesis: Part 1, Crystal Isles, Mobile</v>
      </c>
      <c r="I353" t="str">
        <f t="shared" si="201"/>
        <v>Aerial</v>
      </c>
      <c r="J353" t="str">
        <f t="shared" si="202"/>
        <v>/wiki/Tapejara</v>
      </c>
      <c r="K353" t="str">
        <f t="shared" si="211"/>
        <v>Tapejara</v>
      </c>
      <c r="L353" t="str">
        <f t="shared" si="203"/>
        <v>Tapejara</v>
      </c>
      <c r="M353" t="str">
        <f t="shared" si="204"/>
        <v>Tapejara</v>
      </c>
      <c r="N353" t="str">
        <f t="shared" si="205"/>
        <v>https://static.wikia.nocookie.net/arksurvivalevolved_gamepedia/images/e/ec/Tapejara.png/revision/latest/scale-to-width-down/50?cb=20160913042452</v>
      </c>
      <c r="P353" s="2" t="s">
        <v>849</v>
      </c>
      <c r="Q353" t="str">
        <f t="shared" si="206"/>
        <v>Tapejara</v>
      </c>
      <c r="R353" t="str">
        <f t="shared" si="207"/>
        <v>tapejara</v>
      </c>
      <c r="S353" t="str">
        <f t="shared" si="208"/>
        <v>/taming/tapejara</v>
      </c>
      <c r="T353" t="str">
        <f t="shared" si="212"/>
        <v>tapejara</v>
      </c>
      <c r="U353" t="str">
        <f t="shared" si="209"/>
        <v>/media/creature/tapejara.png</v>
      </c>
      <c r="V353" t="str">
        <f t="shared" si="210"/>
        <v>Tapejara</v>
      </c>
    </row>
    <row r="354" spans="1:22" x14ac:dyDescent="0.25">
      <c r="A354" s="1" t="s">
        <v>1440</v>
      </c>
      <c r="B354" s="1" t="s">
        <v>1441</v>
      </c>
      <c r="D354" s="2" t="s">
        <v>111</v>
      </c>
      <c r="E354" t="str">
        <f t="shared" si="197"/>
        <v>Argentavis</v>
      </c>
      <c r="F354" t="str">
        <f t="shared" si="213"/>
        <v>Carrion-Feeder</v>
      </c>
      <c r="G354" t="str">
        <f t="shared" si="199"/>
        <v>Birds</v>
      </c>
      <c r="H354" t="str">
        <f t="shared" si="200"/>
        <v>The Island, The Center, Scorched Earth, Ragnarok, Extinction, Valguero, Genesis: Part 1, Crystal Isles, Mobile</v>
      </c>
      <c r="I354" t="str">
        <f t="shared" si="201"/>
        <v>Aerial</v>
      </c>
      <c r="J354" t="str">
        <f t="shared" si="202"/>
        <v>/wiki/Argentavis</v>
      </c>
      <c r="K354" t="str">
        <f t="shared" si="211"/>
        <v>Argentavis</v>
      </c>
      <c r="L354" t="str">
        <f t="shared" si="203"/>
        <v>Argentavis</v>
      </c>
      <c r="M354" t="str">
        <f t="shared" si="204"/>
        <v>Argentavis</v>
      </c>
      <c r="N354" t="str">
        <f t="shared" si="205"/>
        <v>https://static.wikia.nocookie.net/arksurvivalevolved_gamepedia/images/7/77/Argentavis.png/revision/latest/scale-to-width-down/50?cb=20150615110645</v>
      </c>
      <c r="P354" s="2" t="s">
        <v>111</v>
      </c>
      <c r="Q354" t="str">
        <f t="shared" si="206"/>
        <v>Argentavis</v>
      </c>
      <c r="R354" t="str">
        <f t="shared" si="207"/>
        <v>argentavis</v>
      </c>
      <c r="S354" t="str">
        <f t="shared" si="208"/>
        <v>/taming/argentavis</v>
      </c>
      <c r="T354" t="str">
        <f t="shared" si="212"/>
        <v>argentavis</v>
      </c>
      <c r="U354" t="str">
        <f t="shared" si="209"/>
        <v>/media/creature/argentavis.png</v>
      </c>
      <c r="V354" t="str">
        <f t="shared" si="210"/>
        <v>Argentavis</v>
      </c>
    </row>
    <row r="355" spans="1:22" x14ac:dyDescent="0.25">
      <c r="A355" s="1" t="s">
        <v>1442</v>
      </c>
      <c r="B355" s="1" t="s">
        <v>1443</v>
      </c>
      <c r="D355" s="2" t="s">
        <v>936</v>
      </c>
      <c r="E355" t="str">
        <f t="shared" si="197"/>
        <v>Woolly Rhino</v>
      </c>
      <c r="F355" t="str">
        <f t="shared" si="213"/>
        <v>Herbivore</v>
      </c>
      <c r="G355" t="str">
        <f t="shared" si="199"/>
        <v>Mammals</v>
      </c>
      <c r="H355" t="str">
        <f t="shared" si="200"/>
        <v>The Island, The Center, Ragnarok, Extinction, Valguero, Genesis: Part 1, Crystal Isles, Genesis: Part 2, Mobile</v>
      </c>
      <c r="I355" t="str">
        <f t="shared" si="201"/>
        <v>Terrestrial</v>
      </c>
      <c r="J355" t="str">
        <f t="shared" si="202"/>
        <v>/wiki/Woolly_Rhino</v>
      </c>
      <c r="K355" t="str">
        <f t="shared" si="211"/>
        <v>Woolly_Rhino</v>
      </c>
      <c r="L355" t="str">
        <f t="shared" si="203"/>
        <v>Woolly Rhino</v>
      </c>
      <c r="M355" t="str">
        <f t="shared" si="204"/>
        <v>Woolly Rhino</v>
      </c>
      <c r="N355" t="str">
        <f t="shared" si="205"/>
        <v>https://static.wikia.nocookie.net/arksurvivalevolved_gamepedia/images/d/d4/Woolly_Rhinoceros.png/revision/latest/scale-to-width-down/50?cb=20160116233551</v>
      </c>
      <c r="P355" s="2" t="s">
        <v>936</v>
      </c>
      <c r="Q355" t="str">
        <f t="shared" si="206"/>
        <v>Woolly Rhino</v>
      </c>
      <c r="R355" t="str">
        <f t="shared" si="207"/>
        <v>woollyrhino</v>
      </c>
      <c r="S355" t="str">
        <f t="shared" si="208"/>
        <v>/taming/woollyrhino</v>
      </c>
      <c r="T355" t="str">
        <f t="shared" si="212"/>
        <v>woollyrhino</v>
      </c>
      <c r="U355" t="str">
        <f t="shared" si="209"/>
        <v>/media/creature/woollyrhino.png</v>
      </c>
      <c r="V355" t="str">
        <f t="shared" si="210"/>
        <v>Woolly Rhino</v>
      </c>
    </row>
    <row r="356" spans="1:22" x14ac:dyDescent="0.25">
      <c r="A356" s="1" t="s">
        <v>1444</v>
      </c>
      <c r="B356" s="1" t="s">
        <v>1445</v>
      </c>
      <c r="D356" s="2" t="s">
        <v>762</v>
      </c>
      <c r="E356" t="str">
        <f t="shared" si="197"/>
        <v>Sabertooth</v>
      </c>
      <c r="F356" t="str">
        <f t="shared" si="213"/>
        <v>Carnivore</v>
      </c>
      <c r="G356" t="str">
        <f t="shared" si="199"/>
        <v>Mammals</v>
      </c>
      <c r="H356" t="str">
        <f t="shared" si="200"/>
        <v>The Island, The Center, Scorched Earth, Ragnarok, Extinction, Valguero, Genesis: Part 1, Crystal Isles, Mobile</v>
      </c>
      <c r="I356" t="str">
        <f t="shared" si="201"/>
        <v>Subterranean, Terrestrial</v>
      </c>
      <c r="J356" t="str">
        <f t="shared" si="202"/>
        <v>/wiki/Sabertooth</v>
      </c>
      <c r="K356" t="str">
        <f t="shared" si="211"/>
        <v>Sabertooth</v>
      </c>
      <c r="L356" t="str">
        <f t="shared" si="203"/>
        <v>Sabertooth</v>
      </c>
      <c r="M356" t="str">
        <f t="shared" si="204"/>
        <v>Sabertooth</v>
      </c>
      <c r="N356" t="str">
        <f t="shared" si="205"/>
        <v>https://static.wikia.nocookie.net/arksurvivalevolved_gamepedia/images/a/a4/Sabertooth.png/revision/latest/scale-to-width-down/50?cb=20150615111222</v>
      </c>
      <c r="P356" s="2" t="s">
        <v>762</v>
      </c>
      <c r="Q356" t="str">
        <f t="shared" si="206"/>
        <v>Sabertooth</v>
      </c>
      <c r="R356" t="str">
        <f t="shared" si="207"/>
        <v>sabertooth</v>
      </c>
      <c r="S356" t="str">
        <f t="shared" si="208"/>
        <v>/taming/sabertooth</v>
      </c>
      <c r="T356" t="str">
        <f t="shared" si="212"/>
        <v>sabertooth</v>
      </c>
      <c r="U356" t="str">
        <f t="shared" si="209"/>
        <v>/media/creature/sabertooth.png</v>
      </c>
      <c r="V356" t="str">
        <f t="shared" si="210"/>
        <v>Sabertooth</v>
      </c>
    </row>
    <row r="357" spans="1:22" x14ac:dyDescent="0.25">
      <c r="A357" s="1" t="s">
        <v>1446</v>
      </c>
      <c r="B357" s="1" t="s">
        <v>1447</v>
      </c>
      <c r="D357" s="2" t="s">
        <v>947</v>
      </c>
      <c r="E357" t="str">
        <f t="shared" si="197"/>
        <v>Yutyrannus</v>
      </c>
      <c r="F357" t="str">
        <f t="shared" si="213"/>
        <v>Carnivore</v>
      </c>
      <c r="G357" t="str">
        <f t="shared" si="199"/>
        <v>Dinosaurs</v>
      </c>
      <c r="H357" t="str">
        <f t="shared" si="200"/>
        <v>The Island, The Center, Scorched Earth, Ragnarok, Extinction, Valguero, Genesis: Part 1, Crystal Isles</v>
      </c>
      <c r="I357" t="str">
        <f t="shared" si="201"/>
        <v>Terrestrial</v>
      </c>
      <c r="J357" t="str">
        <f t="shared" si="202"/>
        <v>/wiki/Yutyrannus</v>
      </c>
      <c r="K357" t="str">
        <f t="shared" si="211"/>
        <v>Yutyrannus</v>
      </c>
      <c r="L357" t="str">
        <f t="shared" si="203"/>
        <v>Yutyrannus</v>
      </c>
      <c r="M357" t="str">
        <f t="shared" si="204"/>
        <v>Yutyrannus</v>
      </c>
      <c r="N357" t="str">
        <f t="shared" si="205"/>
        <v>https://static.wikia.nocookie.net/arksurvivalevolved_gamepedia/images/b/b8/Yutyrannus.png/revision/latest/scale-to-width-down/50?cb=20170530114548</v>
      </c>
      <c r="P357" s="2" t="s">
        <v>947</v>
      </c>
      <c r="Q357" t="str">
        <f t="shared" si="206"/>
        <v>Yutyrannus</v>
      </c>
      <c r="R357" t="str">
        <f t="shared" si="207"/>
        <v>yutyrannus</v>
      </c>
      <c r="S357" t="str">
        <f t="shared" si="208"/>
        <v>/taming/yutyrannus</v>
      </c>
      <c r="T357" t="str">
        <f t="shared" si="212"/>
        <v>yutyrannus</v>
      </c>
      <c r="U357" t="str">
        <f t="shared" si="209"/>
        <v>/media/creature/yutyrannus.png</v>
      </c>
      <c r="V357" t="str">
        <f t="shared" si="210"/>
        <v>Yutyrannus</v>
      </c>
    </row>
    <row r="358" spans="1:22" x14ac:dyDescent="0.25">
      <c r="A358" s="1" t="s">
        <v>1448</v>
      </c>
      <c r="B358" s="1" t="s">
        <v>1449</v>
      </c>
      <c r="D358" s="2" t="s">
        <v>7</v>
      </c>
      <c r="E358" t="str">
        <f t="shared" si="197"/>
        <v>Allosaurus</v>
      </c>
      <c r="F358" t="str">
        <f t="shared" si="213"/>
        <v>Carnivore</v>
      </c>
      <c r="G358" t="str">
        <f t="shared" si="199"/>
        <v>Dinosaurs</v>
      </c>
      <c r="H358" t="str">
        <f t="shared" si="200"/>
        <v>The Island, The Center, Ragnarok, Extinction, Valguero, Genesis: Part 1, Crystal Isles, Mobile</v>
      </c>
      <c r="I358" t="str">
        <f t="shared" si="201"/>
        <v>Terrestrial</v>
      </c>
      <c r="J358" t="str">
        <f t="shared" si="202"/>
        <v>/wiki/Allosaurus</v>
      </c>
      <c r="K358" t="str">
        <f t="shared" si="211"/>
        <v>Allosaurus</v>
      </c>
      <c r="L358" t="str">
        <f t="shared" si="203"/>
        <v>Allosaurus</v>
      </c>
      <c r="M358" t="str">
        <f t="shared" si="204"/>
        <v>Allosaurus</v>
      </c>
      <c r="N358" t="str">
        <f t="shared" si="205"/>
        <v>https://static.wikia.nocookie.net/arksurvivalevolved_gamepedia/images/7/77/Allosaurus.png/revision/latest/scale-to-width-down/50?cb=20150917004658</v>
      </c>
      <c r="P358" s="2" t="s">
        <v>7</v>
      </c>
      <c r="Q358" t="str">
        <f t="shared" si="206"/>
        <v>Allosaurus</v>
      </c>
      <c r="R358" t="str">
        <f t="shared" si="207"/>
        <v>allosaurus</v>
      </c>
      <c r="S358" t="str">
        <f t="shared" si="208"/>
        <v>/taming/allosaurus</v>
      </c>
      <c r="T358" t="str">
        <f t="shared" si="212"/>
        <v>allosaurus</v>
      </c>
      <c r="U358" t="str">
        <f t="shared" si="209"/>
        <v>/media/creature/allosaurus.png</v>
      </c>
      <c r="V358" t="str">
        <f t="shared" si="210"/>
        <v>Allosaurus</v>
      </c>
    </row>
    <row r="359" spans="1:22" x14ac:dyDescent="0.25">
      <c r="A359" s="1" t="s">
        <v>1450</v>
      </c>
      <c r="B359" s="1" t="s">
        <v>1451</v>
      </c>
      <c r="D359" s="2" t="s">
        <v>98</v>
      </c>
      <c r="E359" t="str">
        <f t="shared" si="197"/>
        <v>Ankylosaurus</v>
      </c>
      <c r="F359" t="str">
        <f t="shared" si="213"/>
        <v>Herbivore</v>
      </c>
      <c r="G359" t="str">
        <f t="shared" si="199"/>
        <v>Dinosaurs</v>
      </c>
      <c r="H359" t="str">
        <f t="shared" si="200"/>
        <v>The Island, The Center, Scorched Earth, Ragnarok, Aberration, Extinction, Valguero, Genesis: Part 1, Crystal Isles, Mobile</v>
      </c>
      <c r="I359" t="str">
        <f t="shared" si="201"/>
        <v>Terrestrial, Subterranean</v>
      </c>
      <c r="J359" t="str">
        <f t="shared" si="202"/>
        <v>/wiki/Ankylosaurus</v>
      </c>
      <c r="K359" t="str">
        <f t="shared" si="211"/>
        <v>Ankylosaurus</v>
      </c>
      <c r="L359" t="str">
        <f t="shared" si="203"/>
        <v>Ankylosaurus</v>
      </c>
      <c r="M359" t="str">
        <f t="shared" si="204"/>
        <v>Ankylosaurus</v>
      </c>
      <c r="N359" t="str">
        <f t="shared" si="205"/>
        <v>https://static.wikia.nocookie.net/arksurvivalevolved_gamepedia/images/a/a7/Ankylosaurus.png/revision/latest/scale-to-width-down/50?cb=20150615105419</v>
      </c>
      <c r="P359" s="2" t="s">
        <v>98</v>
      </c>
      <c r="Q359" t="str">
        <f t="shared" si="206"/>
        <v>Ankylosaurus</v>
      </c>
      <c r="R359" t="str">
        <f t="shared" si="207"/>
        <v>ankylosaurus</v>
      </c>
      <c r="S359" t="str">
        <f t="shared" si="208"/>
        <v>/taming/ankylosaurus</v>
      </c>
      <c r="T359" t="str">
        <f t="shared" si="212"/>
        <v>ankylosaurus</v>
      </c>
      <c r="U359" t="str">
        <f t="shared" si="209"/>
        <v>/media/creature/ankylosaurus.png</v>
      </c>
      <c r="V359" t="str">
        <f t="shared" si="210"/>
        <v>Ankylosaurus</v>
      </c>
    </row>
    <row r="360" spans="1:22" x14ac:dyDescent="0.25">
      <c r="A360" s="1" t="s">
        <v>1452</v>
      </c>
      <c r="B360" s="1" t="s">
        <v>1453</v>
      </c>
      <c r="D360" s="2" t="s">
        <v>735</v>
      </c>
      <c r="E360" t="str">
        <f t="shared" si="197"/>
        <v>Rex</v>
      </c>
      <c r="F360" t="str">
        <f t="shared" si="213"/>
        <v>Carnivore</v>
      </c>
      <c r="G360" t="str">
        <f t="shared" si="199"/>
        <v>Dinosaurs</v>
      </c>
      <c r="H360" t="str">
        <f t="shared" si="200"/>
        <v>The Island, The Center, Scorched Earth, Ragnarok, Extinction, Valguero, Genesis: Part 1, Crystal Isles, Mobile</v>
      </c>
      <c r="I360" t="str">
        <f t="shared" si="201"/>
        <v>Terrestrial</v>
      </c>
      <c r="J360" t="str">
        <f t="shared" si="202"/>
        <v>/wiki/Rex</v>
      </c>
      <c r="K360" t="str">
        <f t="shared" si="211"/>
        <v>Rex</v>
      </c>
      <c r="L360" t="str">
        <f t="shared" si="203"/>
        <v>Rex</v>
      </c>
      <c r="M360" t="str">
        <f t="shared" si="204"/>
        <v>Rex</v>
      </c>
      <c r="N360" t="str">
        <f t="shared" si="205"/>
        <v>https://static.wikia.nocookie.net/arksurvivalevolved_gamepedia/images/5/5f/Rex.png/revision/latest/scale-to-width-down/50?cb=20150615111544</v>
      </c>
      <c r="P360" s="2" t="s">
        <v>735</v>
      </c>
      <c r="Q360" t="str">
        <f t="shared" si="206"/>
        <v>Rex</v>
      </c>
      <c r="R360" t="str">
        <f t="shared" si="207"/>
        <v>rex</v>
      </c>
      <c r="S360" t="str">
        <f t="shared" si="208"/>
        <v>/taming/rex</v>
      </c>
      <c r="T360" t="str">
        <f t="shared" si="212"/>
        <v>rex</v>
      </c>
      <c r="U360" t="str">
        <f t="shared" si="209"/>
        <v>/media/creature/rex.png</v>
      </c>
      <c r="V360" t="str">
        <f t="shared" si="210"/>
        <v>Rex</v>
      </c>
    </row>
    <row r="361" spans="1:22" x14ac:dyDescent="0.25">
      <c r="A361" s="1" t="s">
        <v>1454</v>
      </c>
      <c r="B361" s="1" t="s">
        <v>1455</v>
      </c>
      <c r="D361" s="2" t="s">
        <v>901</v>
      </c>
      <c r="E361" t="str">
        <f t="shared" si="197"/>
        <v>Triceratops</v>
      </c>
      <c r="F361" t="str">
        <f t="shared" si="213"/>
        <v>Herbivore</v>
      </c>
      <c r="G361" t="str">
        <f t="shared" si="199"/>
        <v>Dinosaurs</v>
      </c>
      <c r="H361" t="str">
        <f t="shared" si="200"/>
        <v>The Island, The Center, Ragnarok, Aberration, Extinction, Valguero, Genesis: Part 1, Crystal Isles, Mobile</v>
      </c>
      <c r="I361" t="str">
        <f t="shared" si="201"/>
        <v>Terrestrial, Subterranean</v>
      </c>
      <c r="J361" t="str">
        <f t="shared" si="202"/>
        <v>/wiki/Triceratops</v>
      </c>
      <c r="K361" t="str">
        <f t="shared" si="211"/>
        <v>Triceratops</v>
      </c>
      <c r="L361" t="str">
        <f t="shared" si="203"/>
        <v>Triceratops</v>
      </c>
      <c r="M361" t="str">
        <f t="shared" si="204"/>
        <v>Triceratops</v>
      </c>
      <c r="N361" t="str">
        <f t="shared" si="205"/>
        <v>https://static.wikia.nocookie.net/arksurvivalevolved_gamepedia/images/2/2d/Trike.png/revision/latest/scale-to-width-down/50?cb=20150615111609</v>
      </c>
      <c r="P361" s="2" t="s">
        <v>901</v>
      </c>
      <c r="Q361" t="str">
        <f t="shared" si="206"/>
        <v>Triceratops</v>
      </c>
      <c r="R361" t="str">
        <f t="shared" si="207"/>
        <v>triceratops</v>
      </c>
      <c r="S361" t="str">
        <f t="shared" si="208"/>
        <v>/taming/triceratops</v>
      </c>
      <c r="T361" t="str">
        <f t="shared" si="212"/>
        <v>triceratops</v>
      </c>
      <c r="U361" t="str">
        <f t="shared" si="209"/>
        <v>/media/creature/triceratops.png</v>
      </c>
      <c r="V361" t="str">
        <f t="shared" si="210"/>
        <v>Triceratops</v>
      </c>
    </row>
    <row r="362" spans="1:22" x14ac:dyDescent="0.25">
      <c r="A362" s="1" t="s">
        <v>1456</v>
      </c>
      <c r="B362" s="1" t="s">
        <v>914</v>
      </c>
      <c r="D362" s="2" t="s">
        <v>914</v>
      </c>
      <c r="E362" t="str">
        <f t="shared" si="197"/>
        <v>Tropical Crystal Wyvern</v>
      </c>
      <c r="F362" t="str">
        <f t="shared" si="213"/>
        <v>Carnivore</v>
      </c>
      <c r="G362" t="str">
        <f t="shared" si="199"/>
        <v>Fantasy Creatures, Reptiles</v>
      </c>
      <c r="H362" t="str">
        <f t="shared" si="200"/>
        <v>Crystal Isles</v>
      </c>
      <c r="I362" t="str">
        <f t="shared" si="201"/>
        <v>Aerial</v>
      </c>
      <c r="J362" t="str">
        <f t="shared" si="202"/>
        <v>/wiki/Tropical_Crystal_Wyvern</v>
      </c>
      <c r="K362" t="str">
        <f t="shared" si="211"/>
        <v>Tropical_Crystal_Wyvern</v>
      </c>
      <c r="L362" t="str">
        <f t="shared" si="203"/>
        <v>Tropical Crystal Wyvern</v>
      </c>
      <c r="M362" t="str">
        <f t="shared" si="204"/>
        <v>Tropical Crystal Wyvern</v>
      </c>
      <c r="N362" t="str">
        <f t="shared" si="205"/>
        <v>https://static.wikia.nocookie.net/arksurvivalevolved_gamepedia/images/f/fd/Tropical_Crystal_Wyvern.png/revision/latest/scale-to-width-down/50?cb=20200626015837</v>
      </c>
      <c r="P362" s="2" t="s">
        <v>238</v>
      </c>
      <c r="Q362" t="str">
        <f t="shared" si="206"/>
        <v>Crystal Wyvern</v>
      </c>
      <c r="R362" t="str">
        <f t="shared" si="207"/>
        <v>crystalwyvern</v>
      </c>
      <c r="S362" t="str">
        <f t="shared" si="208"/>
        <v>/taming/crystalwyvern</v>
      </c>
      <c r="T362" t="str">
        <f t="shared" si="212"/>
        <v>crystalwyvern</v>
      </c>
      <c r="U362" t="str">
        <f t="shared" si="209"/>
        <v>/media/creature/crystalwyvern.png</v>
      </c>
      <c r="V362" t="str">
        <f t="shared" si="210"/>
        <v>Crystal Wyvern</v>
      </c>
    </row>
    <row r="363" spans="1:22" x14ac:dyDescent="0.25">
      <c r="A363" s="1" t="s">
        <v>1457</v>
      </c>
      <c r="B363" s="1" t="s">
        <v>161</v>
      </c>
      <c r="D363" s="2" t="s">
        <v>161</v>
      </c>
      <c r="E363" t="str">
        <f t="shared" si="197"/>
        <v>Blood Crystal Wyvern</v>
      </c>
      <c r="F363" t="str">
        <f t="shared" si="213"/>
        <v>Carnivore</v>
      </c>
      <c r="G363" t="str">
        <f t="shared" si="199"/>
        <v>Fantasy Creatures, Reptiles</v>
      </c>
      <c r="H363" t="str">
        <f t="shared" si="200"/>
        <v>Crystal Isles</v>
      </c>
      <c r="I363" t="str">
        <f t="shared" si="201"/>
        <v>Aerial</v>
      </c>
      <c r="J363" t="str">
        <f t="shared" si="202"/>
        <v>/wiki/Blood_Crystal_Wyvern</v>
      </c>
      <c r="K363" t="str">
        <f t="shared" si="211"/>
        <v>Blood_Crystal_Wyvern</v>
      </c>
      <c r="L363" t="str">
        <f t="shared" si="203"/>
        <v>Blood Crystal Wyvern</v>
      </c>
      <c r="M363" t="str">
        <f t="shared" si="204"/>
        <v>Blood Crystal Wyvern</v>
      </c>
      <c r="N363" t="str">
        <f t="shared" si="205"/>
        <v>https://static.wikia.nocookie.net/arksurvivalevolved_gamepedia/images/e/e5/Blood_Crystal_Wyvern.png/revision/latest/scale-to-width-down/50?cb=20200626015904</v>
      </c>
      <c r="P363" s="2" t="s">
        <v>238</v>
      </c>
      <c r="Q363" t="str">
        <f t="shared" si="206"/>
        <v>Crystal Wyvern</v>
      </c>
      <c r="R363" t="str">
        <f t="shared" si="207"/>
        <v>crystalwyvern</v>
      </c>
      <c r="S363" t="str">
        <f t="shared" si="208"/>
        <v>/taming/crystalwyvern</v>
      </c>
      <c r="T363" t="str">
        <f t="shared" si="212"/>
        <v>crystalwyvern</v>
      </c>
      <c r="U363" t="str">
        <f t="shared" si="209"/>
        <v>/media/creature/crystalwyvern.png</v>
      </c>
      <c r="V363" t="str">
        <f t="shared" si="210"/>
        <v>Crystal Wyvern</v>
      </c>
    </row>
    <row r="364" spans="1:22" x14ac:dyDescent="0.25">
      <c r="A364" s="1" t="s">
        <v>1458</v>
      </c>
      <c r="B364" s="1" t="s">
        <v>346</v>
      </c>
      <c r="D364" s="2" t="s">
        <v>346</v>
      </c>
      <c r="E364" t="str">
        <f t="shared" si="197"/>
        <v>Ember Crystal Wyvern</v>
      </c>
      <c r="F364" t="str">
        <f t="shared" si="213"/>
        <v>Carnivore</v>
      </c>
      <c r="G364" t="str">
        <f t="shared" si="199"/>
        <v>Fantasy Creatures, Reptiles</v>
      </c>
      <c r="H364" t="str">
        <f t="shared" si="200"/>
        <v>Crystal Isles</v>
      </c>
      <c r="I364" t="str">
        <f t="shared" si="201"/>
        <v>Aerial</v>
      </c>
      <c r="J364" t="str">
        <f t="shared" si="202"/>
        <v>/wiki/Ember_Crystal_Wyvern</v>
      </c>
      <c r="K364" t="str">
        <f t="shared" si="211"/>
        <v>Ember_Crystal_Wyvern</v>
      </c>
      <c r="L364" t="str">
        <f t="shared" si="203"/>
        <v>Ember Crystal Wyvern</v>
      </c>
      <c r="M364" t="str">
        <f t="shared" si="204"/>
        <v>Ember Crystal Wyvern</v>
      </c>
      <c r="N364" t="str">
        <f t="shared" si="205"/>
        <v>https://static.wikia.nocookie.net/arksurvivalevolved_gamepedia/images/7/7f/Ember_Crystal_Wyvern.png/revision/latest/scale-to-width-down/50?cb=20200628134141</v>
      </c>
      <c r="P364" s="2" t="s">
        <v>238</v>
      </c>
      <c r="Q364" t="str">
        <f t="shared" si="206"/>
        <v>Crystal Wyvern</v>
      </c>
      <c r="R364" t="str">
        <f t="shared" si="207"/>
        <v>crystalwyvern</v>
      </c>
      <c r="S364" t="str">
        <f t="shared" si="208"/>
        <v>/taming/crystalwyvern</v>
      </c>
      <c r="T364" t="str">
        <f t="shared" si="212"/>
        <v>crystalwyvern</v>
      </c>
      <c r="U364" t="str">
        <f t="shared" si="209"/>
        <v>/media/creature/crystalwyvern.png</v>
      </c>
      <c r="V364" t="str">
        <f t="shared" si="210"/>
        <v>Crystal Wyvern</v>
      </c>
    </row>
    <row r="365" spans="1:22" x14ac:dyDescent="0.25">
      <c r="A365" s="1" t="s">
        <v>1459</v>
      </c>
      <c r="B365" s="1" t="s">
        <v>911</v>
      </c>
      <c r="D365" s="2" t="s">
        <v>911</v>
      </c>
      <c r="E365" t="str">
        <f t="shared" si="197"/>
        <v>Tropeognathus</v>
      </c>
      <c r="F365" t="str">
        <f t="shared" si="213"/>
        <v>Piscivore</v>
      </c>
      <c r="G365" t="str">
        <f t="shared" si="199"/>
        <v>Reptiles</v>
      </c>
      <c r="H365" t="str">
        <f t="shared" si="200"/>
        <v>Crystal Isles</v>
      </c>
      <c r="I365" t="str">
        <f t="shared" si="201"/>
        <v>Aerial</v>
      </c>
      <c r="J365" t="str">
        <f t="shared" si="202"/>
        <v>/wiki/Tropeognathus</v>
      </c>
      <c r="K365" t="str">
        <f t="shared" si="211"/>
        <v>Tropeognathus</v>
      </c>
      <c r="L365" t="str">
        <f t="shared" si="203"/>
        <v>Tropeognathus</v>
      </c>
      <c r="M365" t="str">
        <f t="shared" si="204"/>
        <v>Tropeognathus</v>
      </c>
      <c r="N365" t="str">
        <f t="shared" si="205"/>
        <v>https://static.wikia.nocookie.net/arksurvivalevolved_gamepedia/images/9/94/Tropeognathus.png/revision/latest/scale-to-width-down/50?cb=20200611210526</v>
      </c>
      <c r="P365" s="2" t="s">
        <v>911</v>
      </c>
      <c r="Q365" t="str">
        <f t="shared" si="206"/>
        <v>Tropeognathus</v>
      </c>
      <c r="R365" t="str">
        <f t="shared" si="207"/>
        <v>tropeognathus</v>
      </c>
      <c r="S365" t="str">
        <f t="shared" si="208"/>
        <v>/taming/tropeognathus</v>
      </c>
      <c r="T365" t="str">
        <f t="shared" si="212"/>
        <v>tropeognathus</v>
      </c>
      <c r="U365" t="str">
        <f t="shared" si="209"/>
        <v>/media/creature/tropeognathus.png</v>
      </c>
      <c r="V365" t="str">
        <f t="shared" si="210"/>
        <v>Tropeognathus</v>
      </c>
    </row>
    <row r="366" spans="1:22" s="5" customFormat="1" x14ac:dyDescent="0.25">
      <c r="A366" s="3" t="s">
        <v>1460</v>
      </c>
      <c r="B366" s="3" t="s">
        <v>1461</v>
      </c>
      <c r="C366" s="17"/>
      <c r="D366" s="4" t="s">
        <v>1480</v>
      </c>
      <c r="E366" s="5" t="s">
        <v>1480</v>
      </c>
      <c r="J366" s="5" t="s">
        <v>1479</v>
      </c>
      <c r="K366" t="str">
        <f t="shared" si="211"/>
        <v>Unassembled_TEK_Hover_Skiff_(Genesis:_Part_1)</v>
      </c>
      <c r="P366" s="4" t="s">
        <v>1480</v>
      </c>
      <c r="Q366"/>
      <c r="R366"/>
      <c r="S366"/>
      <c r="T366" t="str">
        <f t="shared" si="212"/>
        <v/>
      </c>
      <c r="U366"/>
      <c r="V366"/>
    </row>
  </sheetData>
  <conditionalFormatting sqref="E1:E37 E231:E316 E39:E82 E318:E1048576 E84:E229">
    <cfRule type="cellIs" dxfId="7" priority="9" operator="notEqual">
      <formula>$D1</formula>
    </cfRule>
  </conditionalFormatting>
  <conditionalFormatting sqref="Q1:Q37 Q39:Q82 Q84:Q1048576">
    <cfRule type="cellIs" dxfId="6" priority="7" operator="notEqual">
      <formula>$P1</formula>
    </cfRule>
  </conditionalFormatting>
  <conditionalFormatting sqref="E38">
    <cfRule type="cellIs" dxfId="5" priority="4" operator="notEqual">
      <formula>$D38</formula>
    </cfRule>
  </conditionalFormatting>
  <conditionalFormatting sqref="Q38">
    <cfRule type="cellIs" dxfId="4" priority="3" operator="notEqual">
      <formula>$P38</formula>
    </cfRule>
  </conditionalFormatting>
  <conditionalFormatting sqref="E83">
    <cfRule type="cellIs" dxfId="3" priority="2" operator="notEqual">
      <formula>$D83</formula>
    </cfRule>
  </conditionalFormatting>
  <conditionalFormatting sqref="Q83">
    <cfRule type="cellIs" dxfId="2" priority="1" operator="notEqual">
      <formula>$P83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8"/>
  <sheetViews>
    <sheetView workbookViewId="0">
      <selection activeCell="G51" sqref="G51"/>
    </sheetView>
  </sheetViews>
  <sheetFormatPr defaultRowHeight="15" x14ac:dyDescent="0.25"/>
  <cols>
    <col min="1" max="1" width="27.42578125" bestFit="1" customWidth="1"/>
    <col min="2" max="2" width="29.7109375" bestFit="1" customWidth="1"/>
    <col min="3" max="3" width="46" bestFit="1" customWidth="1"/>
    <col min="4" max="4" width="123.85546875" bestFit="1" customWidth="1"/>
    <col min="5" max="5" width="32.7109375" bestFit="1" customWidth="1"/>
    <col min="6" max="6" width="35.42578125" bestFit="1" customWidth="1"/>
    <col min="7" max="8" width="27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0</v>
      </c>
      <c r="I1" t="s">
        <v>6</v>
      </c>
    </row>
    <row r="2" spans="1:9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7</v>
      </c>
      <c r="H2" t="s">
        <v>7</v>
      </c>
      <c r="I2" t="s">
        <v>13</v>
      </c>
    </row>
    <row r="3" spans="1:9" x14ac:dyDescent="0.25">
      <c r="A3" t="s">
        <v>14</v>
      </c>
      <c r="B3" t="s">
        <v>8</v>
      </c>
      <c r="C3" t="s">
        <v>15</v>
      </c>
      <c r="D3" t="s">
        <v>16</v>
      </c>
      <c r="E3" t="s">
        <v>17</v>
      </c>
      <c r="F3" t="s">
        <v>18</v>
      </c>
      <c r="G3" t="s">
        <v>14</v>
      </c>
      <c r="H3" t="s">
        <v>14</v>
      </c>
      <c r="I3" t="s">
        <v>19</v>
      </c>
    </row>
    <row r="4" spans="1:9" x14ac:dyDescent="0.25">
      <c r="A4" t="s">
        <v>20</v>
      </c>
      <c r="B4" t="s">
        <v>8</v>
      </c>
      <c r="C4" t="s">
        <v>15</v>
      </c>
      <c r="D4" t="s">
        <v>21</v>
      </c>
      <c r="E4" t="s">
        <v>22</v>
      </c>
      <c r="F4" t="s">
        <v>23</v>
      </c>
      <c r="G4" t="s">
        <v>20</v>
      </c>
      <c r="H4" t="s">
        <v>20</v>
      </c>
      <c r="I4" t="s">
        <v>24</v>
      </c>
    </row>
    <row r="5" spans="1:9" x14ac:dyDescent="0.25">
      <c r="A5" t="s">
        <v>25</v>
      </c>
      <c r="B5" t="s">
        <v>8</v>
      </c>
      <c r="C5" t="s">
        <v>26</v>
      </c>
      <c r="D5" t="s">
        <v>10</v>
      </c>
      <c r="E5" t="s">
        <v>27</v>
      </c>
      <c r="F5" t="s">
        <v>28</v>
      </c>
      <c r="G5" t="s">
        <v>25</v>
      </c>
      <c r="H5" t="s">
        <v>25</v>
      </c>
      <c r="I5" t="s">
        <v>29</v>
      </c>
    </row>
    <row r="6" spans="1:9" x14ac:dyDescent="0.25">
      <c r="A6" t="s">
        <v>30</v>
      </c>
      <c r="B6" t="s">
        <v>8</v>
      </c>
      <c r="C6" t="s">
        <v>31</v>
      </c>
      <c r="D6" t="s">
        <v>32</v>
      </c>
      <c r="E6" t="s">
        <v>33</v>
      </c>
      <c r="F6" t="s">
        <v>34</v>
      </c>
      <c r="G6" t="s">
        <v>30</v>
      </c>
      <c r="H6" t="s">
        <v>30</v>
      </c>
      <c r="I6" t="s">
        <v>35</v>
      </c>
    </row>
    <row r="7" spans="1:9" x14ac:dyDescent="0.25">
      <c r="A7" t="s">
        <v>36</v>
      </c>
      <c r="B7" t="s">
        <v>8</v>
      </c>
      <c r="C7" t="s">
        <v>37</v>
      </c>
      <c r="D7" t="s">
        <v>38</v>
      </c>
      <c r="E7" t="s">
        <v>22</v>
      </c>
      <c r="F7" t="s">
        <v>39</v>
      </c>
      <c r="G7" t="s">
        <v>36</v>
      </c>
      <c r="H7" t="s">
        <v>36</v>
      </c>
      <c r="I7" t="s">
        <v>40</v>
      </c>
    </row>
    <row r="8" spans="1:9" x14ac:dyDescent="0.25">
      <c r="A8" t="s">
        <v>41</v>
      </c>
      <c r="B8" t="s">
        <v>42</v>
      </c>
      <c r="C8" t="s">
        <v>31</v>
      </c>
      <c r="D8" t="s">
        <v>43</v>
      </c>
      <c r="E8" t="s">
        <v>27</v>
      </c>
      <c r="F8" t="s">
        <v>44</v>
      </c>
      <c r="G8" t="s">
        <v>41</v>
      </c>
      <c r="H8" t="s">
        <v>41</v>
      </c>
      <c r="I8" t="s">
        <v>45</v>
      </c>
    </row>
    <row r="9" spans="1:9" x14ac:dyDescent="0.25">
      <c r="A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46</v>
      </c>
      <c r="H9" t="s">
        <v>46</v>
      </c>
      <c r="I9" t="s">
        <v>51</v>
      </c>
    </row>
    <row r="10" spans="1:9" x14ac:dyDescent="0.25">
      <c r="A10" t="s">
        <v>52</v>
      </c>
      <c r="B10" t="s">
        <v>53</v>
      </c>
      <c r="C10" t="s">
        <v>54</v>
      </c>
      <c r="D10" t="s">
        <v>55</v>
      </c>
      <c r="E10" t="s">
        <v>56</v>
      </c>
      <c r="F10" t="s">
        <v>57</v>
      </c>
      <c r="G10" t="s">
        <v>52</v>
      </c>
      <c r="H10" t="s">
        <v>52</v>
      </c>
      <c r="I10" t="s">
        <v>58</v>
      </c>
    </row>
    <row r="11" spans="1:9" x14ac:dyDescent="0.25">
      <c r="A11" t="s">
        <v>59</v>
      </c>
      <c r="B11" t="s">
        <v>8</v>
      </c>
      <c r="C11" t="s">
        <v>54</v>
      </c>
      <c r="D11" t="s">
        <v>60</v>
      </c>
      <c r="E11" t="s">
        <v>56</v>
      </c>
      <c r="F11" t="s">
        <v>61</v>
      </c>
      <c r="G11" t="s">
        <v>59</v>
      </c>
      <c r="H11" t="s">
        <v>59</v>
      </c>
      <c r="I11" t="s">
        <v>62</v>
      </c>
    </row>
    <row r="12" spans="1:9" x14ac:dyDescent="0.25">
      <c r="A12" t="s">
        <v>63</v>
      </c>
      <c r="B12" t="s">
        <v>8</v>
      </c>
      <c r="C12" t="s">
        <v>64</v>
      </c>
      <c r="D12" t="s">
        <v>65</v>
      </c>
      <c r="E12" t="s">
        <v>56</v>
      </c>
      <c r="F12" t="s">
        <v>66</v>
      </c>
      <c r="G12" t="s">
        <v>63</v>
      </c>
      <c r="H12" t="s">
        <v>63</v>
      </c>
      <c r="I12" t="s">
        <v>67</v>
      </c>
    </row>
    <row r="13" spans="1:9" x14ac:dyDescent="0.25">
      <c r="A13" t="s">
        <v>68</v>
      </c>
      <c r="B13" t="s">
        <v>8</v>
      </c>
      <c r="C13" t="s">
        <v>26</v>
      </c>
      <c r="D13" t="s">
        <v>69</v>
      </c>
      <c r="E13" t="s">
        <v>27</v>
      </c>
      <c r="F13" t="s">
        <v>70</v>
      </c>
      <c r="G13" t="s">
        <v>68</v>
      </c>
      <c r="H13" t="s">
        <v>68</v>
      </c>
      <c r="I13" t="s">
        <v>71</v>
      </c>
    </row>
    <row r="14" spans="1:9" x14ac:dyDescent="0.25">
      <c r="A14" t="s">
        <v>72</v>
      </c>
      <c r="B14" t="s">
        <v>8</v>
      </c>
      <c r="C14" t="s">
        <v>37</v>
      </c>
      <c r="D14" t="s">
        <v>16</v>
      </c>
      <c r="E14" t="s">
        <v>17</v>
      </c>
      <c r="F14" t="s">
        <v>73</v>
      </c>
      <c r="G14" t="s">
        <v>72</v>
      </c>
      <c r="H14" t="s">
        <v>72</v>
      </c>
      <c r="I14" t="s">
        <v>74</v>
      </c>
    </row>
    <row r="15" spans="1:9" x14ac:dyDescent="0.25">
      <c r="A15" t="s">
        <v>75</v>
      </c>
      <c r="B15" t="s">
        <v>8</v>
      </c>
      <c r="C15" t="s">
        <v>26</v>
      </c>
      <c r="D15" t="s">
        <v>69</v>
      </c>
      <c r="E15" t="s">
        <v>11</v>
      </c>
      <c r="F15" t="s">
        <v>76</v>
      </c>
      <c r="G15" t="s">
        <v>75</v>
      </c>
      <c r="H15" t="s">
        <v>75</v>
      </c>
      <c r="I15" t="s">
        <v>77</v>
      </c>
    </row>
    <row r="16" spans="1:9" x14ac:dyDescent="0.25">
      <c r="A16" t="s">
        <v>78</v>
      </c>
      <c r="B16" t="s">
        <v>8</v>
      </c>
      <c r="C16" t="s">
        <v>79</v>
      </c>
      <c r="D16" t="s">
        <v>55</v>
      </c>
      <c r="E16" t="s">
        <v>56</v>
      </c>
      <c r="F16" t="s">
        <v>80</v>
      </c>
      <c r="G16" t="s">
        <v>78</v>
      </c>
      <c r="H16" t="s">
        <v>78</v>
      </c>
      <c r="I16" t="s">
        <v>81</v>
      </c>
    </row>
    <row r="17" spans="1:9" x14ac:dyDescent="0.25">
      <c r="A17" t="s">
        <v>82</v>
      </c>
      <c r="B17" t="s">
        <v>1</v>
      </c>
      <c r="C17" t="s">
        <v>83</v>
      </c>
      <c r="D17" t="s">
        <v>84</v>
      </c>
      <c r="E17" t="s">
        <v>11</v>
      </c>
      <c r="F17" t="s">
        <v>85</v>
      </c>
      <c r="G17" t="s">
        <v>82</v>
      </c>
      <c r="H17" t="s">
        <v>82</v>
      </c>
      <c r="I17" t="s">
        <v>86</v>
      </c>
    </row>
    <row r="18" spans="1:9" x14ac:dyDescent="0.25">
      <c r="A18" t="s">
        <v>87</v>
      </c>
      <c r="B18" t="s">
        <v>88</v>
      </c>
      <c r="C18" t="s">
        <v>2</v>
      </c>
      <c r="D18" t="s">
        <v>89</v>
      </c>
      <c r="E18" t="s">
        <v>56</v>
      </c>
      <c r="F18" t="s">
        <v>90</v>
      </c>
      <c r="G18" t="s">
        <v>87</v>
      </c>
      <c r="H18" t="s">
        <v>87</v>
      </c>
      <c r="I18" t="s">
        <v>91</v>
      </c>
    </row>
    <row r="19" spans="1:9" x14ac:dyDescent="0.25">
      <c r="A19" t="s">
        <v>92</v>
      </c>
      <c r="B19" t="s">
        <v>8</v>
      </c>
      <c r="C19" t="s">
        <v>93</v>
      </c>
      <c r="D19" t="s">
        <v>94</v>
      </c>
      <c r="E19" t="s">
        <v>95</v>
      </c>
      <c r="F19" t="s">
        <v>96</v>
      </c>
      <c r="G19" t="s">
        <v>92</v>
      </c>
      <c r="H19" t="s">
        <v>92</v>
      </c>
      <c r="I19" t="s">
        <v>97</v>
      </c>
    </row>
    <row r="20" spans="1:9" x14ac:dyDescent="0.25">
      <c r="A20" t="s">
        <v>98</v>
      </c>
      <c r="B20" t="s">
        <v>1</v>
      </c>
      <c r="C20" t="s">
        <v>9</v>
      </c>
      <c r="D20" t="s">
        <v>99</v>
      </c>
      <c r="E20" t="s">
        <v>27</v>
      </c>
      <c r="F20" t="s">
        <v>100</v>
      </c>
      <c r="G20" t="s">
        <v>98</v>
      </c>
      <c r="H20" t="s">
        <v>98</v>
      </c>
      <c r="I20" t="s">
        <v>101</v>
      </c>
    </row>
    <row r="21" spans="1:9" x14ac:dyDescent="0.25">
      <c r="A21" t="s">
        <v>102</v>
      </c>
      <c r="B21" t="s">
        <v>8</v>
      </c>
      <c r="C21" t="s">
        <v>2</v>
      </c>
      <c r="D21" t="s">
        <v>99</v>
      </c>
      <c r="E21" t="s">
        <v>4</v>
      </c>
      <c r="F21" t="s">
        <v>103</v>
      </c>
      <c r="G21" t="s">
        <v>102</v>
      </c>
      <c r="H21" t="s">
        <v>102</v>
      </c>
      <c r="I21" t="s">
        <v>104</v>
      </c>
    </row>
    <row r="22" spans="1:9" x14ac:dyDescent="0.25">
      <c r="A22" t="s">
        <v>105</v>
      </c>
      <c r="B22" t="s">
        <v>8</v>
      </c>
      <c r="C22" t="s">
        <v>106</v>
      </c>
      <c r="D22" t="s">
        <v>107</v>
      </c>
      <c r="E22" t="s">
        <v>108</v>
      </c>
      <c r="F22" t="s">
        <v>109</v>
      </c>
      <c r="G22" t="s">
        <v>105</v>
      </c>
      <c r="H22" t="s">
        <v>105</v>
      </c>
      <c r="I22" t="s">
        <v>110</v>
      </c>
    </row>
    <row r="23" spans="1:9" x14ac:dyDescent="0.25">
      <c r="A23" t="s">
        <v>111</v>
      </c>
      <c r="B23" t="s">
        <v>112</v>
      </c>
      <c r="C23" t="s">
        <v>106</v>
      </c>
      <c r="D23" t="s">
        <v>107</v>
      </c>
      <c r="E23" t="s">
        <v>22</v>
      </c>
      <c r="F23" t="s">
        <v>113</v>
      </c>
      <c r="G23" t="s">
        <v>111</v>
      </c>
      <c r="H23" t="s">
        <v>111</v>
      </c>
      <c r="I23" t="s">
        <v>114</v>
      </c>
    </row>
    <row r="24" spans="1:9" x14ac:dyDescent="0.25">
      <c r="A24" t="s">
        <v>115</v>
      </c>
      <c r="B24" t="s">
        <v>112</v>
      </c>
      <c r="C24" t="s">
        <v>116</v>
      </c>
      <c r="D24" t="s">
        <v>117</v>
      </c>
      <c r="E24" t="s">
        <v>49</v>
      </c>
      <c r="F24" t="s">
        <v>118</v>
      </c>
      <c r="G24" t="s">
        <v>115</v>
      </c>
      <c r="H24" t="s">
        <v>115</v>
      </c>
      <c r="I24" t="s">
        <v>119</v>
      </c>
    </row>
    <row r="25" spans="1:9" x14ac:dyDescent="0.25">
      <c r="A25" t="s">
        <v>120</v>
      </c>
      <c r="B25" t="s">
        <v>112</v>
      </c>
      <c r="C25" t="s">
        <v>2</v>
      </c>
      <c r="D25" t="s">
        <v>99</v>
      </c>
      <c r="E25" t="s">
        <v>4</v>
      </c>
      <c r="F25" t="s">
        <v>121</v>
      </c>
      <c r="G25" t="s">
        <v>120</v>
      </c>
      <c r="H25" t="s">
        <v>120</v>
      </c>
      <c r="I25" t="s">
        <v>122</v>
      </c>
    </row>
    <row r="26" spans="1:9" x14ac:dyDescent="0.25">
      <c r="A26" t="s">
        <v>123</v>
      </c>
      <c r="B26" t="s">
        <v>8</v>
      </c>
      <c r="C26" t="s">
        <v>124</v>
      </c>
      <c r="D26" t="s">
        <v>84</v>
      </c>
      <c r="E26" t="s">
        <v>22</v>
      </c>
      <c r="F26" t="s">
        <v>125</v>
      </c>
      <c r="G26" t="s">
        <v>123</v>
      </c>
      <c r="H26" t="s">
        <v>123</v>
      </c>
      <c r="I26" t="s">
        <v>126</v>
      </c>
    </row>
    <row r="27" spans="1:9" x14ac:dyDescent="0.25">
      <c r="A27" t="s">
        <v>127</v>
      </c>
      <c r="D27" t="s">
        <v>128</v>
      </c>
      <c r="E27" t="s">
        <v>22</v>
      </c>
      <c r="F27" t="s">
        <v>129</v>
      </c>
      <c r="G27" t="s">
        <v>127</v>
      </c>
      <c r="H27" t="s">
        <v>127</v>
      </c>
      <c r="I27" t="s">
        <v>130</v>
      </c>
    </row>
    <row r="28" spans="1:9" x14ac:dyDescent="0.25">
      <c r="A28" t="s">
        <v>131</v>
      </c>
      <c r="C28" t="s">
        <v>132</v>
      </c>
      <c r="D28" t="s">
        <v>133</v>
      </c>
      <c r="E28" t="s">
        <v>22</v>
      </c>
      <c r="F28" t="s">
        <v>134</v>
      </c>
      <c r="G28" t="s">
        <v>131</v>
      </c>
      <c r="H28" t="s">
        <v>131</v>
      </c>
      <c r="I28" t="s">
        <v>135</v>
      </c>
    </row>
    <row r="29" spans="1:9" x14ac:dyDescent="0.25">
      <c r="A29" t="s">
        <v>136</v>
      </c>
      <c r="B29" t="s">
        <v>53</v>
      </c>
      <c r="C29" t="s">
        <v>9</v>
      </c>
      <c r="D29" t="s">
        <v>137</v>
      </c>
      <c r="E29" t="s">
        <v>27</v>
      </c>
      <c r="F29" t="s">
        <v>138</v>
      </c>
      <c r="G29" t="s">
        <v>136</v>
      </c>
      <c r="H29" t="s">
        <v>136</v>
      </c>
      <c r="I29" t="s">
        <v>139</v>
      </c>
    </row>
    <row r="30" spans="1:9" x14ac:dyDescent="0.25">
      <c r="A30" t="s">
        <v>140</v>
      </c>
      <c r="B30" t="s">
        <v>8</v>
      </c>
      <c r="C30" t="s">
        <v>141</v>
      </c>
      <c r="D30" t="s">
        <v>142</v>
      </c>
      <c r="E30" t="s">
        <v>17</v>
      </c>
      <c r="F30" t="s">
        <v>143</v>
      </c>
      <c r="G30" t="s">
        <v>140</v>
      </c>
      <c r="H30" t="s">
        <v>140</v>
      </c>
      <c r="I30" t="s">
        <v>144</v>
      </c>
    </row>
    <row r="31" spans="1:9" x14ac:dyDescent="0.25">
      <c r="A31" t="s">
        <v>145</v>
      </c>
      <c r="B31" t="s">
        <v>8</v>
      </c>
      <c r="C31" t="s">
        <v>146</v>
      </c>
      <c r="D31" t="s">
        <v>142</v>
      </c>
      <c r="E31" t="s">
        <v>17</v>
      </c>
      <c r="F31" t="s">
        <v>147</v>
      </c>
      <c r="G31" t="s">
        <v>145</v>
      </c>
      <c r="H31" t="s">
        <v>145</v>
      </c>
      <c r="I31" t="s">
        <v>148</v>
      </c>
    </row>
    <row r="32" spans="1:9" x14ac:dyDescent="0.25">
      <c r="A32" t="s">
        <v>149</v>
      </c>
      <c r="B32" t="s">
        <v>53</v>
      </c>
      <c r="C32" t="s">
        <v>150</v>
      </c>
      <c r="D32" t="s">
        <v>89</v>
      </c>
      <c r="E32" t="s">
        <v>56</v>
      </c>
      <c r="F32" t="s">
        <v>151</v>
      </c>
      <c r="G32" t="s">
        <v>149</v>
      </c>
      <c r="H32" t="s">
        <v>149</v>
      </c>
      <c r="I32" t="s">
        <v>152</v>
      </c>
    </row>
    <row r="33" spans="1:9" x14ac:dyDescent="0.25">
      <c r="A33" t="s">
        <v>153</v>
      </c>
      <c r="B33" t="s">
        <v>8</v>
      </c>
      <c r="C33" t="s">
        <v>154</v>
      </c>
      <c r="D33" t="s">
        <v>137</v>
      </c>
      <c r="E33" t="s">
        <v>27</v>
      </c>
      <c r="F33" t="s">
        <v>155</v>
      </c>
      <c r="G33" t="s">
        <v>153</v>
      </c>
      <c r="H33" t="s">
        <v>153</v>
      </c>
      <c r="I33" t="s">
        <v>156</v>
      </c>
    </row>
    <row r="34" spans="1:9" x14ac:dyDescent="0.25">
      <c r="A34" t="s">
        <v>157</v>
      </c>
      <c r="B34" t="s">
        <v>8</v>
      </c>
      <c r="C34" t="s">
        <v>158</v>
      </c>
      <c r="D34" t="s">
        <v>117</v>
      </c>
      <c r="E34" t="s">
        <v>49</v>
      </c>
      <c r="F34" t="s">
        <v>159</v>
      </c>
      <c r="G34" t="s">
        <v>157</v>
      </c>
      <c r="H34" t="s">
        <v>157</v>
      </c>
      <c r="I34" t="s">
        <v>160</v>
      </c>
    </row>
    <row r="35" spans="1:9" x14ac:dyDescent="0.25">
      <c r="A35" t="s">
        <v>161</v>
      </c>
      <c r="B35" t="s">
        <v>8</v>
      </c>
      <c r="C35" t="s">
        <v>141</v>
      </c>
      <c r="D35" t="s">
        <v>21</v>
      </c>
      <c r="E35" t="s">
        <v>22</v>
      </c>
      <c r="F35" t="s">
        <v>162</v>
      </c>
      <c r="G35" t="s">
        <v>161</v>
      </c>
      <c r="H35" t="s">
        <v>161</v>
      </c>
      <c r="I35" t="s">
        <v>163</v>
      </c>
    </row>
    <row r="36" spans="1:9" x14ac:dyDescent="0.25">
      <c r="A36" t="s">
        <v>164</v>
      </c>
      <c r="B36" t="s">
        <v>165</v>
      </c>
      <c r="C36" t="s">
        <v>166</v>
      </c>
      <c r="D36" t="s">
        <v>84</v>
      </c>
      <c r="E36" t="s">
        <v>11</v>
      </c>
      <c r="F36" t="s">
        <v>167</v>
      </c>
      <c r="G36" t="s">
        <v>164</v>
      </c>
      <c r="H36" t="s">
        <v>164</v>
      </c>
      <c r="I36" t="s">
        <v>168</v>
      </c>
    </row>
    <row r="37" spans="1:9" x14ac:dyDescent="0.25">
      <c r="A37" t="s">
        <v>169</v>
      </c>
      <c r="B37" t="s">
        <v>8</v>
      </c>
      <c r="C37" t="s">
        <v>170</v>
      </c>
      <c r="D37" t="s">
        <v>38</v>
      </c>
      <c r="E37" t="s">
        <v>22</v>
      </c>
      <c r="F37" t="s">
        <v>171</v>
      </c>
      <c r="G37" t="s">
        <v>169</v>
      </c>
      <c r="H37" t="s">
        <v>169</v>
      </c>
      <c r="I37" t="s">
        <v>172</v>
      </c>
    </row>
    <row r="38" spans="1:9" x14ac:dyDescent="0.25">
      <c r="A38" t="s">
        <v>173</v>
      </c>
      <c r="B38" t="s">
        <v>1</v>
      </c>
      <c r="C38" t="s">
        <v>9</v>
      </c>
      <c r="D38" t="s">
        <v>174</v>
      </c>
      <c r="E38" t="s">
        <v>11</v>
      </c>
      <c r="F38" t="s">
        <v>175</v>
      </c>
      <c r="G38" t="s">
        <v>173</v>
      </c>
      <c r="H38" t="s">
        <v>173</v>
      </c>
      <c r="I38" t="s">
        <v>176</v>
      </c>
    </row>
    <row r="39" spans="1:9" x14ac:dyDescent="0.25">
      <c r="A39" t="s">
        <v>177</v>
      </c>
      <c r="C39" t="s">
        <v>178</v>
      </c>
      <c r="D39" t="s">
        <v>117</v>
      </c>
      <c r="E39" t="s">
        <v>49</v>
      </c>
      <c r="F39" t="s">
        <v>179</v>
      </c>
      <c r="G39" t="s">
        <v>177</v>
      </c>
      <c r="H39" t="s">
        <v>177</v>
      </c>
      <c r="I39" t="s">
        <v>180</v>
      </c>
    </row>
    <row r="40" spans="1:9" x14ac:dyDescent="0.25">
      <c r="A40" t="s">
        <v>181</v>
      </c>
      <c r="C40" t="s">
        <v>178</v>
      </c>
      <c r="D40" t="s">
        <v>182</v>
      </c>
      <c r="E40" t="s">
        <v>183</v>
      </c>
      <c r="F40" t="s">
        <v>184</v>
      </c>
      <c r="G40" t="s">
        <v>181</v>
      </c>
      <c r="H40" t="s">
        <v>181</v>
      </c>
      <c r="I40" t="s">
        <v>185</v>
      </c>
    </row>
    <row r="41" spans="1:9" x14ac:dyDescent="0.25">
      <c r="A41" t="s">
        <v>186</v>
      </c>
      <c r="B41" t="s">
        <v>1</v>
      </c>
      <c r="C41" t="s">
        <v>124</v>
      </c>
      <c r="D41" t="s">
        <v>187</v>
      </c>
      <c r="E41" t="s">
        <v>27</v>
      </c>
      <c r="F41" t="s">
        <v>188</v>
      </c>
      <c r="G41" t="s">
        <v>186</v>
      </c>
      <c r="H41" t="s">
        <v>186</v>
      </c>
      <c r="I41" t="s">
        <v>189</v>
      </c>
    </row>
    <row r="42" spans="1:9" x14ac:dyDescent="0.25">
      <c r="A42" t="s">
        <v>190</v>
      </c>
      <c r="B42" t="s">
        <v>1</v>
      </c>
      <c r="C42" t="s">
        <v>191</v>
      </c>
      <c r="D42" t="s">
        <v>187</v>
      </c>
      <c r="E42" t="s">
        <v>27</v>
      </c>
      <c r="F42" t="s">
        <v>192</v>
      </c>
      <c r="G42" t="s">
        <v>190</v>
      </c>
      <c r="H42" t="s">
        <v>190</v>
      </c>
      <c r="I42" t="s">
        <v>193</v>
      </c>
    </row>
    <row r="43" spans="1:9" x14ac:dyDescent="0.25">
      <c r="A43" t="s">
        <v>194</v>
      </c>
      <c r="B43" t="s">
        <v>1</v>
      </c>
      <c r="C43" t="s">
        <v>195</v>
      </c>
      <c r="D43" t="s">
        <v>196</v>
      </c>
      <c r="E43" t="s">
        <v>11</v>
      </c>
      <c r="F43" t="s">
        <v>197</v>
      </c>
      <c r="G43" t="s">
        <v>194</v>
      </c>
      <c r="H43" t="s">
        <v>194</v>
      </c>
      <c r="I43" t="s">
        <v>198</v>
      </c>
    </row>
    <row r="44" spans="1:9" x14ac:dyDescent="0.25">
      <c r="A44" t="s">
        <v>199</v>
      </c>
      <c r="B44" t="s">
        <v>8</v>
      </c>
      <c r="C44" t="s">
        <v>200</v>
      </c>
      <c r="D44" t="s">
        <v>196</v>
      </c>
      <c r="E44" t="s">
        <v>11</v>
      </c>
      <c r="F44" t="s">
        <v>201</v>
      </c>
      <c r="G44" t="s">
        <v>199</v>
      </c>
      <c r="H44" t="s">
        <v>199</v>
      </c>
      <c r="I44" t="s">
        <v>202</v>
      </c>
    </row>
    <row r="45" spans="1:9" x14ac:dyDescent="0.25">
      <c r="A45" t="s">
        <v>203</v>
      </c>
      <c r="B45" t="s">
        <v>1</v>
      </c>
      <c r="C45" t="s">
        <v>204</v>
      </c>
      <c r="D45" t="s">
        <v>137</v>
      </c>
      <c r="E45" t="s">
        <v>205</v>
      </c>
      <c r="F45" t="s">
        <v>206</v>
      </c>
      <c r="G45" t="s">
        <v>203</v>
      </c>
      <c r="H45" t="s">
        <v>203</v>
      </c>
      <c r="I45" t="s">
        <v>207</v>
      </c>
    </row>
    <row r="46" spans="1:9" x14ac:dyDescent="0.25">
      <c r="A46" t="s">
        <v>208</v>
      </c>
      <c r="B46" t="s">
        <v>8</v>
      </c>
      <c r="C46" t="s">
        <v>9</v>
      </c>
      <c r="D46" t="s">
        <v>99</v>
      </c>
      <c r="E46" t="s">
        <v>27</v>
      </c>
      <c r="F46" t="s">
        <v>209</v>
      </c>
      <c r="G46" t="s">
        <v>208</v>
      </c>
      <c r="H46" t="s">
        <v>208</v>
      </c>
      <c r="I46" t="s">
        <v>210</v>
      </c>
    </row>
    <row r="47" spans="1:9" x14ac:dyDescent="0.25">
      <c r="A47" t="s">
        <v>211</v>
      </c>
      <c r="B47" t="s">
        <v>1</v>
      </c>
      <c r="C47" t="s">
        <v>150</v>
      </c>
      <c r="D47" t="s">
        <v>10</v>
      </c>
      <c r="E47" t="s">
        <v>11</v>
      </c>
      <c r="F47" t="s">
        <v>212</v>
      </c>
      <c r="G47" t="s">
        <v>211</v>
      </c>
      <c r="H47" t="s">
        <v>211</v>
      </c>
      <c r="I47" t="s">
        <v>213</v>
      </c>
    </row>
    <row r="48" spans="1:9" x14ac:dyDescent="0.25">
      <c r="A48" t="s">
        <v>214</v>
      </c>
      <c r="B48" t="s">
        <v>1</v>
      </c>
      <c r="C48" t="s">
        <v>150</v>
      </c>
      <c r="D48" t="s">
        <v>10</v>
      </c>
      <c r="E48" t="s">
        <v>11</v>
      </c>
      <c r="F48" t="s">
        <v>215</v>
      </c>
      <c r="G48" t="s">
        <v>214</v>
      </c>
      <c r="H48" t="s">
        <v>214</v>
      </c>
      <c r="I48" t="s">
        <v>216</v>
      </c>
    </row>
    <row r="49" spans="1:9" x14ac:dyDescent="0.25">
      <c r="A49" t="s">
        <v>217</v>
      </c>
      <c r="B49" t="s">
        <v>218</v>
      </c>
      <c r="C49" t="s">
        <v>219</v>
      </c>
      <c r="D49" t="s">
        <v>220</v>
      </c>
      <c r="E49" t="s">
        <v>11</v>
      </c>
      <c r="F49" t="s">
        <v>221</v>
      </c>
      <c r="G49" t="s">
        <v>217</v>
      </c>
      <c r="H49" t="s">
        <v>217</v>
      </c>
      <c r="I49" t="s">
        <v>222</v>
      </c>
    </row>
    <row r="50" spans="1:9" x14ac:dyDescent="0.25">
      <c r="A50" t="s">
        <v>223</v>
      </c>
      <c r="B50" t="s">
        <v>8</v>
      </c>
      <c r="C50" t="s">
        <v>2</v>
      </c>
      <c r="D50" t="s">
        <v>94</v>
      </c>
      <c r="E50" t="s">
        <v>95</v>
      </c>
      <c r="F50" t="s">
        <v>224</v>
      </c>
      <c r="G50" t="s">
        <v>223</v>
      </c>
      <c r="H50" t="s">
        <v>223</v>
      </c>
      <c r="I50" t="s">
        <v>225</v>
      </c>
    </row>
    <row r="51" spans="1:9" x14ac:dyDescent="0.25">
      <c r="A51" t="s">
        <v>226</v>
      </c>
      <c r="B51" t="s">
        <v>227</v>
      </c>
      <c r="C51" t="s">
        <v>93</v>
      </c>
      <c r="D51" t="s">
        <v>99</v>
      </c>
      <c r="E51" t="s">
        <v>95</v>
      </c>
      <c r="F51" t="s">
        <v>228</v>
      </c>
      <c r="G51" t="s">
        <v>226</v>
      </c>
      <c r="H51" t="s">
        <v>226</v>
      </c>
      <c r="I51" t="s">
        <v>229</v>
      </c>
    </row>
    <row r="52" spans="1:9" x14ac:dyDescent="0.25">
      <c r="A52" t="s">
        <v>230</v>
      </c>
      <c r="B52" t="s">
        <v>8</v>
      </c>
      <c r="C52" t="s">
        <v>9</v>
      </c>
      <c r="D52" t="s">
        <v>231</v>
      </c>
      <c r="E52" t="s">
        <v>11</v>
      </c>
      <c r="F52" t="s">
        <v>232</v>
      </c>
      <c r="G52" t="s">
        <v>230</v>
      </c>
      <c r="H52" t="s">
        <v>230</v>
      </c>
      <c r="I52" t="s">
        <v>233</v>
      </c>
    </row>
    <row r="53" spans="1:9" x14ac:dyDescent="0.25">
      <c r="A53" t="s">
        <v>234</v>
      </c>
      <c r="C53" t="s">
        <v>235</v>
      </c>
      <c r="D53" t="s">
        <v>84</v>
      </c>
      <c r="E53" t="s">
        <v>49</v>
      </c>
      <c r="F53" t="s">
        <v>236</v>
      </c>
      <c r="G53" t="s">
        <v>234</v>
      </c>
      <c r="H53" t="s">
        <v>234</v>
      </c>
      <c r="I53" t="s">
        <v>237</v>
      </c>
    </row>
    <row r="54" spans="1:9" x14ac:dyDescent="0.25">
      <c r="A54" t="s">
        <v>238</v>
      </c>
      <c r="B54" t="s">
        <v>8</v>
      </c>
      <c r="C54" t="s">
        <v>141</v>
      </c>
      <c r="D54" t="s">
        <v>21</v>
      </c>
      <c r="E54" t="s">
        <v>22</v>
      </c>
      <c r="F54" t="s">
        <v>239</v>
      </c>
      <c r="G54" t="s">
        <v>238</v>
      </c>
      <c r="H54" t="s">
        <v>238</v>
      </c>
      <c r="I54" t="s">
        <v>240</v>
      </c>
    </row>
    <row r="55" spans="1:9" x14ac:dyDescent="0.25">
      <c r="A55" t="s">
        <v>241</v>
      </c>
      <c r="C55" t="s">
        <v>242</v>
      </c>
      <c r="D55" t="s">
        <v>21</v>
      </c>
      <c r="E55" t="s">
        <v>49</v>
      </c>
      <c r="F55" t="s">
        <v>243</v>
      </c>
      <c r="G55" t="s">
        <v>241</v>
      </c>
      <c r="H55" t="s">
        <v>241</v>
      </c>
      <c r="I55" t="s">
        <v>244</v>
      </c>
    </row>
    <row r="56" spans="1:9" x14ac:dyDescent="0.25">
      <c r="A56" t="s">
        <v>245</v>
      </c>
      <c r="B56" t="s">
        <v>8</v>
      </c>
      <c r="C56" t="s">
        <v>178</v>
      </c>
      <c r="D56" t="s">
        <v>117</v>
      </c>
      <c r="E56" t="s">
        <v>49</v>
      </c>
      <c r="F56" t="s">
        <v>246</v>
      </c>
      <c r="G56" t="s">
        <v>245</v>
      </c>
      <c r="H56" t="s">
        <v>245</v>
      </c>
      <c r="I56" t="s">
        <v>247</v>
      </c>
    </row>
    <row r="57" spans="1:9" x14ac:dyDescent="0.25">
      <c r="A57" t="s">
        <v>248</v>
      </c>
      <c r="B57" t="s">
        <v>42</v>
      </c>
      <c r="C57" t="s">
        <v>150</v>
      </c>
      <c r="D57" t="s">
        <v>107</v>
      </c>
      <c r="E57" t="s">
        <v>11</v>
      </c>
      <c r="F57" t="s">
        <v>249</v>
      </c>
      <c r="G57" t="s">
        <v>248</v>
      </c>
      <c r="H57" t="s">
        <v>248</v>
      </c>
      <c r="I57" t="s">
        <v>250</v>
      </c>
    </row>
    <row r="58" spans="1:9" x14ac:dyDescent="0.25">
      <c r="A58" t="s">
        <v>251</v>
      </c>
      <c r="B58" t="s">
        <v>8</v>
      </c>
      <c r="C58" t="s">
        <v>166</v>
      </c>
      <c r="D58" t="s">
        <v>252</v>
      </c>
      <c r="E58" t="s">
        <v>33</v>
      </c>
      <c r="F58" t="s">
        <v>253</v>
      </c>
      <c r="G58" t="s">
        <v>251</v>
      </c>
      <c r="H58" t="s">
        <v>251</v>
      </c>
      <c r="I58" t="s">
        <v>254</v>
      </c>
    </row>
    <row r="59" spans="1:9" x14ac:dyDescent="0.25">
      <c r="A59" t="s">
        <v>255</v>
      </c>
      <c r="C59" t="s">
        <v>132</v>
      </c>
      <c r="D59" t="s">
        <v>133</v>
      </c>
      <c r="E59" t="s">
        <v>11</v>
      </c>
      <c r="F59" t="s">
        <v>256</v>
      </c>
      <c r="G59" t="s">
        <v>255</v>
      </c>
      <c r="H59" t="s">
        <v>255</v>
      </c>
      <c r="I59" t="s">
        <v>257</v>
      </c>
    </row>
    <row r="60" spans="1:9" x14ac:dyDescent="0.25">
      <c r="A60" t="s">
        <v>258</v>
      </c>
      <c r="B60" t="s">
        <v>8</v>
      </c>
      <c r="C60" t="s">
        <v>9</v>
      </c>
      <c r="D60" t="s">
        <v>220</v>
      </c>
      <c r="E60" t="s">
        <v>11</v>
      </c>
      <c r="F60" t="s">
        <v>259</v>
      </c>
      <c r="G60" t="s">
        <v>258</v>
      </c>
      <c r="H60" t="s">
        <v>258</v>
      </c>
      <c r="I60" t="s">
        <v>260</v>
      </c>
    </row>
    <row r="61" spans="1:9" x14ac:dyDescent="0.25">
      <c r="A61" t="s">
        <v>261</v>
      </c>
      <c r="C61" t="s">
        <v>262</v>
      </c>
      <c r="D61" t="s">
        <v>48</v>
      </c>
      <c r="E61" t="s">
        <v>49</v>
      </c>
      <c r="F61" t="s">
        <v>263</v>
      </c>
      <c r="G61" t="s">
        <v>261</v>
      </c>
      <c r="H61" t="s">
        <v>261</v>
      </c>
      <c r="I61" t="s">
        <v>264</v>
      </c>
    </row>
    <row r="62" spans="1:9" x14ac:dyDescent="0.25">
      <c r="A62" t="s">
        <v>265</v>
      </c>
      <c r="C62" t="s">
        <v>219</v>
      </c>
      <c r="D62" t="s">
        <v>48</v>
      </c>
      <c r="E62" t="s">
        <v>49</v>
      </c>
      <c r="F62" t="s">
        <v>266</v>
      </c>
      <c r="G62" t="s">
        <v>265</v>
      </c>
      <c r="H62" t="s">
        <v>265</v>
      </c>
      <c r="I62" t="s">
        <v>267</v>
      </c>
    </row>
    <row r="63" spans="1:9" x14ac:dyDescent="0.25">
      <c r="A63" t="s">
        <v>268</v>
      </c>
      <c r="B63" t="s">
        <v>8</v>
      </c>
      <c r="C63" t="s">
        <v>9</v>
      </c>
      <c r="D63" t="s">
        <v>174</v>
      </c>
      <c r="E63" t="s">
        <v>4</v>
      </c>
      <c r="F63" t="s">
        <v>269</v>
      </c>
      <c r="G63" t="s">
        <v>268</v>
      </c>
      <c r="H63" t="s">
        <v>268</v>
      </c>
      <c r="I63" t="s">
        <v>270</v>
      </c>
    </row>
    <row r="64" spans="1:9" x14ac:dyDescent="0.25">
      <c r="A64" t="s">
        <v>271</v>
      </c>
      <c r="B64" t="s">
        <v>8</v>
      </c>
      <c r="C64" t="s">
        <v>272</v>
      </c>
      <c r="D64" t="s">
        <v>137</v>
      </c>
      <c r="E64" t="s">
        <v>27</v>
      </c>
      <c r="F64" t="s">
        <v>273</v>
      </c>
      <c r="G64" t="s">
        <v>271</v>
      </c>
      <c r="H64" t="s">
        <v>271</v>
      </c>
      <c r="I64" t="s">
        <v>274</v>
      </c>
    </row>
    <row r="65" spans="1:9" x14ac:dyDescent="0.25">
      <c r="A65" t="s">
        <v>275</v>
      </c>
      <c r="B65" t="s">
        <v>8</v>
      </c>
      <c r="C65" t="s">
        <v>204</v>
      </c>
      <c r="D65" t="s">
        <v>137</v>
      </c>
      <c r="E65" t="s">
        <v>276</v>
      </c>
      <c r="F65" t="s">
        <v>277</v>
      </c>
      <c r="G65" t="s">
        <v>275</v>
      </c>
      <c r="H65" t="s">
        <v>275</v>
      </c>
      <c r="I65" t="s">
        <v>278</v>
      </c>
    </row>
    <row r="66" spans="1:9" x14ac:dyDescent="0.25">
      <c r="A66" t="s">
        <v>279</v>
      </c>
      <c r="B66" t="s">
        <v>53</v>
      </c>
      <c r="C66" t="s">
        <v>154</v>
      </c>
      <c r="D66" t="s">
        <v>137</v>
      </c>
      <c r="E66" t="s">
        <v>27</v>
      </c>
      <c r="F66" t="s">
        <v>280</v>
      </c>
      <c r="G66" t="s">
        <v>279</v>
      </c>
      <c r="H66" t="s">
        <v>279</v>
      </c>
      <c r="I66" t="s">
        <v>281</v>
      </c>
    </row>
    <row r="67" spans="1:9" x14ac:dyDescent="0.25">
      <c r="A67" t="s">
        <v>282</v>
      </c>
      <c r="B67" t="s">
        <v>1</v>
      </c>
      <c r="C67" t="s">
        <v>9</v>
      </c>
      <c r="D67" t="s">
        <v>283</v>
      </c>
      <c r="E67" t="s">
        <v>27</v>
      </c>
      <c r="F67" t="s">
        <v>284</v>
      </c>
      <c r="G67" t="s">
        <v>282</v>
      </c>
      <c r="H67" t="s">
        <v>282</v>
      </c>
      <c r="I67" t="s">
        <v>285</v>
      </c>
    </row>
    <row r="68" spans="1:9" x14ac:dyDescent="0.25">
      <c r="A68" t="s">
        <v>286</v>
      </c>
      <c r="B68" t="s">
        <v>42</v>
      </c>
      <c r="C68" t="s">
        <v>150</v>
      </c>
      <c r="D68" t="s">
        <v>137</v>
      </c>
      <c r="E68" t="s">
        <v>27</v>
      </c>
      <c r="F68" t="s">
        <v>287</v>
      </c>
      <c r="G68" t="s">
        <v>286</v>
      </c>
      <c r="H68" t="s">
        <v>286</v>
      </c>
      <c r="I68" t="s">
        <v>288</v>
      </c>
    </row>
    <row r="69" spans="1:9" x14ac:dyDescent="0.25">
      <c r="A69" t="s">
        <v>289</v>
      </c>
      <c r="B69" t="s">
        <v>42</v>
      </c>
      <c r="C69" t="s">
        <v>150</v>
      </c>
      <c r="D69" t="s">
        <v>290</v>
      </c>
      <c r="E69" t="s">
        <v>11</v>
      </c>
      <c r="F69" t="s">
        <v>291</v>
      </c>
      <c r="G69" t="s">
        <v>289</v>
      </c>
      <c r="H69" t="s">
        <v>289</v>
      </c>
      <c r="I69" t="s">
        <v>292</v>
      </c>
    </row>
    <row r="70" spans="1:9" x14ac:dyDescent="0.25">
      <c r="A70" t="s">
        <v>293</v>
      </c>
      <c r="B70" t="s">
        <v>8</v>
      </c>
      <c r="C70" t="s">
        <v>150</v>
      </c>
      <c r="D70" t="s">
        <v>107</v>
      </c>
      <c r="E70" t="s">
        <v>4</v>
      </c>
      <c r="F70" t="s">
        <v>294</v>
      </c>
      <c r="G70" t="s">
        <v>293</v>
      </c>
      <c r="H70" t="s">
        <v>293</v>
      </c>
      <c r="I70" t="s">
        <v>295</v>
      </c>
    </row>
    <row r="71" spans="1:9" x14ac:dyDescent="0.25">
      <c r="A71" t="s">
        <v>296</v>
      </c>
      <c r="B71" t="s">
        <v>8</v>
      </c>
      <c r="C71" t="s">
        <v>297</v>
      </c>
      <c r="D71" t="s">
        <v>298</v>
      </c>
      <c r="E71" t="s">
        <v>4</v>
      </c>
      <c r="F71" t="s">
        <v>299</v>
      </c>
      <c r="G71" t="s">
        <v>296</v>
      </c>
      <c r="H71" t="s">
        <v>296</v>
      </c>
      <c r="I71" t="s">
        <v>300</v>
      </c>
    </row>
    <row r="72" spans="1:9" x14ac:dyDescent="0.25">
      <c r="A72" t="s">
        <v>301</v>
      </c>
      <c r="B72" t="s">
        <v>165</v>
      </c>
      <c r="C72" t="s">
        <v>2</v>
      </c>
      <c r="D72" t="s">
        <v>89</v>
      </c>
      <c r="E72" t="s">
        <v>11</v>
      </c>
      <c r="F72" t="s">
        <v>302</v>
      </c>
      <c r="G72" t="s">
        <v>301</v>
      </c>
      <c r="H72" t="s">
        <v>301</v>
      </c>
      <c r="I72" t="s">
        <v>303</v>
      </c>
    </row>
    <row r="73" spans="1:9" x14ac:dyDescent="0.25">
      <c r="A73" t="s">
        <v>304</v>
      </c>
      <c r="B73" t="s">
        <v>1</v>
      </c>
      <c r="C73" t="s">
        <v>106</v>
      </c>
      <c r="D73" t="s">
        <v>137</v>
      </c>
      <c r="E73" t="s">
        <v>27</v>
      </c>
      <c r="F73" t="s">
        <v>305</v>
      </c>
      <c r="G73" t="s">
        <v>304</v>
      </c>
      <c r="H73" t="s">
        <v>304</v>
      </c>
      <c r="I73" t="s">
        <v>306</v>
      </c>
    </row>
    <row r="74" spans="1:9" x14ac:dyDescent="0.25">
      <c r="A74" t="s">
        <v>307</v>
      </c>
      <c r="B74" t="s">
        <v>8</v>
      </c>
      <c r="C74" t="s">
        <v>308</v>
      </c>
      <c r="D74" t="s">
        <v>309</v>
      </c>
      <c r="E74" t="s">
        <v>22</v>
      </c>
      <c r="F74" t="s">
        <v>310</v>
      </c>
      <c r="G74" t="s">
        <v>307</v>
      </c>
      <c r="H74" t="s">
        <v>307</v>
      </c>
      <c r="I74" t="s">
        <v>311</v>
      </c>
    </row>
    <row r="75" spans="1:9" x14ac:dyDescent="0.25">
      <c r="A75" t="s">
        <v>312</v>
      </c>
      <c r="B75" t="s">
        <v>1</v>
      </c>
      <c r="C75" t="s">
        <v>116</v>
      </c>
      <c r="D75" t="s">
        <v>117</v>
      </c>
      <c r="E75" t="s">
        <v>49</v>
      </c>
      <c r="F75" t="s">
        <v>313</v>
      </c>
      <c r="G75" t="s">
        <v>312</v>
      </c>
      <c r="H75" t="s">
        <v>312</v>
      </c>
      <c r="I75" t="s">
        <v>314</v>
      </c>
    </row>
    <row r="76" spans="1:9" x14ac:dyDescent="0.25">
      <c r="A76" t="s">
        <v>315</v>
      </c>
      <c r="B76" t="s">
        <v>8</v>
      </c>
      <c r="C76" t="s">
        <v>316</v>
      </c>
      <c r="D76" t="s">
        <v>317</v>
      </c>
      <c r="E76" t="s">
        <v>11</v>
      </c>
      <c r="F76" t="s">
        <v>318</v>
      </c>
      <c r="G76" t="s">
        <v>315</v>
      </c>
      <c r="H76" t="s">
        <v>315</v>
      </c>
      <c r="I76" t="s">
        <v>319</v>
      </c>
    </row>
    <row r="77" spans="1:9" x14ac:dyDescent="0.25">
      <c r="A77" t="s">
        <v>320</v>
      </c>
      <c r="B77" t="s">
        <v>1</v>
      </c>
      <c r="C77" t="s">
        <v>150</v>
      </c>
      <c r="D77" t="s">
        <v>99</v>
      </c>
      <c r="E77" t="s">
        <v>27</v>
      </c>
      <c r="F77" t="s">
        <v>321</v>
      </c>
      <c r="G77" t="s">
        <v>320</v>
      </c>
      <c r="H77" t="s">
        <v>320</v>
      </c>
      <c r="I77" t="s">
        <v>322</v>
      </c>
    </row>
    <row r="78" spans="1:9" x14ac:dyDescent="0.25">
      <c r="A78" t="s">
        <v>323</v>
      </c>
      <c r="B78" t="s">
        <v>1</v>
      </c>
      <c r="C78" t="s">
        <v>324</v>
      </c>
      <c r="D78" t="s">
        <v>117</v>
      </c>
      <c r="E78" t="s">
        <v>49</v>
      </c>
      <c r="F78" t="s">
        <v>325</v>
      </c>
      <c r="G78" t="s">
        <v>323</v>
      </c>
      <c r="H78" t="s">
        <v>323</v>
      </c>
      <c r="I78" t="s">
        <v>326</v>
      </c>
    </row>
    <row r="79" spans="1:9" x14ac:dyDescent="0.25">
      <c r="A79" t="s">
        <v>327</v>
      </c>
      <c r="C79" t="s">
        <v>242</v>
      </c>
      <c r="D79" t="s">
        <v>328</v>
      </c>
      <c r="E79" t="s">
        <v>329</v>
      </c>
      <c r="F79" t="s">
        <v>330</v>
      </c>
      <c r="G79" t="s">
        <v>327</v>
      </c>
      <c r="H79" t="s">
        <v>327</v>
      </c>
      <c r="I79" t="s">
        <v>331</v>
      </c>
    </row>
    <row r="80" spans="1:9" x14ac:dyDescent="0.25">
      <c r="A80" t="s">
        <v>332</v>
      </c>
      <c r="B80" t="s">
        <v>333</v>
      </c>
      <c r="C80" t="s">
        <v>2</v>
      </c>
      <c r="D80" t="s">
        <v>99</v>
      </c>
      <c r="E80" t="s">
        <v>4</v>
      </c>
      <c r="F80" t="s">
        <v>334</v>
      </c>
      <c r="G80" t="s">
        <v>332</v>
      </c>
      <c r="H80" t="s">
        <v>332</v>
      </c>
      <c r="I80" t="s">
        <v>335</v>
      </c>
    </row>
    <row r="81" spans="1:9" x14ac:dyDescent="0.25">
      <c r="A81" t="s">
        <v>336</v>
      </c>
      <c r="B81" t="s">
        <v>8</v>
      </c>
      <c r="C81" t="s">
        <v>93</v>
      </c>
      <c r="D81" t="s">
        <v>89</v>
      </c>
      <c r="E81" t="s">
        <v>56</v>
      </c>
      <c r="F81" t="s">
        <v>337</v>
      </c>
      <c r="G81" t="s">
        <v>336</v>
      </c>
      <c r="H81" t="s">
        <v>336</v>
      </c>
      <c r="I81" t="s">
        <v>338</v>
      </c>
    </row>
    <row r="82" spans="1:9" x14ac:dyDescent="0.25">
      <c r="A82" t="s">
        <v>339</v>
      </c>
      <c r="B82" t="s">
        <v>8</v>
      </c>
      <c r="C82" t="s">
        <v>93</v>
      </c>
      <c r="D82" t="s">
        <v>94</v>
      </c>
      <c r="E82" t="s">
        <v>95</v>
      </c>
      <c r="F82" t="s">
        <v>340</v>
      </c>
      <c r="G82" t="s">
        <v>339</v>
      </c>
      <c r="H82" t="s">
        <v>339</v>
      </c>
      <c r="I82" t="s">
        <v>341</v>
      </c>
    </row>
    <row r="83" spans="1:9" x14ac:dyDescent="0.25">
      <c r="A83" t="s">
        <v>342</v>
      </c>
      <c r="B83" t="s">
        <v>8</v>
      </c>
      <c r="C83" t="s">
        <v>219</v>
      </c>
      <c r="D83" t="s">
        <v>16</v>
      </c>
      <c r="E83" t="s">
        <v>343</v>
      </c>
      <c r="F83" t="s">
        <v>344</v>
      </c>
      <c r="G83" t="s">
        <v>342</v>
      </c>
      <c r="H83" t="s">
        <v>342</v>
      </c>
      <c r="I83" t="s">
        <v>345</v>
      </c>
    </row>
    <row r="84" spans="1:9" x14ac:dyDescent="0.25">
      <c r="A84" t="s">
        <v>346</v>
      </c>
      <c r="B84" t="s">
        <v>8</v>
      </c>
      <c r="C84" t="s">
        <v>141</v>
      </c>
      <c r="D84" t="s">
        <v>21</v>
      </c>
      <c r="E84" t="s">
        <v>22</v>
      </c>
      <c r="F84" t="s">
        <v>347</v>
      </c>
      <c r="G84" t="s">
        <v>346</v>
      </c>
      <c r="H84" t="s">
        <v>346</v>
      </c>
      <c r="I84" t="s">
        <v>348</v>
      </c>
    </row>
    <row r="85" spans="1:9" x14ac:dyDescent="0.25">
      <c r="A85" t="s">
        <v>349</v>
      </c>
      <c r="C85" t="s">
        <v>132</v>
      </c>
      <c r="D85" t="s">
        <v>48</v>
      </c>
      <c r="E85" t="s">
        <v>11</v>
      </c>
      <c r="F85" t="s">
        <v>350</v>
      </c>
      <c r="G85" t="s">
        <v>349</v>
      </c>
      <c r="H85" t="s">
        <v>349</v>
      </c>
      <c r="I85" t="s">
        <v>351</v>
      </c>
    </row>
    <row r="86" spans="1:9" x14ac:dyDescent="0.25">
      <c r="A86" t="s">
        <v>352</v>
      </c>
      <c r="C86" t="s">
        <v>353</v>
      </c>
      <c r="D86" t="s">
        <v>48</v>
      </c>
      <c r="E86" t="s">
        <v>11</v>
      </c>
      <c r="F86" t="s">
        <v>354</v>
      </c>
      <c r="G86" t="s">
        <v>352</v>
      </c>
      <c r="H86" t="s">
        <v>352</v>
      </c>
      <c r="I86" t="s">
        <v>355</v>
      </c>
    </row>
    <row r="87" spans="1:9" x14ac:dyDescent="0.25">
      <c r="A87" t="s">
        <v>356</v>
      </c>
      <c r="C87" t="s">
        <v>353</v>
      </c>
      <c r="D87" t="s">
        <v>48</v>
      </c>
      <c r="E87" t="s">
        <v>11</v>
      </c>
      <c r="F87" t="s">
        <v>357</v>
      </c>
      <c r="G87" t="s">
        <v>356</v>
      </c>
      <c r="H87" t="s">
        <v>356</v>
      </c>
      <c r="I87" t="s">
        <v>358</v>
      </c>
    </row>
    <row r="88" spans="1:9" x14ac:dyDescent="0.25">
      <c r="A88" t="s">
        <v>359</v>
      </c>
      <c r="B88" t="s">
        <v>1</v>
      </c>
      <c r="C88" t="s">
        <v>150</v>
      </c>
      <c r="D88" t="s">
        <v>360</v>
      </c>
      <c r="E88" t="s">
        <v>27</v>
      </c>
      <c r="F88" t="s">
        <v>361</v>
      </c>
      <c r="G88" t="s">
        <v>359</v>
      </c>
      <c r="H88" t="s">
        <v>359</v>
      </c>
      <c r="I88" t="s">
        <v>362</v>
      </c>
    </row>
    <row r="89" spans="1:9" x14ac:dyDescent="0.25">
      <c r="A89" t="s">
        <v>363</v>
      </c>
      <c r="B89" t="s">
        <v>8</v>
      </c>
      <c r="C89" t="s">
        <v>2</v>
      </c>
      <c r="D89" t="s">
        <v>89</v>
      </c>
      <c r="E89" t="s">
        <v>56</v>
      </c>
      <c r="F89" t="s">
        <v>364</v>
      </c>
      <c r="G89" t="s">
        <v>363</v>
      </c>
      <c r="H89" t="s">
        <v>363</v>
      </c>
      <c r="I89" t="s">
        <v>365</v>
      </c>
    </row>
    <row r="90" spans="1:9" x14ac:dyDescent="0.25">
      <c r="A90" t="s">
        <v>366</v>
      </c>
      <c r="B90" t="s">
        <v>1</v>
      </c>
      <c r="C90" t="s">
        <v>367</v>
      </c>
      <c r="D90" t="s">
        <v>142</v>
      </c>
      <c r="E90" t="s">
        <v>276</v>
      </c>
      <c r="F90" t="s">
        <v>368</v>
      </c>
      <c r="G90" t="s">
        <v>366</v>
      </c>
      <c r="H90" t="s">
        <v>366</v>
      </c>
      <c r="I90" t="s">
        <v>369</v>
      </c>
    </row>
    <row r="91" spans="1:9" x14ac:dyDescent="0.25">
      <c r="A91" t="s">
        <v>370</v>
      </c>
      <c r="B91" t="s">
        <v>42</v>
      </c>
      <c r="C91" t="s">
        <v>124</v>
      </c>
      <c r="D91" t="s">
        <v>84</v>
      </c>
      <c r="E91" t="s">
        <v>11</v>
      </c>
      <c r="F91" t="s">
        <v>371</v>
      </c>
      <c r="G91" t="s">
        <v>370</v>
      </c>
      <c r="H91" t="s">
        <v>370</v>
      </c>
      <c r="I91" t="s">
        <v>372</v>
      </c>
    </row>
    <row r="92" spans="1:9" x14ac:dyDescent="0.25">
      <c r="A92" t="s">
        <v>373</v>
      </c>
      <c r="B92" t="s">
        <v>42</v>
      </c>
      <c r="C92" t="s">
        <v>124</v>
      </c>
      <c r="D92" t="s">
        <v>84</v>
      </c>
      <c r="E92" t="s">
        <v>11</v>
      </c>
      <c r="F92" t="s">
        <v>374</v>
      </c>
      <c r="G92" t="s">
        <v>373</v>
      </c>
      <c r="H92" t="s">
        <v>373</v>
      </c>
      <c r="I92" t="s">
        <v>375</v>
      </c>
    </row>
    <row r="93" spans="1:9" x14ac:dyDescent="0.25">
      <c r="A93" t="s">
        <v>376</v>
      </c>
      <c r="B93" t="s">
        <v>8</v>
      </c>
      <c r="C93" t="s">
        <v>141</v>
      </c>
      <c r="D93" t="s">
        <v>377</v>
      </c>
      <c r="E93" t="s">
        <v>22</v>
      </c>
      <c r="F93" t="s">
        <v>378</v>
      </c>
      <c r="G93" t="s">
        <v>376</v>
      </c>
      <c r="H93" t="s">
        <v>376</v>
      </c>
      <c r="I93" t="s">
        <v>379</v>
      </c>
    </row>
    <row r="94" spans="1:9" x14ac:dyDescent="0.25">
      <c r="A94" t="s">
        <v>380</v>
      </c>
      <c r="C94" t="s">
        <v>262</v>
      </c>
      <c r="D94" t="s">
        <v>48</v>
      </c>
      <c r="E94" t="s">
        <v>49</v>
      </c>
      <c r="F94" t="s">
        <v>381</v>
      </c>
      <c r="G94" t="s">
        <v>380</v>
      </c>
      <c r="H94" t="s">
        <v>380</v>
      </c>
      <c r="I94" t="s">
        <v>382</v>
      </c>
    </row>
    <row r="95" spans="1:9" x14ac:dyDescent="0.25">
      <c r="A95" t="s">
        <v>383</v>
      </c>
      <c r="C95" t="s">
        <v>141</v>
      </c>
      <c r="D95" t="s">
        <v>48</v>
      </c>
      <c r="E95" t="s">
        <v>22</v>
      </c>
      <c r="F95" t="s">
        <v>384</v>
      </c>
      <c r="G95" t="s">
        <v>383</v>
      </c>
      <c r="H95" t="s">
        <v>383</v>
      </c>
      <c r="I95" t="s">
        <v>385</v>
      </c>
    </row>
    <row r="96" spans="1:9" x14ac:dyDescent="0.25">
      <c r="A96" t="s">
        <v>386</v>
      </c>
      <c r="B96" t="s">
        <v>1</v>
      </c>
      <c r="C96" t="s">
        <v>9</v>
      </c>
      <c r="D96" t="s">
        <v>107</v>
      </c>
      <c r="E96" t="s">
        <v>11</v>
      </c>
      <c r="F96" t="s">
        <v>387</v>
      </c>
      <c r="G96" t="s">
        <v>386</v>
      </c>
      <c r="H96" t="s">
        <v>386</v>
      </c>
      <c r="I96" t="s">
        <v>388</v>
      </c>
    </row>
    <row r="97" spans="1:9" x14ac:dyDescent="0.25">
      <c r="A97" t="s">
        <v>389</v>
      </c>
      <c r="B97" t="s">
        <v>42</v>
      </c>
      <c r="C97" t="s">
        <v>124</v>
      </c>
      <c r="D97" t="s">
        <v>48</v>
      </c>
      <c r="E97" t="s">
        <v>27</v>
      </c>
      <c r="F97" t="s">
        <v>390</v>
      </c>
      <c r="G97" t="s">
        <v>389</v>
      </c>
      <c r="H97" t="s">
        <v>389</v>
      </c>
      <c r="I97" t="s">
        <v>391</v>
      </c>
    </row>
    <row r="98" spans="1:9" x14ac:dyDescent="0.25">
      <c r="A98" t="s">
        <v>392</v>
      </c>
      <c r="B98" t="s">
        <v>42</v>
      </c>
      <c r="C98" t="s">
        <v>297</v>
      </c>
      <c r="D98" t="s">
        <v>393</v>
      </c>
      <c r="E98" t="s">
        <v>11</v>
      </c>
      <c r="F98" t="s">
        <v>394</v>
      </c>
      <c r="G98" t="s">
        <v>392</v>
      </c>
      <c r="H98" t="s">
        <v>392</v>
      </c>
      <c r="I98" t="s">
        <v>395</v>
      </c>
    </row>
    <row r="99" spans="1:9" x14ac:dyDescent="0.25">
      <c r="A99" t="s">
        <v>396</v>
      </c>
      <c r="B99" t="s">
        <v>42</v>
      </c>
      <c r="C99" t="s">
        <v>2</v>
      </c>
      <c r="D99" t="s">
        <v>397</v>
      </c>
      <c r="E99" t="s">
        <v>22</v>
      </c>
      <c r="F99" t="s">
        <v>398</v>
      </c>
      <c r="G99" t="s">
        <v>396</v>
      </c>
      <c r="H99" t="s">
        <v>396</v>
      </c>
      <c r="I99" t="s">
        <v>399</v>
      </c>
    </row>
    <row r="100" spans="1:9" x14ac:dyDescent="0.25">
      <c r="A100" t="s">
        <v>400</v>
      </c>
      <c r="B100" t="s">
        <v>1</v>
      </c>
      <c r="C100" t="s">
        <v>2</v>
      </c>
      <c r="D100" t="s">
        <v>401</v>
      </c>
      <c r="E100" t="s">
        <v>276</v>
      </c>
      <c r="F100" t="s">
        <v>402</v>
      </c>
      <c r="G100" t="s">
        <v>400</v>
      </c>
      <c r="H100" t="s">
        <v>400</v>
      </c>
      <c r="I100" t="s">
        <v>403</v>
      </c>
    </row>
    <row r="101" spans="1:9" x14ac:dyDescent="0.25">
      <c r="A101" t="s">
        <v>404</v>
      </c>
      <c r="B101" t="s">
        <v>1</v>
      </c>
      <c r="C101" t="s">
        <v>2</v>
      </c>
      <c r="D101" t="s">
        <v>401</v>
      </c>
      <c r="E101" t="s">
        <v>276</v>
      </c>
      <c r="F101" t="s">
        <v>405</v>
      </c>
      <c r="G101" t="s">
        <v>404</v>
      </c>
      <c r="H101" t="s">
        <v>404</v>
      </c>
      <c r="I101" t="s">
        <v>406</v>
      </c>
    </row>
    <row r="102" spans="1:9" x14ac:dyDescent="0.25">
      <c r="A102" t="s">
        <v>407</v>
      </c>
      <c r="B102" t="s">
        <v>1</v>
      </c>
      <c r="C102" t="s">
        <v>2</v>
      </c>
      <c r="D102" t="s">
        <v>21</v>
      </c>
      <c r="E102" t="s">
        <v>22</v>
      </c>
      <c r="F102" t="s">
        <v>408</v>
      </c>
      <c r="G102" t="s">
        <v>407</v>
      </c>
      <c r="H102" t="s">
        <v>407</v>
      </c>
      <c r="I102" t="s">
        <v>409</v>
      </c>
    </row>
    <row r="103" spans="1:9" x14ac:dyDescent="0.25">
      <c r="A103" t="s">
        <v>410</v>
      </c>
      <c r="B103" t="s">
        <v>8</v>
      </c>
      <c r="C103" t="s">
        <v>9</v>
      </c>
      <c r="D103" t="s">
        <v>69</v>
      </c>
      <c r="E103" t="s">
        <v>11</v>
      </c>
      <c r="F103" t="s">
        <v>411</v>
      </c>
      <c r="G103" t="s">
        <v>410</v>
      </c>
      <c r="H103" t="s">
        <v>410</v>
      </c>
      <c r="I103" t="s">
        <v>412</v>
      </c>
    </row>
    <row r="104" spans="1:9" x14ac:dyDescent="0.25">
      <c r="A104" t="s">
        <v>413</v>
      </c>
      <c r="B104" t="s">
        <v>1</v>
      </c>
      <c r="C104" t="s">
        <v>150</v>
      </c>
      <c r="D104" t="s">
        <v>137</v>
      </c>
      <c r="E104" t="s">
        <v>27</v>
      </c>
      <c r="F104" t="s">
        <v>414</v>
      </c>
      <c r="G104" t="s">
        <v>413</v>
      </c>
      <c r="H104" t="s">
        <v>413</v>
      </c>
      <c r="I104" t="s">
        <v>415</v>
      </c>
    </row>
    <row r="105" spans="1:9" x14ac:dyDescent="0.25">
      <c r="A105" t="s">
        <v>416</v>
      </c>
      <c r="B105" t="s">
        <v>417</v>
      </c>
      <c r="C105" t="s">
        <v>2</v>
      </c>
      <c r="D105" t="s">
        <v>418</v>
      </c>
      <c r="E105" t="s">
        <v>276</v>
      </c>
      <c r="F105" t="s">
        <v>419</v>
      </c>
      <c r="G105" t="s">
        <v>416</v>
      </c>
      <c r="H105" t="s">
        <v>416</v>
      </c>
      <c r="I105" t="s">
        <v>420</v>
      </c>
    </row>
    <row r="106" spans="1:9" x14ac:dyDescent="0.25">
      <c r="A106" t="s">
        <v>421</v>
      </c>
      <c r="B106" t="s">
        <v>1</v>
      </c>
      <c r="C106" t="s">
        <v>141</v>
      </c>
      <c r="D106" t="s">
        <v>422</v>
      </c>
      <c r="E106" t="s">
        <v>27</v>
      </c>
      <c r="F106" t="s">
        <v>423</v>
      </c>
      <c r="G106" t="s">
        <v>421</v>
      </c>
      <c r="H106" t="s">
        <v>421</v>
      </c>
      <c r="I106" t="s">
        <v>424</v>
      </c>
    </row>
    <row r="107" spans="1:9" x14ac:dyDescent="0.25">
      <c r="A107" t="s">
        <v>425</v>
      </c>
      <c r="B107" t="s">
        <v>8</v>
      </c>
      <c r="C107" t="s">
        <v>426</v>
      </c>
      <c r="D107" t="s">
        <v>84</v>
      </c>
      <c r="E107" t="s">
        <v>56</v>
      </c>
      <c r="F107" t="s">
        <v>427</v>
      </c>
      <c r="G107" t="s">
        <v>425</v>
      </c>
      <c r="H107" t="s">
        <v>425</v>
      </c>
      <c r="I107" t="s">
        <v>428</v>
      </c>
    </row>
    <row r="108" spans="1:9" x14ac:dyDescent="0.25">
      <c r="A108" t="s">
        <v>429</v>
      </c>
      <c r="B108" t="s">
        <v>8</v>
      </c>
      <c r="C108" t="s">
        <v>367</v>
      </c>
      <c r="D108" t="s">
        <v>430</v>
      </c>
      <c r="E108" t="s">
        <v>431</v>
      </c>
      <c r="F108" t="s">
        <v>432</v>
      </c>
      <c r="G108" t="s">
        <v>429</v>
      </c>
      <c r="H108" t="s">
        <v>429</v>
      </c>
      <c r="I108" t="s">
        <v>433</v>
      </c>
    </row>
    <row r="109" spans="1:9" x14ac:dyDescent="0.25">
      <c r="A109" t="s">
        <v>434</v>
      </c>
      <c r="B109" t="s">
        <v>333</v>
      </c>
      <c r="C109" t="s">
        <v>178</v>
      </c>
      <c r="D109" t="s">
        <v>117</v>
      </c>
      <c r="E109" t="s">
        <v>49</v>
      </c>
      <c r="F109" t="s">
        <v>435</v>
      </c>
      <c r="G109" t="s">
        <v>434</v>
      </c>
      <c r="H109" t="s">
        <v>434</v>
      </c>
      <c r="I109" t="s">
        <v>436</v>
      </c>
    </row>
    <row r="110" spans="1:9" x14ac:dyDescent="0.25">
      <c r="A110" t="s">
        <v>437</v>
      </c>
      <c r="B110" t="s">
        <v>53</v>
      </c>
      <c r="C110" t="s">
        <v>106</v>
      </c>
      <c r="D110" t="s">
        <v>438</v>
      </c>
      <c r="E110" t="s">
        <v>439</v>
      </c>
      <c r="F110" t="s">
        <v>440</v>
      </c>
      <c r="G110" t="s">
        <v>437</v>
      </c>
      <c r="H110" t="s">
        <v>437</v>
      </c>
      <c r="I110" t="s">
        <v>441</v>
      </c>
    </row>
    <row r="111" spans="1:9" x14ac:dyDescent="0.25">
      <c r="A111" t="s">
        <v>442</v>
      </c>
      <c r="B111" t="s">
        <v>42</v>
      </c>
      <c r="C111" t="s">
        <v>150</v>
      </c>
      <c r="D111" t="s">
        <v>443</v>
      </c>
      <c r="E111" t="s">
        <v>11</v>
      </c>
      <c r="F111" t="s">
        <v>444</v>
      </c>
      <c r="G111" t="s">
        <v>442</v>
      </c>
      <c r="H111" t="s">
        <v>442</v>
      </c>
      <c r="I111" t="s">
        <v>445</v>
      </c>
    </row>
    <row r="112" spans="1:9" x14ac:dyDescent="0.25">
      <c r="A112" t="s">
        <v>446</v>
      </c>
      <c r="B112" t="s">
        <v>8</v>
      </c>
      <c r="C112" t="s">
        <v>150</v>
      </c>
      <c r="D112" t="s">
        <v>447</v>
      </c>
      <c r="E112" t="s">
        <v>11</v>
      </c>
      <c r="F112" t="s">
        <v>448</v>
      </c>
      <c r="G112" t="s">
        <v>446</v>
      </c>
      <c r="H112" t="s">
        <v>446</v>
      </c>
      <c r="I112" t="s">
        <v>449</v>
      </c>
    </row>
    <row r="113" spans="1:9" x14ac:dyDescent="0.25">
      <c r="A113" t="s">
        <v>450</v>
      </c>
      <c r="B113" t="s">
        <v>218</v>
      </c>
      <c r="C113" t="s">
        <v>219</v>
      </c>
      <c r="D113" t="s">
        <v>451</v>
      </c>
      <c r="E113" t="s">
        <v>11</v>
      </c>
      <c r="F113" t="s">
        <v>452</v>
      </c>
      <c r="G113" t="s">
        <v>450</v>
      </c>
      <c r="H113" t="s">
        <v>450</v>
      </c>
      <c r="I113" t="s">
        <v>453</v>
      </c>
    </row>
    <row r="114" spans="1:9" x14ac:dyDescent="0.25">
      <c r="A114" t="s">
        <v>454</v>
      </c>
      <c r="C114" t="s">
        <v>262</v>
      </c>
      <c r="D114" t="s">
        <v>48</v>
      </c>
      <c r="E114" t="s">
        <v>49</v>
      </c>
      <c r="F114" t="s">
        <v>455</v>
      </c>
      <c r="G114" t="s">
        <v>454</v>
      </c>
      <c r="H114" t="s">
        <v>454</v>
      </c>
      <c r="I114" t="s">
        <v>456</v>
      </c>
    </row>
    <row r="115" spans="1:9" x14ac:dyDescent="0.25">
      <c r="A115" t="s">
        <v>457</v>
      </c>
      <c r="B115" t="s">
        <v>8</v>
      </c>
      <c r="C115" t="s">
        <v>141</v>
      </c>
      <c r="D115" t="s">
        <v>290</v>
      </c>
      <c r="E115" t="s">
        <v>22</v>
      </c>
      <c r="F115" t="s">
        <v>458</v>
      </c>
      <c r="G115" t="s">
        <v>457</v>
      </c>
      <c r="H115" t="s">
        <v>457</v>
      </c>
      <c r="I115" t="s">
        <v>459</v>
      </c>
    </row>
    <row r="116" spans="1:9" x14ac:dyDescent="0.25">
      <c r="A116" t="s">
        <v>460</v>
      </c>
      <c r="B116" t="s">
        <v>8</v>
      </c>
      <c r="C116" t="s">
        <v>166</v>
      </c>
      <c r="D116" t="s">
        <v>461</v>
      </c>
      <c r="E116" t="s">
        <v>462</v>
      </c>
      <c r="F116" t="s">
        <v>463</v>
      </c>
      <c r="G116" t="s">
        <v>460</v>
      </c>
      <c r="H116" t="s">
        <v>460</v>
      </c>
      <c r="I116" t="s">
        <v>464</v>
      </c>
    </row>
    <row r="117" spans="1:9" x14ac:dyDescent="0.25">
      <c r="A117" t="s">
        <v>465</v>
      </c>
      <c r="B117" t="s">
        <v>8</v>
      </c>
      <c r="C117" t="s">
        <v>31</v>
      </c>
      <c r="D117" t="s">
        <v>461</v>
      </c>
      <c r="E117" t="s">
        <v>462</v>
      </c>
      <c r="F117" t="s">
        <v>466</v>
      </c>
      <c r="G117" t="s">
        <v>465</v>
      </c>
      <c r="H117" t="s">
        <v>465</v>
      </c>
      <c r="I117" t="s">
        <v>467</v>
      </c>
    </row>
    <row r="118" spans="1:9" x14ac:dyDescent="0.25">
      <c r="A118" t="s">
        <v>468</v>
      </c>
      <c r="B118" t="s">
        <v>53</v>
      </c>
      <c r="C118" t="s">
        <v>106</v>
      </c>
      <c r="D118" t="s">
        <v>438</v>
      </c>
      <c r="E118" t="s">
        <v>22</v>
      </c>
      <c r="F118" t="s">
        <v>469</v>
      </c>
      <c r="G118" t="s">
        <v>468</v>
      </c>
      <c r="H118" t="s">
        <v>468</v>
      </c>
      <c r="I118" t="s">
        <v>470</v>
      </c>
    </row>
    <row r="119" spans="1:9" x14ac:dyDescent="0.25">
      <c r="A119" t="s">
        <v>471</v>
      </c>
      <c r="B119" t="s">
        <v>8</v>
      </c>
      <c r="C119" t="s">
        <v>204</v>
      </c>
      <c r="D119" t="s">
        <v>472</v>
      </c>
      <c r="E119" t="s">
        <v>56</v>
      </c>
      <c r="F119" t="s">
        <v>473</v>
      </c>
      <c r="G119" t="s">
        <v>471</v>
      </c>
      <c r="H119" t="s">
        <v>471</v>
      </c>
      <c r="I119" t="s">
        <v>474</v>
      </c>
    </row>
    <row r="120" spans="1:9" x14ac:dyDescent="0.25">
      <c r="A120" t="s">
        <v>475</v>
      </c>
      <c r="B120" t="s">
        <v>1</v>
      </c>
      <c r="C120" t="s">
        <v>9</v>
      </c>
      <c r="D120" t="s">
        <v>99</v>
      </c>
      <c r="E120" t="s">
        <v>27</v>
      </c>
      <c r="F120" t="s">
        <v>476</v>
      </c>
      <c r="G120" t="s">
        <v>475</v>
      </c>
      <c r="H120" t="s">
        <v>475</v>
      </c>
      <c r="I120" t="s">
        <v>477</v>
      </c>
    </row>
    <row r="121" spans="1:9" x14ac:dyDescent="0.25">
      <c r="A121" t="s">
        <v>478</v>
      </c>
      <c r="B121" t="s">
        <v>8</v>
      </c>
      <c r="C121" t="s">
        <v>166</v>
      </c>
      <c r="D121" t="s">
        <v>84</v>
      </c>
      <c r="E121" t="s">
        <v>22</v>
      </c>
      <c r="F121" t="s">
        <v>479</v>
      </c>
      <c r="G121" t="s">
        <v>478</v>
      </c>
      <c r="H121" t="s">
        <v>478</v>
      </c>
      <c r="I121" t="s">
        <v>480</v>
      </c>
    </row>
    <row r="122" spans="1:9" x14ac:dyDescent="0.25">
      <c r="A122" t="s">
        <v>481</v>
      </c>
      <c r="B122" t="s">
        <v>1</v>
      </c>
      <c r="C122" t="s">
        <v>150</v>
      </c>
      <c r="D122" t="s">
        <v>482</v>
      </c>
      <c r="E122" t="s">
        <v>11</v>
      </c>
      <c r="F122" t="s">
        <v>483</v>
      </c>
      <c r="G122" t="s">
        <v>481</v>
      </c>
      <c r="H122" t="s">
        <v>481</v>
      </c>
      <c r="I122" t="s">
        <v>484</v>
      </c>
    </row>
    <row r="123" spans="1:9" x14ac:dyDescent="0.25">
      <c r="A123" t="s">
        <v>485</v>
      </c>
      <c r="B123" t="s">
        <v>1</v>
      </c>
      <c r="C123" t="s">
        <v>2</v>
      </c>
      <c r="D123" t="s">
        <v>486</v>
      </c>
      <c r="E123" t="s">
        <v>22</v>
      </c>
      <c r="F123" t="s">
        <v>487</v>
      </c>
      <c r="G123" t="s">
        <v>485</v>
      </c>
      <c r="H123" t="s">
        <v>485</v>
      </c>
      <c r="I123" t="s">
        <v>488</v>
      </c>
    </row>
    <row r="124" spans="1:9" x14ac:dyDescent="0.25">
      <c r="A124" t="s">
        <v>489</v>
      </c>
      <c r="B124" t="s">
        <v>53</v>
      </c>
      <c r="C124" t="s">
        <v>106</v>
      </c>
      <c r="D124" t="s">
        <v>10</v>
      </c>
      <c r="E124" t="s">
        <v>4</v>
      </c>
      <c r="F124" t="s">
        <v>490</v>
      </c>
      <c r="G124" t="s">
        <v>489</v>
      </c>
      <c r="H124" t="s">
        <v>489</v>
      </c>
      <c r="I124" t="s">
        <v>491</v>
      </c>
    </row>
    <row r="125" spans="1:9" x14ac:dyDescent="0.25">
      <c r="A125" t="s">
        <v>492</v>
      </c>
      <c r="B125" t="s">
        <v>8</v>
      </c>
      <c r="C125" t="s">
        <v>204</v>
      </c>
      <c r="D125" t="s">
        <v>107</v>
      </c>
      <c r="E125" t="s">
        <v>11</v>
      </c>
      <c r="F125" t="s">
        <v>493</v>
      </c>
      <c r="G125" t="s">
        <v>492</v>
      </c>
      <c r="H125" t="s">
        <v>492</v>
      </c>
      <c r="I125" t="s">
        <v>494</v>
      </c>
    </row>
    <row r="126" spans="1:9" x14ac:dyDescent="0.25">
      <c r="A126" t="s">
        <v>495</v>
      </c>
      <c r="B126" t="s">
        <v>42</v>
      </c>
      <c r="C126" t="s">
        <v>166</v>
      </c>
      <c r="D126" t="s">
        <v>496</v>
      </c>
      <c r="E126" t="s">
        <v>27</v>
      </c>
      <c r="F126" t="s">
        <v>497</v>
      </c>
      <c r="G126" t="s">
        <v>495</v>
      </c>
      <c r="H126" t="s">
        <v>495</v>
      </c>
      <c r="I126" t="s">
        <v>498</v>
      </c>
    </row>
    <row r="127" spans="1:9" x14ac:dyDescent="0.25">
      <c r="A127" t="s">
        <v>499</v>
      </c>
      <c r="B127" t="s">
        <v>1</v>
      </c>
      <c r="C127" t="s">
        <v>9</v>
      </c>
      <c r="D127" t="s">
        <v>298</v>
      </c>
      <c r="E127" t="s">
        <v>11</v>
      </c>
      <c r="F127" t="s">
        <v>500</v>
      </c>
      <c r="G127" t="s">
        <v>499</v>
      </c>
      <c r="H127" t="s">
        <v>499</v>
      </c>
      <c r="I127" t="s">
        <v>501</v>
      </c>
    </row>
    <row r="128" spans="1:9" x14ac:dyDescent="0.25">
      <c r="A128" t="s">
        <v>502</v>
      </c>
      <c r="C128" t="s">
        <v>47</v>
      </c>
      <c r="D128" t="s">
        <v>48</v>
      </c>
      <c r="E128" t="s">
        <v>49</v>
      </c>
      <c r="F128" t="s">
        <v>503</v>
      </c>
      <c r="G128" t="s">
        <v>502</v>
      </c>
      <c r="H128" t="s">
        <v>502</v>
      </c>
      <c r="I128" t="s">
        <v>504</v>
      </c>
    </row>
    <row r="129" spans="1:9" x14ac:dyDescent="0.25">
      <c r="A129" t="s">
        <v>505</v>
      </c>
      <c r="B129" t="s">
        <v>8</v>
      </c>
      <c r="C129" t="s">
        <v>93</v>
      </c>
      <c r="D129" t="s">
        <v>496</v>
      </c>
      <c r="E129" t="s">
        <v>95</v>
      </c>
      <c r="F129" t="s">
        <v>506</v>
      </c>
      <c r="G129" t="s">
        <v>505</v>
      </c>
      <c r="H129" t="s">
        <v>505</v>
      </c>
      <c r="I129" t="s">
        <v>507</v>
      </c>
    </row>
    <row r="130" spans="1:9" x14ac:dyDescent="0.25">
      <c r="A130" t="s">
        <v>508</v>
      </c>
      <c r="B130" t="s">
        <v>218</v>
      </c>
      <c r="C130" t="s">
        <v>219</v>
      </c>
      <c r="D130" t="s">
        <v>461</v>
      </c>
      <c r="E130" t="s">
        <v>509</v>
      </c>
      <c r="F130" t="s">
        <v>510</v>
      </c>
      <c r="G130" t="s">
        <v>508</v>
      </c>
      <c r="H130" t="s">
        <v>508</v>
      </c>
      <c r="I130" t="s">
        <v>511</v>
      </c>
    </row>
    <row r="131" spans="1:9" x14ac:dyDescent="0.25">
      <c r="A131" t="s">
        <v>512</v>
      </c>
      <c r="B131" t="s">
        <v>165</v>
      </c>
      <c r="C131" t="s">
        <v>2</v>
      </c>
      <c r="D131" t="s">
        <v>89</v>
      </c>
      <c r="E131" t="s">
        <v>11</v>
      </c>
      <c r="F131" t="s">
        <v>513</v>
      </c>
      <c r="G131" t="s">
        <v>512</v>
      </c>
      <c r="H131" t="s">
        <v>512</v>
      </c>
      <c r="I131" t="s">
        <v>514</v>
      </c>
    </row>
    <row r="132" spans="1:9" x14ac:dyDescent="0.25">
      <c r="A132" t="s">
        <v>515</v>
      </c>
      <c r="B132" t="s">
        <v>53</v>
      </c>
      <c r="C132" t="s">
        <v>93</v>
      </c>
      <c r="D132" t="s">
        <v>89</v>
      </c>
      <c r="E132" t="s">
        <v>56</v>
      </c>
      <c r="F132" t="s">
        <v>516</v>
      </c>
      <c r="G132" t="s">
        <v>515</v>
      </c>
      <c r="H132" t="s">
        <v>515</v>
      </c>
      <c r="I132" t="s">
        <v>517</v>
      </c>
    </row>
    <row r="133" spans="1:9" x14ac:dyDescent="0.25">
      <c r="A133" t="s">
        <v>518</v>
      </c>
      <c r="B133" t="s">
        <v>8</v>
      </c>
      <c r="C133" t="s">
        <v>141</v>
      </c>
      <c r="D133" t="s">
        <v>252</v>
      </c>
      <c r="E133" t="s">
        <v>22</v>
      </c>
      <c r="F133" t="s">
        <v>519</v>
      </c>
      <c r="G133" t="s">
        <v>518</v>
      </c>
      <c r="H133" t="s">
        <v>518</v>
      </c>
      <c r="I133" t="s">
        <v>520</v>
      </c>
    </row>
    <row r="134" spans="1:9" x14ac:dyDescent="0.25">
      <c r="A134" t="s">
        <v>521</v>
      </c>
      <c r="B134" t="s">
        <v>522</v>
      </c>
      <c r="C134" t="s">
        <v>204</v>
      </c>
      <c r="D134" t="s">
        <v>89</v>
      </c>
      <c r="E134" t="s">
        <v>56</v>
      </c>
      <c r="F134" t="s">
        <v>523</v>
      </c>
      <c r="G134" t="s">
        <v>521</v>
      </c>
      <c r="H134" t="s">
        <v>521</v>
      </c>
      <c r="I134" t="s">
        <v>524</v>
      </c>
    </row>
    <row r="135" spans="1:9" x14ac:dyDescent="0.25">
      <c r="A135" t="s">
        <v>525</v>
      </c>
      <c r="B135" t="s">
        <v>1</v>
      </c>
      <c r="C135" t="s">
        <v>2</v>
      </c>
      <c r="D135" t="s">
        <v>526</v>
      </c>
      <c r="E135" t="s">
        <v>22</v>
      </c>
      <c r="F135" t="s">
        <v>527</v>
      </c>
      <c r="G135" t="s">
        <v>525</v>
      </c>
      <c r="H135" t="s">
        <v>525</v>
      </c>
      <c r="I135" t="s">
        <v>528</v>
      </c>
    </row>
    <row r="136" spans="1:9" x14ac:dyDescent="0.25">
      <c r="A136" t="s">
        <v>529</v>
      </c>
      <c r="B136" t="s">
        <v>1</v>
      </c>
      <c r="C136" t="s">
        <v>272</v>
      </c>
      <c r="D136" t="s">
        <v>99</v>
      </c>
      <c r="E136" t="s">
        <v>27</v>
      </c>
      <c r="F136" t="s">
        <v>530</v>
      </c>
      <c r="G136" t="s">
        <v>529</v>
      </c>
      <c r="H136" t="s">
        <v>529</v>
      </c>
      <c r="I136" t="s">
        <v>531</v>
      </c>
    </row>
    <row r="137" spans="1:9" x14ac:dyDescent="0.25">
      <c r="A137" t="s">
        <v>532</v>
      </c>
      <c r="D137" t="s">
        <v>128</v>
      </c>
      <c r="E137" t="s">
        <v>11</v>
      </c>
      <c r="F137" t="s">
        <v>533</v>
      </c>
      <c r="G137" t="s">
        <v>532</v>
      </c>
      <c r="H137" t="s">
        <v>532</v>
      </c>
      <c r="I137" t="s">
        <v>130</v>
      </c>
    </row>
    <row r="138" spans="1:9" x14ac:dyDescent="0.25">
      <c r="A138" t="s">
        <v>534</v>
      </c>
      <c r="B138" t="s">
        <v>42</v>
      </c>
      <c r="C138" t="s">
        <v>141</v>
      </c>
      <c r="D138" t="s">
        <v>84</v>
      </c>
      <c r="E138" t="s">
        <v>11</v>
      </c>
      <c r="F138" t="s">
        <v>535</v>
      </c>
      <c r="G138" t="s">
        <v>534</v>
      </c>
      <c r="H138" t="s">
        <v>534</v>
      </c>
      <c r="I138" t="s">
        <v>536</v>
      </c>
    </row>
    <row r="139" spans="1:9" x14ac:dyDescent="0.25">
      <c r="A139" t="s">
        <v>537</v>
      </c>
      <c r="B139" t="s">
        <v>1</v>
      </c>
      <c r="C139" t="s">
        <v>150</v>
      </c>
      <c r="D139" t="s">
        <v>10</v>
      </c>
      <c r="E139" t="s">
        <v>11</v>
      </c>
      <c r="F139" t="s">
        <v>538</v>
      </c>
      <c r="G139" t="s">
        <v>537</v>
      </c>
      <c r="H139" t="s">
        <v>537</v>
      </c>
      <c r="I139" t="s">
        <v>539</v>
      </c>
    </row>
    <row r="140" spans="1:9" x14ac:dyDescent="0.25">
      <c r="A140" t="s">
        <v>540</v>
      </c>
      <c r="B140" t="s">
        <v>8</v>
      </c>
      <c r="C140" t="s">
        <v>219</v>
      </c>
      <c r="D140" t="s">
        <v>397</v>
      </c>
      <c r="E140" t="s">
        <v>22</v>
      </c>
      <c r="F140" t="s">
        <v>541</v>
      </c>
      <c r="G140" t="s">
        <v>540</v>
      </c>
      <c r="H140" t="s">
        <v>540</v>
      </c>
      <c r="I140" t="s">
        <v>542</v>
      </c>
    </row>
    <row r="141" spans="1:9" x14ac:dyDescent="0.25">
      <c r="A141" t="s">
        <v>543</v>
      </c>
      <c r="B141" t="s">
        <v>8</v>
      </c>
      <c r="C141" t="s">
        <v>93</v>
      </c>
      <c r="D141" t="s">
        <v>94</v>
      </c>
      <c r="E141" t="s">
        <v>95</v>
      </c>
      <c r="F141" t="s">
        <v>544</v>
      </c>
      <c r="G141" t="s">
        <v>543</v>
      </c>
      <c r="H141" t="s">
        <v>543</v>
      </c>
      <c r="I141" t="s">
        <v>545</v>
      </c>
    </row>
    <row r="142" spans="1:9" x14ac:dyDescent="0.25">
      <c r="A142" t="s">
        <v>546</v>
      </c>
      <c r="C142" t="s">
        <v>324</v>
      </c>
      <c r="D142" t="s">
        <v>38</v>
      </c>
      <c r="E142" t="s">
        <v>49</v>
      </c>
      <c r="F142" t="s">
        <v>547</v>
      </c>
      <c r="G142" t="s">
        <v>546</v>
      </c>
      <c r="H142" t="s">
        <v>546</v>
      </c>
      <c r="I142" t="s">
        <v>548</v>
      </c>
    </row>
    <row r="143" spans="1:9" x14ac:dyDescent="0.25">
      <c r="A143" t="s">
        <v>549</v>
      </c>
      <c r="B143" t="s">
        <v>8</v>
      </c>
      <c r="C143" t="s">
        <v>2</v>
      </c>
      <c r="D143" t="s">
        <v>526</v>
      </c>
      <c r="E143" t="s">
        <v>4</v>
      </c>
      <c r="F143" t="s">
        <v>550</v>
      </c>
      <c r="G143" t="s">
        <v>549</v>
      </c>
      <c r="H143" t="s">
        <v>549</v>
      </c>
      <c r="I143" t="s">
        <v>551</v>
      </c>
    </row>
    <row r="144" spans="1:9" x14ac:dyDescent="0.25">
      <c r="A144" t="s">
        <v>552</v>
      </c>
      <c r="B144" t="s">
        <v>8</v>
      </c>
      <c r="C144" t="s">
        <v>553</v>
      </c>
      <c r="D144" t="s">
        <v>554</v>
      </c>
      <c r="E144" t="s">
        <v>4</v>
      </c>
      <c r="F144" t="s">
        <v>555</v>
      </c>
      <c r="G144" t="s">
        <v>552</v>
      </c>
      <c r="H144" t="s">
        <v>552</v>
      </c>
      <c r="I144" t="s">
        <v>556</v>
      </c>
    </row>
    <row r="145" spans="1:9" x14ac:dyDescent="0.25">
      <c r="A145" t="s">
        <v>557</v>
      </c>
      <c r="C145" t="s">
        <v>132</v>
      </c>
      <c r="D145" t="s">
        <v>48</v>
      </c>
      <c r="E145" t="s">
        <v>11</v>
      </c>
      <c r="F145" t="s">
        <v>558</v>
      </c>
      <c r="G145" t="s">
        <v>557</v>
      </c>
      <c r="H145" t="s">
        <v>557</v>
      </c>
      <c r="I145" t="s">
        <v>559</v>
      </c>
    </row>
    <row r="146" spans="1:9" x14ac:dyDescent="0.25">
      <c r="A146" t="s">
        <v>560</v>
      </c>
      <c r="B146" t="s">
        <v>42</v>
      </c>
      <c r="C146" t="s">
        <v>141</v>
      </c>
      <c r="D146" t="s">
        <v>84</v>
      </c>
      <c r="E146" t="s">
        <v>56</v>
      </c>
      <c r="F146" t="s">
        <v>561</v>
      </c>
      <c r="G146" t="s">
        <v>560</v>
      </c>
      <c r="H146" t="s">
        <v>560</v>
      </c>
      <c r="I146" t="s">
        <v>562</v>
      </c>
    </row>
    <row r="147" spans="1:9" x14ac:dyDescent="0.25">
      <c r="A147" t="s">
        <v>563</v>
      </c>
      <c r="B147" t="s">
        <v>8</v>
      </c>
      <c r="C147" t="s">
        <v>204</v>
      </c>
      <c r="D147" t="s">
        <v>564</v>
      </c>
      <c r="E147" t="s">
        <v>4</v>
      </c>
      <c r="F147" t="s">
        <v>565</v>
      </c>
      <c r="G147" t="s">
        <v>563</v>
      </c>
      <c r="H147" t="s">
        <v>563</v>
      </c>
      <c r="I147" t="s">
        <v>566</v>
      </c>
    </row>
    <row r="148" spans="1:9" x14ac:dyDescent="0.25">
      <c r="A148" t="s">
        <v>567</v>
      </c>
      <c r="B148" t="s">
        <v>1</v>
      </c>
      <c r="C148" t="s">
        <v>150</v>
      </c>
      <c r="D148" t="s">
        <v>10</v>
      </c>
      <c r="E148" t="s">
        <v>11</v>
      </c>
      <c r="F148" t="s">
        <v>568</v>
      </c>
      <c r="G148" t="s">
        <v>567</v>
      </c>
      <c r="H148" t="s">
        <v>567</v>
      </c>
      <c r="I148" t="s">
        <v>569</v>
      </c>
    </row>
    <row r="149" spans="1:9" x14ac:dyDescent="0.25">
      <c r="A149" t="s">
        <v>570</v>
      </c>
      <c r="B149" t="s">
        <v>8</v>
      </c>
      <c r="C149" t="s">
        <v>93</v>
      </c>
      <c r="D149" t="s">
        <v>89</v>
      </c>
      <c r="E149" t="s">
        <v>56</v>
      </c>
      <c r="F149" t="s">
        <v>571</v>
      </c>
      <c r="G149" t="s">
        <v>570</v>
      </c>
      <c r="H149" t="s">
        <v>570</v>
      </c>
      <c r="I149" t="s">
        <v>572</v>
      </c>
    </row>
    <row r="150" spans="1:9" x14ac:dyDescent="0.25">
      <c r="A150" t="s">
        <v>573</v>
      </c>
      <c r="B150" t="s">
        <v>8</v>
      </c>
      <c r="C150" t="s">
        <v>9</v>
      </c>
      <c r="D150" t="s">
        <v>574</v>
      </c>
      <c r="E150" t="s">
        <v>509</v>
      </c>
      <c r="F150" t="s">
        <v>575</v>
      </c>
      <c r="G150" t="s">
        <v>573</v>
      </c>
      <c r="H150" t="s">
        <v>573</v>
      </c>
      <c r="I150" t="s">
        <v>576</v>
      </c>
    </row>
    <row r="151" spans="1:9" x14ac:dyDescent="0.25">
      <c r="A151" t="s">
        <v>577</v>
      </c>
      <c r="B151" t="s">
        <v>8</v>
      </c>
      <c r="C151" t="s">
        <v>2</v>
      </c>
      <c r="D151" t="s">
        <v>137</v>
      </c>
      <c r="E151" t="s">
        <v>578</v>
      </c>
      <c r="F151" t="s">
        <v>579</v>
      </c>
      <c r="G151" t="s">
        <v>577</v>
      </c>
      <c r="H151" t="s">
        <v>577</v>
      </c>
      <c r="I151" t="s">
        <v>580</v>
      </c>
    </row>
    <row r="152" spans="1:9" x14ac:dyDescent="0.25">
      <c r="A152" t="s">
        <v>581</v>
      </c>
      <c r="C152" t="s">
        <v>324</v>
      </c>
      <c r="D152" t="s">
        <v>182</v>
      </c>
      <c r="E152" t="s">
        <v>183</v>
      </c>
      <c r="F152" t="s">
        <v>582</v>
      </c>
      <c r="G152" t="s">
        <v>581</v>
      </c>
      <c r="H152" t="s">
        <v>581</v>
      </c>
      <c r="I152" t="s">
        <v>583</v>
      </c>
    </row>
    <row r="153" spans="1:9" x14ac:dyDescent="0.25">
      <c r="A153" t="s">
        <v>584</v>
      </c>
      <c r="C153" t="s">
        <v>324</v>
      </c>
      <c r="D153" t="s">
        <v>117</v>
      </c>
      <c r="E153" t="s">
        <v>49</v>
      </c>
      <c r="F153" t="s">
        <v>585</v>
      </c>
      <c r="G153" t="s">
        <v>584</v>
      </c>
      <c r="H153" t="s">
        <v>584</v>
      </c>
      <c r="I153" t="s">
        <v>586</v>
      </c>
    </row>
    <row r="154" spans="1:9" x14ac:dyDescent="0.25">
      <c r="A154" t="s">
        <v>587</v>
      </c>
      <c r="B154" t="s">
        <v>588</v>
      </c>
      <c r="C154" t="s">
        <v>150</v>
      </c>
      <c r="D154" t="s">
        <v>107</v>
      </c>
      <c r="E154" t="s">
        <v>11</v>
      </c>
      <c r="F154" t="s">
        <v>589</v>
      </c>
      <c r="G154" t="s">
        <v>587</v>
      </c>
      <c r="H154" t="s">
        <v>587</v>
      </c>
      <c r="I154" t="s">
        <v>590</v>
      </c>
    </row>
    <row r="155" spans="1:9" x14ac:dyDescent="0.25">
      <c r="A155" t="s">
        <v>591</v>
      </c>
      <c r="C155" t="s">
        <v>132</v>
      </c>
      <c r="D155" t="s">
        <v>48</v>
      </c>
      <c r="E155" t="s">
        <v>11</v>
      </c>
      <c r="F155" t="s">
        <v>592</v>
      </c>
      <c r="G155" t="s">
        <v>591</v>
      </c>
      <c r="H155" t="s">
        <v>591</v>
      </c>
      <c r="I155" t="s">
        <v>593</v>
      </c>
    </row>
    <row r="156" spans="1:9" x14ac:dyDescent="0.25">
      <c r="A156" t="s">
        <v>594</v>
      </c>
      <c r="B156" t="s">
        <v>42</v>
      </c>
      <c r="C156" t="s">
        <v>150</v>
      </c>
      <c r="D156" t="s">
        <v>10</v>
      </c>
      <c r="E156" t="s">
        <v>11</v>
      </c>
      <c r="F156" t="s">
        <v>595</v>
      </c>
      <c r="G156" t="s">
        <v>594</v>
      </c>
      <c r="H156" t="s">
        <v>594</v>
      </c>
      <c r="I156" t="s">
        <v>596</v>
      </c>
    </row>
    <row r="157" spans="1:9" x14ac:dyDescent="0.25">
      <c r="A157" t="s">
        <v>597</v>
      </c>
      <c r="B157" t="s">
        <v>8</v>
      </c>
      <c r="C157" t="s">
        <v>9</v>
      </c>
      <c r="D157" t="s">
        <v>298</v>
      </c>
      <c r="E157" t="s">
        <v>11</v>
      </c>
      <c r="F157" t="s">
        <v>598</v>
      </c>
      <c r="G157" t="s">
        <v>597</v>
      </c>
      <c r="H157" t="s">
        <v>597</v>
      </c>
      <c r="I157" t="s">
        <v>599</v>
      </c>
    </row>
    <row r="158" spans="1:9" x14ac:dyDescent="0.25">
      <c r="A158" t="s">
        <v>600</v>
      </c>
      <c r="C158" t="s">
        <v>601</v>
      </c>
      <c r="D158" t="s">
        <v>84</v>
      </c>
      <c r="E158" t="s">
        <v>49</v>
      </c>
      <c r="F158" t="s">
        <v>602</v>
      </c>
      <c r="G158" t="s">
        <v>600</v>
      </c>
      <c r="H158" t="s">
        <v>600</v>
      </c>
      <c r="I158" t="s">
        <v>603</v>
      </c>
    </row>
    <row r="159" spans="1:9" x14ac:dyDescent="0.25">
      <c r="A159" t="s">
        <v>604</v>
      </c>
      <c r="B159" t="s">
        <v>1</v>
      </c>
      <c r="C159" t="s">
        <v>605</v>
      </c>
      <c r="D159" t="s">
        <v>606</v>
      </c>
      <c r="E159" t="s">
        <v>11</v>
      </c>
      <c r="F159" t="s">
        <v>607</v>
      </c>
      <c r="G159" t="s">
        <v>604</v>
      </c>
      <c r="H159" t="s">
        <v>604</v>
      </c>
      <c r="I159" t="s">
        <v>608</v>
      </c>
    </row>
    <row r="160" spans="1:9" x14ac:dyDescent="0.25">
      <c r="A160" t="s">
        <v>609</v>
      </c>
      <c r="B160" t="s">
        <v>8</v>
      </c>
      <c r="C160" t="s">
        <v>204</v>
      </c>
      <c r="D160" t="s">
        <v>89</v>
      </c>
      <c r="E160" t="s">
        <v>56</v>
      </c>
      <c r="F160" t="s">
        <v>610</v>
      </c>
      <c r="G160" t="s">
        <v>609</v>
      </c>
      <c r="H160" t="s">
        <v>609</v>
      </c>
      <c r="I160" t="s">
        <v>611</v>
      </c>
    </row>
    <row r="161" spans="1:9" x14ac:dyDescent="0.25">
      <c r="A161" t="s">
        <v>612</v>
      </c>
      <c r="B161" t="s">
        <v>42</v>
      </c>
      <c r="C161" t="s">
        <v>272</v>
      </c>
      <c r="D161" t="s">
        <v>99</v>
      </c>
      <c r="E161" t="s">
        <v>27</v>
      </c>
      <c r="F161" t="s">
        <v>613</v>
      </c>
      <c r="G161" t="s">
        <v>612</v>
      </c>
      <c r="H161" t="s">
        <v>612</v>
      </c>
      <c r="I161" t="s">
        <v>614</v>
      </c>
    </row>
    <row r="162" spans="1:9" x14ac:dyDescent="0.25">
      <c r="A162" t="s">
        <v>615</v>
      </c>
      <c r="B162" t="s">
        <v>8</v>
      </c>
      <c r="C162" t="s">
        <v>124</v>
      </c>
      <c r="D162" t="s">
        <v>616</v>
      </c>
      <c r="E162" t="s">
        <v>17</v>
      </c>
      <c r="F162" t="s">
        <v>617</v>
      </c>
      <c r="G162" t="s">
        <v>615</v>
      </c>
      <c r="H162" t="s">
        <v>615</v>
      </c>
      <c r="I162" t="s">
        <v>618</v>
      </c>
    </row>
    <row r="163" spans="1:9" x14ac:dyDescent="0.25">
      <c r="A163" t="s">
        <v>619</v>
      </c>
      <c r="B163" t="s">
        <v>1</v>
      </c>
      <c r="C163" t="s">
        <v>324</v>
      </c>
      <c r="D163" t="s">
        <v>117</v>
      </c>
      <c r="E163" t="s">
        <v>49</v>
      </c>
      <c r="F163" t="s">
        <v>620</v>
      </c>
      <c r="G163" t="s">
        <v>619</v>
      </c>
      <c r="H163" t="s">
        <v>619</v>
      </c>
      <c r="I163" t="s">
        <v>621</v>
      </c>
    </row>
    <row r="164" spans="1:9" x14ac:dyDescent="0.25">
      <c r="A164" t="s">
        <v>622</v>
      </c>
      <c r="D164" t="s">
        <v>128</v>
      </c>
      <c r="E164" t="s">
        <v>11</v>
      </c>
      <c r="F164" t="s">
        <v>623</v>
      </c>
      <c r="G164" t="s">
        <v>622</v>
      </c>
      <c r="H164" t="s">
        <v>622</v>
      </c>
      <c r="I164" t="s">
        <v>624</v>
      </c>
    </row>
    <row r="165" spans="1:9" x14ac:dyDescent="0.25">
      <c r="A165" t="s">
        <v>625</v>
      </c>
      <c r="B165" t="s">
        <v>1</v>
      </c>
      <c r="C165" t="s">
        <v>324</v>
      </c>
      <c r="D165" t="s">
        <v>117</v>
      </c>
      <c r="E165" t="s">
        <v>49</v>
      </c>
      <c r="F165" t="s">
        <v>626</v>
      </c>
      <c r="G165" t="s">
        <v>625</v>
      </c>
      <c r="H165" t="s">
        <v>625</v>
      </c>
      <c r="I165" t="s">
        <v>627</v>
      </c>
    </row>
    <row r="166" spans="1:9" x14ac:dyDescent="0.25">
      <c r="A166" t="s">
        <v>628</v>
      </c>
      <c r="B166" t="s">
        <v>1</v>
      </c>
      <c r="C166" t="s">
        <v>2</v>
      </c>
      <c r="D166" t="s">
        <v>486</v>
      </c>
      <c r="E166" t="s">
        <v>22</v>
      </c>
      <c r="F166" t="s">
        <v>629</v>
      </c>
      <c r="G166" t="s">
        <v>628</v>
      </c>
      <c r="H166" t="s">
        <v>628</v>
      </c>
      <c r="I166" t="s">
        <v>630</v>
      </c>
    </row>
    <row r="167" spans="1:9" x14ac:dyDescent="0.25">
      <c r="A167" t="s">
        <v>631</v>
      </c>
      <c r="B167" t="s">
        <v>42</v>
      </c>
      <c r="C167" t="s">
        <v>150</v>
      </c>
      <c r="D167" t="s">
        <v>107</v>
      </c>
      <c r="E167" t="s">
        <v>578</v>
      </c>
      <c r="F167" t="s">
        <v>632</v>
      </c>
      <c r="G167" t="s">
        <v>631</v>
      </c>
      <c r="H167" t="s">
        <v>631</v>
      </c>
      <c r="I167" t="s">
        <v>633</v>
      </c>
    </row>
    <row r="168" spans="1:9" x14ac:dyDescent="0.25">
      <c r="A168" t="s">
        <v>634</v>
      </c>
      <c r="B168" t="s">
        <v>42</v>
      </c>
      <c r="C168" t="s">
        <v>150</v>
      </c>
      <c r="D168" t="s">
        <v>137</v>
      </c>
      <c r="E168" t="s">
        <v>635</v>
      </c>
      <c r="F168" t="s">
        <v>636</v>
      </c>
      <c r="G168" t="s">
        <v>634</v>
      </c>
      <c r="H168" t="s">
        <v>634</v>
      </c>
      <c r="I168" t="s">
        <v>637</v>
      </c>
    </row>
    <row r="169" spans="1:9" x14ac:dyDescent="0.25">
      <c r="A169" t="s">
        <v>638</v>
      </c>
      <c r="C169" t="s">
        <v>639</v>
      </c>
      <c r="D169" t="s">
        <v>317</v>
      </c>
      <c r="E169" t="s">
        <v>49</v>
      </c>
      <c r="F169" t="s">
        <v>640</v>
      </c>
      <c r="G169" t="s">
        <v>638</v>
      </c>
      <c r="H169" t="s">
        <v>638</v>
      </c>
      <c r="I169" t="s">
        <v>641</v>
      </c>
    </row>
    <row r="170" spans="1:9" x14ac:dyDescent="0.25">
      <c r="A170" t="s">
        <v>642</v>
      </c>
      <c r="B170" t="s">
        <v>8</v>
      </c>
      <c r="C170" t="s">
        <v>9</v>
      </c>
      <c r="D170" t="s">
        <v>10</v>
      </c>
      <c r="E170" t="s">
        <v>11</v>
      </c>
      <c r="F170" t="s">
        <v>643</v>
      </c>
      <c r="G170" t="s">
        <v>642</v>
      </c>
      <c r="H170" t="s">
        <v>642</v>
      </c>
      <c r="I170" t="s">
        <v>644</v>
      </c>
    </row>
    <row r="171" spans="1:9" x14ac:dyDescent="0.25">
      <c r="A171" t="s">
        <v>645</v>
      </c>
      <c r="B171" t="s">
        <v>1</v>
      </c>
      <c r="C171" t="s">
        <v>150</v>
      </c>
      <c r="D171" t="s">
        <v>401</v>
      </c>
      <c r="E171" t="s">
        <v>27</v>
      </c>
      <c r="F171" t="s">
        <v>646</v>
      </c>
      <c r="G171" t="s">
        <v>645</v>
      </c>
      <c r="H171" t="s">
        <v>645</v>
      </c>
      <c r="I171" t="s">
        <v>647</v>
      </c>
    </row>
    <row r="172" spans="1:9" x14ac:dyDescent="0.25">
      <c r="A172" t="s">
        <v>648</v>
      </c>
      <c r="B172" t="s">
        <v>1</v>
      </c>
      <c r="C172" t="s">
        <v>9</v>
      </c>
      <c r="D172" t="s">
        <v>69</v>
      </c>
      <c r="E172" t="s">
        <v>11</v>
      </c>
      <c r="F172" t="s">
        <v>649</v>
      </c>
      <c r="G172" t="s">
        <v>648</v>
      </c>
      <c r="H172" t="s">
        <v>648</v>
      </c>
      <c r="I172" t="s">
        <v>650</v>
      </c>
    </row>
    <row r="173" spans="1:9" x14ac:dyDescent="0.25">
      <c r="A173" t="s">
        <v>651</v>
      </c>
      <c r="B173" t="s">
        <v>1</v>
      </c>
      <c r="C173" t="s">
        <v>9</v>
      </c>
      <c r="D173" t="s">
        <v>10</v>
      </c>
      <c r="E173" t="s">
        <v>11</v>
      </c>
      <c r="F173" t="s">
        <v>652</v>
      </c>
      <c r="G173" t="s">
        <v>651</v>
      </c>
      <c r="H173" t="s">
        <v>651</v>
      </c>
      <c r="I173" t="s">
        <v>653</v>
      </c>
    </row>
    <row r="174" spans="1:9" x14ac:dyDescent="0.25">
      <c r="A174" t="s">
        <v>654</v>
      </c>
      <c r="B174" t="s">
        <v>1</v>
      </c>
      <c r="C174" t="s">
        <v>150</v>
      </c>
      <c r="D174" t="s">
        <v>99</v>
      </c>
      <c r="E174" t="s">
        <v>27</v>
      </c>
      <c r="F174" t="s">
        <v>655</v>
      </c>
      <c r="G174" t="s">
        <v>654</v>
      </c>
      <c r="H174" t="s">
        <v>654</v>
      </c>
      <c r="I174" t="s">
        <v>656</v>
      </c>
    </row>
    <row r="175" spans="1:9" x14ac:dyDescent="0.25">
      <c r="A175" t="s">
        <v>657</v>
      </c>
      <c r="B175" t="s">
        <v>8</v>
      </c>
      <c r="C175" t="s">
        <v>658</v>
      </c>
      <c r="D175" t="s">
        <v>84</v>
      </c>
      <c r="E175" t="s">
        <v>56</v>
      </c>
      <c r="F175" t="s">
        <v>659</v>
      </c>
      <c r="G175" t="s">
        <v>657</v>
      </c>
      <c r="H175" t="s">
        <v>657</v>
      </c>
      <c r="I175" t="s">
        <v>660</v>
      </c>
    </row>
    <row r="176" spans="1:9" x14ac:dyDescent="0.25">
      <c r="A176" t="s">
        <v>661</v>
      </c>
      <c r="B176" t="s">
        <v>1</v>
      </c>
      <c r="C176" t="s">
        <v>9</v>
      </c>
      <c r="D176" t="s">
        <v>99</v>
      </c>
      <c r="E176" t="s">
        <v>27</v>
      </c>
      <c r="F176" t="s">
        <v>662</v>
      </c>
      <c r="G176" t="s">
        <v>661</v>
      </c>
      <c r="H176" t="s">
        <v>661</v>
      </c>
      <c r="I176" t="s">
        <v>663</v>
      </c>
    </row>
    <row r="177" spans="1:9" x14ac:dyDescent="0.25">
      <c r="A177" t="s">
        <v>664</v>
      </c>
      <c r="B177" t="s">
        <v>1</v>
      </c>
      <c r="C177" t="s">
        <v>195</v>
      </c>
      <c r="D177" t="s">
        <v>401</v>
      </c>
      <c r="E177" t="s">
        <v>11</v>
      </c>
      <c r="F177" t="s">
        <v>665</v>
      </c>
      <c r="G177" t="s">
        <v>664</v>
      </c>
      <c r="H177" t="s">
        <v>664</v>
      </c>
      <c r="I177" t="s">
        <v>666</v>
      </c>
    </row>
    <row r="178" spans="1:9" x14ac:dyDescent="0.25">
      <c r="A178" t="s">
        <v>667</v>
      </c>
      <c r="B178" t="s">
        <v>1</v>
      </c>
      <c r="C178" t="s">
        <v>9</v>
      </c>
      <c r="D178" t="s">
        <v>668</v>
      </c>
      <c r="E178" t="s">
        <v>11</v>
      </c>
      <c r="F178" t="s">
        <v>669</v>
      </c>
      <c r="G178" t="s">
        <v>667</v>
      </c>
      <c r="H178" t="s">
        <v>667</v>
      </c>
      <c r="I178" t="s">
        <v>670</v>
      </c>
    </row>
    <row r="179" spans="1:9" x14ac:dyDescent="0.25">
      <c r="A179" t="s">
        <v>671</v>
      </c>
      <c r="B179" t="s">
        <v>53</v>
      </c>
      <c r="C179" t="s">
        <v>106</v>
      </c>
      <c r="D179" t="s">
        <v>672</v>
      </c>
      <c r="E179" t="s">
        <v>11</v>
      </c>
      <c r="F179" t="s">
        <v>673</v>
      </c>
      <c r="G179" t="s">
        <v>671</v>
      </c>
      <c r="H179" t="s">
        <v>671</v>
      </c>
      <c r="I179" t="s">
        <v>674</v>
      </c>
    </row>
    <row r="180" spans="1:9" x14ac:dyDescent="0.25">
      <c r="A180" t="s">
        <v>675</v>
      </c>
      <c r="B180" t="s">
        <v>1</v>
      </c>
      <c r="C180" t="s">
        <v>150</v>
      </c>
      <c r="D180" t="s">
        <v>10</v>
      </c>
      <c r="E180" t="s">
        <v>4</v>
      </c>
      <c r="F180" t="s">
        <v>676</v>
      </c>
      <c r="G180" t="s">
        <v>675</v>
      </c>
      <c r="H180" t="s">
        <v>675</v>
      </c>
      <c r="I180" t="s">
        <v>677</v>
      </c>
    </row>
    <row r="181" spans="1:9" x14ac:dyDescent="0.25">
      <c r="A181" t="s">
        <v>678</v>
      </c>
      <c r="B181" t="s">
        <v>679</v>
      </c>
      <c r="C181" t="s">
        <v>367</v>
      </c>
      <c r="D181" t="s">
        <v>680</v>
      </c>
      <c r="E181" t="s">
        <v>22</v>
      </c>
      <c r="F181" t="s">
        <v>681</v>
      </c>
      <c r="G181" t="s">
        <v>678</v>
      </c>
      <c r="H181" t="s">
        <v>678</v>
      </c>
      <c r="I181" t="s">
        <v>682</v>
      </c>
    </row>
    <row r="182" spans="1:9" x14ac:dyDescent="0.25">
      <c r="A182" t="s">
        <v>683</v>
      </c>
      <c r="B182" t="s">
        <v>8</v>
      </c>
      <c r="C182" t="s">
        <v>93</v>
      </c>
      <c r="D182" t="s">
        <v>137</v>
      </c>
      <c r="E182" t="s">
        <v>95</v>
      </c>
      <c r="F182" t="s">
        <v>684</v>
      </c>
      <c r="G182" t="s">
        <v>683</v>
      </c>
      <c r="H182" t="s">
        <v>683</v>
      </c>
      <c r="I182" t="s">
        <v>685</v>
      </c>
    </row>
    <row r="183" spans="1:9" x14ac:dyDescent="0.25">
      <c r="A183" t="s">
        <v>686</v>
      </c>
      <c r="B183" t="s">
        <v>8</v>
      </c>
      <c r="C183" t="s">
        <v>204</v>
      </c>
      <c r="D183" t="s">
        <v>89</v>
      </c>
      <c r="E183" t="s">
        <v>56</v>
      </c>
      <c r="F183" t="s">
        <v>687</v>
      </c>
      <c r="G183" t="s">
        <v>686</v>
      </c>
      <c r="H183" t="s">
        <v>686</v>
      </c>
      <c r="I183" t="s">
        <v>688</v>
      </c>
    </row>
    <row r="184" spans="1:9" x14ac:dyDescent="0.25">
      <c r="A184" t="s">
        <v>689</v>
      </c>
      <c r="B184" t="s">
        <v>42</v>
      </c>
      <c r="C184" t="s">
        <v>150</v>
      </c>
      <c r="D184" t="s">
        <v>690</v>
      </c>
      <c r="E184" t="s">
        <v>11</v>
      </c>
      <c r="F184" t="s">
        <v>691</v>
      </c>
      <c r="G184" t="s">
        <v>689</v>
      </c>
      <c r="H184" t="s">
        <v>689</v>
      </c>
      <c r="I184" t="s">
        <v>692</v>
      </c>
    </row>
    <row r="185" spans="1:9" x14ac:dyDescent="0.25">
      <c r="A185" t="s">
        <v>693</v>
      </c>
      <c r="B185" t="s">
        <v>8</v>
      </c>
      <c r="C185" t="s">
        <v>272</v>
      </c>
      <c r="D185" t="s">
        <v>694</v>
      </c>
      <c r="E185" t="s">
        <v>462</v>
      </c>
      <c r="F185" t="s">
        <v>695</v>
      </c>
      <c r="G185" t="s">
        <v>693</v>
      </c>
      <c r="H185" t="s">
        <v>693</v>
      </c>
      <c r="I185" t="s">
        <v>696</v>
      </c>
    </row>
    <row r="186" spans="1:9" x14ac:dyDescent="0.25">
      <c r="A186" t="s">
        <v>697</v>
      </c>
      <c r="B186" t="s">
        <v>8</v>
      </c>
      <c r="C186" t="s">
        <v>141</v>
      </c>
      <c r="D186" t="s">
        <v>252</v>
      </c>
      <c r="E186" t="s">
        <v>22</v>
      </c>
      <c r="F186" t="s">
        <v>698</v>
      </c>
      <c r="G186" t="s">
        <v>697</v>
      </c>
      <c r="H186" t="s">
        <v>697</v>
      </c>
      <c r="I186" t="s">
        <v>699</v>
      </c>
    </row>
    <row r="187" spans="1:9" x14ac:dyDescent="0.25">
      <c r="A187" t="s">
        <v>700</v>
      </c>
      <c r="B187" t="s">
        <v>1</v>
      </c>
      <c r="C187" t="s">
        <v>150</v>
      </c>
      <c r="D187" t="s">
        <v>107</v>
      </c>
      <c r="E187" t="s">
        <v>11</v>
      </c>
      <c r="F187" t="s">
        <v>701</v>
      </c>
      <c r="G187" t="s">
        <v>700</v>
      </c>
      <c r="H187" t="s">
        <v>700</v>
      </c>
      <c r="I187" t="s">
        <v>702</v>
      </c>
    </row>
    <row r="188" spans="1:9" x14ac:dyDescent="0.25">
      <c r="A188" t="s">
        <v>703</v>
      </c>
      <c r="B188" t="s">
        <v>8</v>
      </c>
      <c r="C188" t="s">
        <v>204</v>
      </c>
      <c r="D188" t="s">
        <v>174</v>
      </c>
      <c r="E188" t="s">
        <v>22</v>
      </c>
      <c r="F188" t="s">
        <v>704</v>
      </c>
      <c r="G188" t="s">
        <v>703</v>
      </c>
      <c r="H188" t="s">
        <v>703</v>
      </c>
      <c r="I188" t="s">
        <v>705</v>
      </c>
    </row>
    <row r="189" spans="1:9" x14ac:dyDescent="0.25">
      <c r="A189" t="s">
        <v>706</v>
      </c>
      <c r="B189" t="s">
        <v>8</v>
      </c>
      <c r="C189" t="s">
        <v>2</v>
      </c>
      <c r="D189" t="s">
        <v>99</v>
      </c>
      <c r="E189" t="s">
        <v>4</v>
      </c>
      <c r="F189" t="s">
        <v>707</v>
      </c>
      <c r="G189" t="s">
        <v>706</v>
      </c>
      <c r="H189" t="s">
        <v>706</v>
      </c>
      <c r="I189" t="s">
        <v>708</v>
      </c>
    </row>
    <row r="190" spans="1:9" x14ac:dyDescent="0.25">
      <c r="A190" t="s">
        <v>709</v>
      </c>
      <c r="B190" t="s">
        <v>8</v>
      </c>
      <c r="C190" t="s">
        <v>272</v>
      </c>
      <c r="D190" t="s">
        <v>99</v>
      </c>
      <c r="E190" t="s">
        <v>17</v>
      </c>
      <c r="F190" t="s">
        <v>710</v>
      </c>
      <c r="G190" t="s">
        <v>709</v>
      </c>
      <c r="H190" t="s">
        <v>709</v>
      </c>
      <c r="I190" t="s">
        <v>711</v>
      </c>
    </row>
    <row r="191" spans="1:9" x14ac:dyDescent="0.25">
      <c r="A191" t="s">
        <v>712</v>
      </c>
      <c r="B191" t="s">
        <v>8</v>
      </c>
      <c r="C191" t="s">
        <v>204</v>
      </c>
      <c r="D191" t="s">
        <v>231</v>
      </c>
      <c r="E191" t="s">
        <v>22</v>
      </c>
      <c r="F191" t="s">
        <v>713</v>
      </c>
      <c r="G191" t="s">
        <v>712</v>
      </c>
      <c r="H191" t="s">
        <v>712</v>
      </c>
      <c r="I191" t="s">
        <v>714</v>
      </c>
    </row>
    <row r="192" spans="1:9" x14ac:dyDescent="0.25">
      <c r="A192" t="s">
        <v>715</v>
      </c>
      <c r="B192" t="s">
        <v>8</v>
      </c>
      <c r="C192" t="s">
        <v>9</v>
      </c>
      <c r="D192" t="s">
        <v>99</v>
      </c>
      <c r="E192" t="s">
        <v>4</v>
      </c>
      <c r="F192" t="s">
        <v>716</v>
      </c>
      <c r="G192" t="s">
        <v>715</v>
      </c>
      <c r="H192" t="s">
        <v>715</v>
      </c>
      <c r="I192" t="s">
        <v>717</v>
      </c>
    </row>
    <row r="193" spans="1:9" x14ac:dyDescent="0.25">
      <c r="A193" t="s">
        <v>718</v>
      </c>
      <c r="B193" t="s">
        <v>8</v>
      </c>
      <c r="C193" t="s">
        <v>124</v>
      </c>
      <c r="D193" t="s">
        <v>496</v>
      </c>
      <c r="E193" t="s">
        <v>4</v>
      </c>
      <c r="F193" t="s">
        <v>719</v>
      </c>
      <c r="G193" t="s">
        <v>718</v>
      </c>
      <c r="H193" t="s">
        <v>718</v>
      </c>
      <c r="I193" t="s">
        <v>720</v>
      </c>
    </row>
    <row r="194" spans="1:9" x14ac:dyDescent="0.25">
      <c r="A194" t="s">
        <v>721</v>
      </c>
      <c r="B194" t="s">
        <v>8</v>
      </c>
      <c r="C194" t="s">
        <v>219</v>
      </c>
      <c r="D194" t="s">
        <v>722</v>
      </c>
      <c r="E194" t="s">
        <v>343</v>
      </c>
      <c r="F194" t="s">
        <v>723</v>
      </c>
      <c r="G194" t="s">
        <v>721</v>
      </c>
      <c r="H194" t="s">
        <v>721</v>
      </c>
      <c r="I194" t="s">
        <v>724</v>
      </c>
    </row>
    <row r="195" spans="1:9" x14ac:dyDescent="0.25">
      <c r="A195" t="s">
        <v>725</v>
      </c>
      <c r="B195" t="s">
        <v>8</v>
      </c>
      <c r="C195" t="s">
        <v>219</v>
      </c>
      <c r="D195" t="s">
        <v>16</v>
      </c>
      <c r="F195" t="s">
        <v>726</v>
      </c>
      <c r="G195" t="s">
        <v>725</v>
      </c>
      <c r="H195" t="s">
        <v>725</v>
      </c>
      <c r="I195" t="s">
        <v>727</v>
      </c>
    </row>
    <row r="196" spans="1:9" x14ac:dyDescent="0.25">
      <c r="A196" t="s">
        <v>728</v>
      </c>
      <c r="B196" t="s">
        <v>8</v>
      </c>
      <c r="C196" t="s">
        <v>219</v>
      </c>
      <c r="D196" t="s">
        <v>84</v>
      </c>
      <c r="E196" t="s">
        <v>11</v>
      </c>
      <c r="F196" t="s">
        <v>729</v>
      </c>
      <c r="G196" t="s">
        <v>728</v>
      </c>
      <c r="H196" t="s">
        <v>728</v>
      </c>
      <c r="I196" t="s">
        <v>730</v>
      </c>
    </row>
    <row r="197" spans="1:9" x14ac:dyDescent="0.25">
      <c r="A197" t="s">
        <v>731</v>
      </c>
      <c r="B197" t="s">
        <v>8</v>
      </c>
      <c r="C197" t="s">
        <v>219</v>
      </c>
      <c r="D197" t="s">
        <v>616</v>
      </c>
      <c r="E197" t="s">
        <v>732</v>
      </c>
      <c r="F197" t="s">
        <v>733</v>
      </c>
      <c r="G197" t="s">
        <v>731</v>
      </c>
      <c r="H197" t="s">
        <v>731</v>
      </c>
      <c r="I197" t="s">
        <v>734</v>
      </c>
    </row>
    <row r="198" spans="1:9" x14ac:dyDescent="0.25">
      <c r="A198" t="s">
        <v>735</v>
      </c>
      <c r="B198" t="s">
        <v>8</v>
      </c>
      <c r="C198" t="s">
        <v>9</v>
      </c>
      <c r="D198" t="s">
        <v>107</v>
      </c>
      <c r="E198" t="s">
        <v>11</v>
      </c>
      <c r="F198" t="s">
        <v>736</v>
      </c>
      <c r="G198" t="s">
        <v>735</v>
      </c>
      <c r="H198" t="s">
        <v>735</v>
      </c>
      <c r="I198" t="s">
        <v>737</v>
      </c>
    </row>
    <row r="199" spans="1:9" x14ac:dyDescent="0.25">
      <c r="A199" t="s">
        <v>738</v>
      </c>
      <c r="B199" t="s">
        <v>8</v>
      </c>
      <c r="C199" t="s">
        <v>200</v>
      </c>
      <c r="D199" t="s">
        <v>298</v>
      </c>
      <c r="E199" t="s">
        <v>11</v>
      </c>
      <c r="F199" t="s">
        <v>739</v>
      </c>
      <c r="G199" t="s">
        <v>738</v>
      </c>
      <c r="H199" t="s">
        <v>738</v>
      </c>
      <c r="I199" t="s">
        <v>740</v>
      </c>
    </row>
    <row r="200" spans="1:9" x14ac:dyDescent="0.25">
      <c r="A200" t="s">
        <v>741</v>
      </c>
      <c r="B200" t="s">
        <v>8</v>
      </c>
      <c r="C200" t="s">
        <v>141</v>
      </c>
      <c r="D200" t="s">
        <v>742</v>
      </c>
      <c r="E200" t="s">
        <v>743</v>
      </c>
      <c r="F200" t="s">
        <v>744</v>
      </c>
      <c r="G200" t="s">
        <v>741</v>
      </c>
      <c r="H200" t="s">
        <v>741</v>
      </c>
      <c r="I200" t="s">
        <v>745</v>
      </c>
    </row>
    <row r="201" spans="1:9" x14ac:dyDescent="0.25">
      <c r="A201" t="s">
        <v>746</v>
      </c>
      <c r="B201" t="s">
        <v>218</v>
      </c>
      <c r="C201" t="s">
        <v>219</v>
      </c>
      <c r="D201" t="s">
        <v>526</v>
      </c>
      <c r="E201" t="s">
        <v>11</v>
      </c>
      <c r="F201" t="s">
        <v>747</v>
      </c>
      <c r="G201" t="s">
        <v>746</v>
      </c>
      <c r="H201" t="s">
        <v>746</v>
      </c>
      <c r="I201" t="s">
        <v>748</v>
      </c>
    </row>
    <row r="202" spans="1:9" x14ac:dyDescent="0.25">
      <c r="A202" t="s">
        <v>749</v>
      </c>
      <c r="C202" t="s">
        <v>324</v>
      </c>
      <c r="D202" t="s">
        <v>16</v>
      </c>
      <c r="E202" t="s">
        <v>49</v>
      </c>
      <c r="F202" t="s">
        <v>750</v>
      </c>
      <c r="G202" t="s">
        <v>749</v>
      </c>
      <c r="H202" t="s">
        <v>749</v>
      </c>
      <c r="I202" t="s">
        <v>751</v>
      </c>
    </row>
    <row r="203" spans="1:9" x14ac:dyDescent="0.25">
      <c r="A203" t="s">
        <v>752</v>
      </c>
      <c r="B203" t="s">
        <v>1</v>
      </c>
      <c r="C203" t="s">
        <v>150</v>
      </c>
      <c r="D203" t="s">
        <v>187</v>
      </c>
      <c r="E203" t="s">
        <v>462</v>
      </c>
      <c r="F203" t="s">
        <v>753</v>
      </c>
      <c r="G203" t="s">
        <v>752</v>
      </c>
      <c r="H203" t="s">
        <v>752</v>
      </c>
      <c r="I203" t="s">
        <v>754</v>
      </c>
    </row>
    <row r="204" spans="1:9" x14ac:dyDescent="0.25">
      <c r="A204" t="s">
        <v>755</v>
      </c>
      <c r="B204" t="s">
        <v>8</v>
      </c>
      <c r="C204" t="s">
        <v>367</v>
      </c>
      <c r="D204" t="s">
        <v>117</v>
      </c>
      <c r="E204" t="s">
        <v>431</v>
      </c>
      <c r="F204" t="s">
        <v>756</v>
      </c>
      <c r="G204" t="s">
        <v>755</v>
      </c>
      <c r="H204" t="s">
        <v>755</v>
      </c>
      <c r="I204" t="s">
        <v>757</v>
      </c>
    </row>
    <row r="205" spans="1:9" x14ac:dyDescent="0.25">
      <c r="A205" t="s">
        <v>758</v>
      </c>
      <c r="B205" t="s">
        <v>218</v>
      </c>
      <c r="C205" t="s">
        <v>219</v>
      </c>
      <c r="D205" t="s">
        <v>759</v>
      </c>
      <c r="E205" t="s">
        <v>509</v>
      </c>
      <c r="F205" t="s">
        <v>760</v>
      </c>
      <c r="G205" t="s">
        <v>758</v>
      </c>
      <c r="H205" t="s">
        <v>758</v>
      </c>
      <c r="I205" t="s">
        <v>761</v>
      </c>
    </row>
    <row r="206" spans="1:9" x14ac:dyDescent="0.25">
      <c r="A206" t="s">
        <v>762</v>
      </c>
      <c r="B206" t="s">
        <v>8</v>
      </c>
      <c r="C206" t="s">
        <v>150</v>
      </c>
      <c r="D206" t="s">
        <v>107</v>
      </c>
      <c r="E206" t="s">
        <v>4</v>
      </c>
      <c r="F206" t="s">
        <v>763</v>
      </c>
      <c r="G206" t="s">
        <v>762</v>
      </c>
      <c r="H206" t="s">
        <v>762</v>
      </c>
      <c r="I206" t="s">
        <v>764</v>
      </c>
    </row>
    <row r="207" spans="1:9" x14ac:dyDescent="0.25">
      <c r="A207" t="s">
        <v>765</v>
      </c>
      <c r="B207" t="s">
        <v>8</v>
      </c>
      <c r="C207" t="s">
        <v>93</v>
      </c>
      <c r="D207" t="s">
        <v>137</v>
      </c>
      <c r="E207" t="s">
        <v>95</v>
      </c>
      <c r="F207" t="s">
        <v>766</v>
      </c>
      <c r="G207" t="s">
        <v>765</v>
      </c>
      <c r="H207" t="s">
        <v>765</v>
      </c>
      <c r="I207" t="s">
        <v>767</v>
      </c>
    </row>
    <row r="208" spans="1:9" x14ac:dyDescent="0.25">
      <c r="A208" t="s">
        <v>768</v>
      </c>
      <c r="B208" t="s">
        <v>8</v>
      </c>
      <c r="C208" t="s">
        <v>204</v>
      </c>
      <c r="D208" t="s">
        <v>137</v>
      </c>
      <c r="E208" t="s">
        <v>769</v>
      </c>
      <c r="F208" t="s">
        <v>770</v>
      </c>
      <c r="G208" t="s">
        <v>768</v>
      </c>
      <c r="H208" t="s">
        <v>768</v>
      </c>
      <c r="I208" t="s">
        <v>771</v>
      </c>
    </row>
    <row r="209" spans="1:9" x14ac:dyDescent="0.25">
      <c r="A209" t="s">
        <v>772</v>
      </c>
      <c r="C209" t="s">
        <v>132</v>
      </c>
      <c r="D209" t="s">
        <v>48</v>
      </c>
      <c r="E209" t="s">
        <v>22</v>
      </c>
      <c r="F209" t="s">
        <v>773</v>
      </c>
      <c r="G209" t="s">
        <v>772</v>
      </c>
      <c r="H209" t="s">
        <v>772</v>
      </c>
      <c r="I209" t="s">
        <v>774</v>
      </c>
    </row>
    <row r="210" spans="1:9" x14ac:dyDescent="0.25">
      <c r="A210" t="s">
        <v>775</v>
      </c>
      <c r="B210" t="s">
        <v>8</v>
      </c>
      <c r="C210" t="s">
        <v>219</v>
      </c>
      <c r="D210" t="s">
        <v>418</v>
      </c>
      <c r="E210" t="s">
        <v>776</v>
      </c>
      <c r="F210" t="s">
        <v>777</v>
      </c>
      <c r="G210" t="s">
        <v>775</v>
      </c>
      <c r="H210" t="s">
        <v>775</v>
      </c>
      <c r="I210" t="s">
        <v>778</v>
      </c>
    </row>
    <row r="211" spans="1:9" x14ac:dyDescent="0.25">
      <c r="A211" t="s">
        <v>779</v>
      </c>
      <c r="D211" t="s">
        <v>128</v>
      </c>
      <c r="E211" t="s">
        <v>11</v>
      </c>
      <c r="F211" t="s">
        <v>780</v>
      </c>
      <c r="G211" t="s">
        <v>779</v>
      </c>
      <c r="H211" t="s">
        <v>779</v>
      </c>
      <c r="I211" t="s">
        <v>130</v>
      </c>
    </row>
    <row r="212" spans="1:9" x14ac:dyDescent="0.25">
      <c r="A212" t="s">
        <v>781</v>
      </c>
      <c r="B212" t="s">
        <v>1</v>
      </c>
      <c r="C212" t="s">
        <v>124</v>
      </c>
      <c r="D212" t="s">
        <v>616</v>
      </c>
      <c r="E212" t="s">
        <v>27</v>
      </c>
      <c r="F212" t="s">
        <v>782</v>
      </c>
      <c r="G212" t="s">
        <v>781</v>
      </c>
      <c r="H212" t="s">
        <v>781</v>
      </c>
      <c r="I212" t="s">
        <v>783</v>
      </c>
    </row>
    <row r="213" spans="1:9" x14ac:dyDescent="0.25">
      <c r="A213" t="s">
        <v>784</v>
      </c>
      <c r="B213" t="s">
        <v>1</v>
      </c>
      <c r="C213" t="s">
        <v>200</v>
      </c>
      <c r="D213" t="s">
        <v>438</v>
      </c>
      <c r="E213" t="s">
        <v>11</v>
      </c>
      <c r="F213" t="s">
        <v>785</v>
      </c>
      <c r="G213" t="s">
        <v>784</v>
      </c>
      <c r="H213" t="s">
        <v>784</v>
      </c>
      <c r="I213" t="s">
        <v>786</v>
      </c>
    </row>
    <row r="214" spans="1:9" x14ac:dyDescent="0.25">
      <c r="A214" t="s">
        <v>787</v>
      </c>
      <c r="B214" t="s">
        <v>8</v>
      </c>
      <c r="C214" t="s">
        <v>200</v>
      </c>
      <c r="D214" t="s">
        <v>438</v>
      </c>
      <c r="E214" t="s">
        <v>11</v>
      </c>
      <c r="F214" t="s">
        <v>788</v>
      </c>
      <c r="G214" t="s">
        <v>787</v>
      </c>
      <c r="H214" t="s">
        <v>787</v>
      </c>
      <c r="I214" t="s">
        <v>789</v>
      </c>
    </row>
    <row r="215" spans="1:9" x14ac:dyDescent="0.25">
      <c r="A215" t="s">
        <v>790</v>
      </c>
      <c r="B215" t="s">
        <v>8</v>
      </c>
      <c r="C215" t="s">
        <v>200</v>
      </c>
      <c r="D215" t="s">
        <v>791</v>
      </c>
      <c r="E215" t="s">
        <v>11</v>
      </c>
      <c r="F215" t="s">
        <v>792</v>
      </c>
      <c r="G215" t="s">
        <v>790</v>
      </c>
      <c r="H215" t="s">
        <v>790</v>
      </c>
      <c r="I215" t="s">
        <v>793</v>
      </c>
    </row>
    <row r="216" spans="1:9" x14ac:dyDescent="0.25">
      <c r="A216" t="s">
        <v>794</v>
      </c>
      <c r="B216" t="s">
        <v>1</v>
      </c>
      <c r="C216" t="s">
        <v>297</v>
      </c>
      <c r="D216" t="s">
        <v>795</v>
      </c>
      <c r="E216" t="s">
        <v>11</v>
      </c>
      <c r="F216" t="s">
        <v>796</v>
      </c>
      <c r="G216" t="s">
        <v>794</v>
      </c>
      <c r="H216" t="s">
        <v>794</v>
      </c>
      <c r="I216" t="s">
        <v>797</v>
      </c>
    </row>
    <row r="217" spans="1:9" x14ac:dyDescent="0.25">
      <c r="A217" t="s">
        <v>798</v>
      </c>
      <c r="B217" t="s">
        <v>8</v>
      </c>
      <c r="C217" t="s">
        <v>170</v>
      </c>
      <c r="D217" t="s">
        <v>791</v>
      </c>
      <c r="E217" t="s">
        <v>22</v>
      </c>
      <c r="F217" t="s">
        <v>799</v>
      </c>
      <c r="G217" t="s">
        <v>798</v>
      </c>
      <c r="H217" t="s">
        <v>798</v>
      </c>
      <c r="I217" t="s">
        <v>800</v>
      </c>
    </row>
    <row r="218" spans="1:9" x14ac:dyDescent="0.25">
      <c r="A218" t="s">
        <v>801</v>
      </c>
      <c r="B218" t="s">
        <v>8</v>
      </c>
      <c r="C218" t="s">
        <v>200</v>
      </c>
      <c r="D218" t="s">
        <v>791</v>
      </c>
      <c r="E218" t="s">
        <v>11</v>
      </c>
      <c r="F218" t="s">
        <v>802</v>
      </c>
      <c r="G218" t="s">
        <v>801</v>
      </c>
      <c r="H218" t="s">
        <v>801</v>
      </c>
      <c r="I218" t="s">
        <v>803</v>
      </c>
    </row>
    <row r="219" spans="1:9" x14ac:dyDescent="0.25">
      <c r="A219" t="s">
        <v>804</v>
      </c>
      <c r="B219" t="s">
        <v>8</v>
      </c>
      <c r="C219" t="s">
        <v>200</v>
      </c>
      <c r="D219" t="s">
        <v>791</v>
      </c>
      <c r="E219" t="s">
        <v>11</v>
      </c>
      <c r="F219" t="s">
        <v>805</v>
      </c>
      <c r="G219" t="s">
        <v>804</v>
      </c>
      <c r="H219" t="s">
        <v>804</v>
      </c>
      <c r="I219" t="s">
        <v>806</v>
      </c>
    </row>
    <row r="220" spans="1:9" x14ac:dyDescent="0.25">
      <c r="A220" t="s">
        <v>807</v>
      </c>
      <c r="B220" t="s">
        <v>1</v>
      </c>
      <c r="C220" t="s">
        <v>200</v>
      </c>
      <c r="D220" t="s">
        <v>808</v>
      </c>
      <c r="E220" t="s">
        <v>11</v>
      </c>
      <c r="F220" t="s">
        <v>809</v>
      </c>
      <c r="G220" t="s">
        <v>807</v>
      </c>
      <c r="H220" t="s">
        <v>807</v>
      </c>
      <c r="I220" t="s">
        <v>810</v>
      </c>
    </row>
    <row r="221" spans="1:9" x14ac:dyDescent="0.25">
      <c r="A221" t="s">
        <v>811</v>
      </c>
      <c r="B221" t="s">
        <v>1</v>
      </c>
      <c r="C221" t="s">
        <v>200</v>
      </c>
      <c r="D221" t="s">
        <v>808</v>
      </c>
      <c r="E221" t="s">
        <v>11</v>
      </c>
      <c r="F221" t="s">
        <v>812</v>
      </c>
      <c r="G221" t="s">
        <v>811</v>
      </c>
      <c r="H221" t="s">
        <v>811</v>
      </c>
      <c r="I221" t="s">
        <v>813</v>
      </c>
    </row>
    <row r="222" spans="1:9" x14ac:dyDescent="0.25">
      <c r="A222" t="s">
        <v>814</v>
      </c>
      <c r="B222" t="s">
        <v>8</v>
      </c>
      <c r="C222" t="s">
        <v>106</v>
      </c>
      <c r="D222" t="s">
        <v>397</v>
      </c>
      <c r="E222" t="s">
        <v>22</v>
      </c>
      <c r="F222" t="s">
        <v>815</v>
      </c>
      <c r="G222" t="s">
        <v>814</v>
      </c>
      <c r="H222" t="s">
        <v>814</v>
      </c>
      <c r="I222" t="s">
        <v>816</v>
      </c>
    </row>
    <row r="223" spans="1:9" x14ac:dyDescent="0.25">
      <c r="A223" t="s">
        <v>817</v>
      </c>
      <c r="B223" t="s">
        <v>8</v>
      </c>
      <c r="C223" t="s">
        <v>195</v>
      </c>
      <c r="D223" t="s">
        <v>48</v>
      </c>
      <c r="E223" t="s">
        <v>22</v>
      </c>
      <c r="F223" t="s">
        <v>818</v>
      </c>
      <c r="G223" t="s">
        <v>817</v>
      </c>
      <c r="H223" t="s">
        <v>817</v>
      </c>
      <c r="I223" t="s">
        <v>819</v>
      </c>
    </row>
    <row r="224" spans="1:9" x14ac:dyDescent="0.25">
      <c r="A224" t="s">
        <v>820</v>
      </c>
      <c r="B224" t="s">
        <v>8</v>
      </c>
      <c r="C224" t="s">
        <v>9</v>
      </c>
      <c r="D224" t="s">
        <v>137</v>
      </c>
      <c r="E224" t="s">
        <v>27</v>
      </c>
      <c r="F224" t="s">
        <v>821</v>
      </c>
      <c r="G224" t="s">
        <v>820</v>
      </c>
      <c r="H224" t="s">
        <v>820</v>
      </c>
      <c r="I224" t="s">
        <v>822</v>
      </c>
    </row>
    <row r="225" spans="1:9" x14ac:dyDescent="0.25">
      <c r="A225" t="s">
        <v>823</v>
      </c>
      <c r="B225" t="s">
        <v>42</v>
      </c>
      <c r="C225" t="s">
        <v>150</v>
      </c>
      <c r="D225" t="s">
        <v>461</v>
      </c>
      <c r="E225" t="s">
        <v>509</v>
      </c>
      <c r="F225" t="s">
        <v>824</v>
      </c>
      <c r="G225" t="s">
        <v>823</v>
      </c>
      <c r="H225" t="s">
        <v>823</v>
      </c>
      <c r="I225" t="s">
        <v>825</v>
      </c>
    </row>
    <row r="226" spans="1:9" x14ac:dyDescent="0.25">
      <c r="A226" t="s">
        <v>826</v>
      </c>
      <c r="B226" t="s">
        <v>8</v>
      </c>
      <c r="C226" t="s">
        <v>150</v>
      </c>
      <c r="D226" t="s">
        <v>461</v>
      </c>
      <c r="E226" t="s">
        <v>509</v>
      </c>
      <c r="F226" t="s">
        <v>827</v>
      </c>
      <c r="G226" t="s">
        <v>826</v>
      </c>
      <c r="H226" t="s">
        <v>826</v>
      </c>
      <c r="I226" t="s">
        <v>828</v>
      </c>
    </row>
    <row r="227" spans="1:9" x14ac:dyDescent="0.25">
      <c r="A227" t="s">
        <v>829</v>
      </c>
      <c r="B227" t="s">
        <v>1</v>
      </c>
      <c r="C227" t="s">
        <v>9</v>
      </c>
      <c r="D227" t="s">
        <v>830</v>
      </c>
      <c r="E227" t="s">
        <v>27</v>
      </c>
      <c r="F227" t="s">
        <v>831</v>
      </c>
      <c r="G227" t="s">
        <v>829</v>
      </c>
      <c r="H227" t="s">
        <v>829</v>
      </c>
      <c r="I227" t="s">
        <v>832</v>
      </c>
    </row>
    <row r="228" spans="1:9" x14ac:dyDescent="0.25">
      <c r="A228" t="s">
        <v>833</v>
      </c>
      <c r="D228" t="s">
        <v>128</v>
      </c>
      <c r="E228" t="s">
        <v>11</v>
      </c>
      <c r="F228" t="s">
        <v>834</v>
      </c>
      <c r="G228" t="s">
        <v>833</v>
      </c>
      <c r="H228" t="s">
        <v>833</v>
      </c>
      <c r="I228" t="s">
        <v>130</v>
      </c>
    </row>
    <row r="229" spans="1:9" x14ac:dyDescent="0.25">
      <c r="A229" t="s">
        <v>835</v>
      </c>
      <c r="B229" t="s">
        <v>8</v>
      </c>
      <c r="C229" t="s">
        <v>219</v>
      </c>
      <c r="D229" t="s">
        <v>16</v>
      </c>
      <c r="E229" t="s">
        <v>343</v>
      </c>
      <c r="F229" t="s">
        <v>836</v>
      </c>
      <c r="G229" t="s">
        <v>835</v>
      </c>
      <c r="H229" t="s">
        <v>835</v>
      </c>
      <c r="I229" t="s">
        <v>837</v>
      </c>
    </row>
    <row r="230" spans="1:9" x14ac:dyDescent="0.25">
      <c r="A230" t="s">
        <v>838</v>
      </c>
      <c r="B230" t="s">
        <v>8</v>
      </c>
      <c r="C230" t="s">
        <v>195</v>
      </c>
      <c r="D230" t="s">
        <v>393</v>
      </c>
      <c r="E230" t="s">
        <v>11</v>
      </c>
      <c r="F230" t="s">
        <v>839</v>
      </c>
      <c r="G230" t="s">
        <v>838</v>
      </c>
      <c r="H230" t="s">
        <v>838</v>
      </c>
      <c r="I230" t="s">
        <v>840</v>
      </c>
    </row>
    <row r="231" spans="1:9" x14ac:dyDescent="0.25">
      <c r="A231" t="s">
        <v>841</v>
      </c>
      <c r="B231" t="s">
        <v>8</v>
      </c>
      <c r="C231" t="s">
        <v>219</v>
      </c>
      <c r="D231" t="s">
        <v>616</v>
      </c>
      <c r="E231" t="s">
        <v>842</v>
      </c>
      <c r="F231" t="s">
        <v>843</v>
      </c>
      <c r="G231" t="s">
        <v>841</v>
      </c>
      <c r="H231" t="s">
        <v>841</v>
      </c>
      <c r="I231" t="s">
        <v>844</v>
      </c>
    </row>
    <row r="232" spans="1:9" x14ac:dyDescent="0.25">
      <c r="A232" t="s">
        <v>845</v>
      </c>
      <c r="B232" t="s">
        <v>8</v>
      </c>
      <c r="C232" t="s">
        <v>846</v>
      </c>
      <c r="D232" t="s">
        <v>616</v>
      </c>
      <c r="E232" t="s">
        <v>842</v>
      </c>
      <c r="F232" t="s">
        <v>847</v>
      </c>
      <c r="G232" t="s">
        <v>845</v>
      </c>
      <c r="H232" t="s">
        <v>845</v>
      </c>
      <c r="I232" t="s">
        <v>848</v>
      </c>
    </row>
    <row r="233" spans="1:9" x14ac:dyDescent="0.25">
      <c r="A233" t="s">
        <v>849</v>
      </c>
      <c r="B233" t="s">
        <v>8</v>
      </c>
      <c r="C233" t="s">
        <v>204</v>
      </c>
      <c r="D233" t="s">
        <v>107</v>
      </c>
      <c r="E233" t="s">
        <v>22</v>
      </c>
      <c r="F233" t="s">
        <v>850</v>
      </c>
      <c r="G233" t="s">
        <v>849</v>
      </c>
      <c r="H233" t="s">
        <v>849</v>
      </c>
      <c r="I233" t="s">
        <v>851</v>
      </c>
    </row>
    <row r="234" spans="1:9" x14ac:dyDescent="0.25">
      <c r="A234" t="s">
        <v>852</v>
      </c>
      <c r="B234" t="s">
        <v>1</v>
      </c>
      <c r="C234" t="s">
        <v>853</v>
      </c>
      <c r="D234" t="s">
        <v>401</v>
      </c>
      <c r="E234" t="s">
        <v>27</v>
      </c>
      <c r="F234" t="s">
        <v>854</v>
      </c>
      <c r="G234" t="s">
        <v>852</v>
      </c>
      <c r="H234" t="s">
        <v>852</v>
      </c>
      <c r="I234" t="s">
        <v>855</v>
      </c>
    </row>
    <row r="235" spans="1:9" x14ac:dyDescent="0.25">
      <c r="A235" t="s">
        <v>856</v>
      </c>
      <c r="B235" t="s">
        <v>8</v>
      </c>
      <c r="C235" t="s">
        <v>857</v>
      </c>
      <c r="D235" t="s">
        <v>791</v>
      </c>
      <c r="E235" t="s">
        <v>22</v>
      </c>
      <c r="F235" t="s">
        <v>858</v>
      </c>
      <c r="G235" t="s">
        <v>856</v>
      </c>
      <c r="H235" t="s">
        <v>856</v>
      </c>
      <c r="I235" t="s">
        <v>859</v>
      </c>
    </row>
    <row r="236" spans="1:9" x14ac:dyDescent="0.25">
      <c r="A236" t="s">
        <v>860</v>
      </c>
      <c r="B236" t="s">
        <v>8</v>
      </c>
      <c r="C236" t="s">
        <v>853</v>
      </c>
      <c r="D236" t="s">
        <v>401</v>
      </c>
      <c r="E236" t="s">
        <v>4</v>
      </c>
      <c r="F236" t="s">
        <v>861</v>
      </c>
      <c r="G236" t="s">
        <v>860</v>
      </c>
      <c r="H236" t="s">
        <v>860</v>
      </c>
      <c r="I236" t="s">
        <v>862</v>
      </c>
    </row>
    <row r="237" spans="1:9" x14ac:dyDescent="0.25">
      <c r="A237" t="s">
        <v>863</v>
      </c>
      <c r="B237" t="s">
        <v>8</v>
      </c>
      <c r="C237" t="s">
        <v>853</v>
      </c>
      <c r="D237" t="s">
        <v>298</v>
      </c>
      <c r="E237" t="s">
        <v>11</v>
      </c>
      <c r="F237" t="s">
        <v>864</v>
      </c>
      <c r="G237" t="s">
        <v>863</v>
      </c>
      <c r="H237" t="s">
        <v>863</v>
      </c>
      <c r="I237" t="s">
        <v>865</v>
      </c>
    </row>
    <row r="238" spans="1:9" x14ac:dyDescent="0.25">
      <c r="A238" t="s">
        <v>866</v>
      </c>
      <c r="B238" t="s">
        <v>1</v>
      </c>
      <c r="C238" t="s">
        <v>853</v>
      </c>
      <c r="D238" t="s">
        <v>808</v>
      </c>
      <c r="E238" t="s">
        <v>27</v>
      </c>
      <c r="F238" t="s">
        <v>867</v>
      </c>
      <c r="G238" t="s">
        <v>866</v>
      </c>
      <c r="H238" t="s">
        <v>866</v>
      </c>
      <c r="I238" t="s">
        <v>868</v>
      </c>
    </row>
    <row r="239" spans="1:9" x14ac:dyDescent="0.25">
      <c r="A239" t="s">
        <v>869</v>
      </c>
      <c r="B239" t="s">
        <v>1</v>
      </c>
      <c r="C239" t="s">
        <v>853</v>
      </c>
      <c r="D239" t="s">
        <v>84</v>
      </c>
      <c r="E239" t="s">
        <v>11</v>
      </c>
      <c r="F239" t="s">
        <v>870</v>
      </c>
      <c r="G239" t="s">
        <v>869</v>
      </c>
      <c r="H239" t="s">
        <v>869</v>
      </c>
      <c r="I239" t="s">
        <v>871</v>
      </c>
    </row>
    <row r="240" spans="1:9" x14ac:dyDescent="0.25">
      <c r="A240" t="s">
        <v>872</v>
      </c>
      <c r="B240" t="s">
        <v>8</v>
      </c>
      <c r="C240" t="s">
        <v>106</v>
      </c>
      <c r="D240" t="s">
        <v>107</v>
      </c>
      <c r="E240" t="s">
        <v>11</v>
      </c>
      <c r="F240" t="s">
        <v>873</v>
      </c>
      <c r="G240" t="s">
        <v>872</v>
      </c>
      <c r="H240" t="s">
        <v>872</v>
      </c>
      <c r="I240" t="s">
        <v>874</v>
      </c>
    </row>
    <row r="241" spans="1:9" x14ac:dyDescent="0.25">
      <c r="A241" t="s">
        <v>875</v>
      </c>
      <c r="B241" t="s">
        <v>1</v>
      </c>
      <c r="C241" t="s">
        <v>9</v>
      </c>
      <c r="D241" t="s">
        <v>10</v>
      </c>
      <c r="E241" t="s">
        <v>11</v>
      </c>
      <c r="F241" t="s">
        <v>876</v>
      </c>
      <c r="G241" t="s">
        <v>875</v>
      </c>
      <c r="H241" t="s">
        <v>875</v>
      </c>
      <c r="I241" t="s">
        <v>877</v>
      </c>
    </row>
    <row r="242" spans="1:9" x14ac:dyDescent="0.25">
      <c r="A242" t="s">
        <v>878</v>
      </c>
      <c r="B242" t="s">
        <v>8</v>
      </c>
      <c r="C242" t="s">
        <v>204</v>
      </c>
      <c r="D242" t="s">
        <v>486</v>
      </c>
      <c r="E242" t="s">
        <v>11</v>
      </c>
      <c r="F242" t="s">
        <v>879</v>
      </c>
      <c r="G242" t="s">
        <v>878</v>
      </c>
      <c r="H242" t="s">
        <v>878</v>
      </c>
      <c r="I242" t="s">
        <v>880</v>
      </c>
    </row>
    <row r="243" spans="1:9" x14ac:dyDescent="0.25">
      <c r="A243" t="s">
        <v>881</v>
      </c>
      <c r="B243" t="s">
        <v>8</v>
      </c>
      <c r="C243" t="s">
        <v>150</v>
      </c>
      <c r="D243" t="s">
        <v>447</v>
      </c>
      <c r="E243" t="s">
        <v>108</v>
      </c>
      <c r="F243" t="s">
        <v>882</v>
      </c>
      <c r="G243" t="s">
        <v>881</v>
      </c>
      <c r="H243" t="s">
        <v>881</v>
      </c>
      <c r="I243" t="s">
        <v>883</v>
      </c>
    </row>
    <row r="244" spans="1:9" x14ac:dyDescent="0.25">
      <c r="A244" t="s">
        <v>884</v>
      </c>
      <c r="B244" t="s">
        <v>8</v>
      </c>
      <c r="C244" t="s">
        <v>204</v>
      </c>
      <c r="D244" t="s">
        <v>885</v>
      </c>
      <c r="E244" t="s">
        <v>4</v>
      </c>
      <c r="F244" t="s">
        <v>886</v>
      </c>
      <c r="G244" t="s">
        <v>884</v>
      </c>
      <c r="H244" t="s">
        <v>884</v>
      </c>
      <c r="I244" t="s">
        <v>887</v>
      </c>
    </row>
    <row r="245" spans="1:9" x14ac:dyDescent="0.25">
      <c r="A245" t="s">
        <v>888</v>
      </c>
      <c r="B245" t="s">
        <v>8</v>
      </c>
      <c r="C245" t="s">
        <v>2</v>
      </c>
      <c r="D245" t="s">
        <v>107</v>
      </c>
      <c r="E245" t="s">
        <v>11</v>
      </c>
      <c r="F245" t="s">
        <v>889</v>
      </c>
      <c r="G245" t="s">
        <v>888</v>
      </c>
      <c r="H245" t="s">
        <v>888</v>
      </c>
      <c r="I245" t="s">
        <v>890</v>
      </c>
    </row>
    <row r="246" spans="1:9" x14ac:dyDescent="0.25">
      <c r="A246" t="s">
        <v>891</v>
      </c>
      <c r="B246" t="s">
        <v>8</v>
      </c>
      <c r="C246" t="s">
        <v>2</v>
      </c>
      <c r="D246" t="s">
        <v>107</v>
      </c>
      <c r="E246" t="s">
        <v>11</v>
      </c>
      <c r="F246" t="s">
        <v>892</v>
      </c>
      <c r="G246" t="s">
        <v>891</v>
      </c>
      <c r="H246" t="s">
        <v>891</v>
      </c>
      <c r="I246" t="s">
        <v>893</v>
      </c>
    </row>
    <row r="247" spans="1:9" x14ac:dyDescent="0.25">
      <c r="A247" t="s">
        <v>894</v>
      </c>
      <c r="B247" t="s">
        <v>8</v>
      </c>
      <c r="C247" t="s">
        <v>2</v>
      </c>
      <c r="D247" t="s">
        <v>107</v>
      </c>
      <c r="E247" t="s">
        <v>22</v>
      </c>
      <c r="F247" t="s">
        <v>895</v>
      </c>
      <c r="G247" t="s">
        <v>894</v>
      </c>
      <c r="H247" t="s">
        <v>894</v>
      </c>
      <c r="I247" t="s">
        <v>896</v>
      </c>
    </row>
    <row r="248" spans="1:9" x14ac:dyDescent="0.25">
      <c r="A248" t="s">
        <v>897</v>
      </c>
      <c r="B248" t="s">
        <v>1</v>
      </c>
      <c r="C248" t="s">
        <v>9</v>
      </c>
      <c r="D248" t="s">
        <v>898</v>
      </c>
      <c r="E248" t="s">
        <v>11</v>
      </c>
      <c r="F248" t="s">
        <v>899</v>
      </c>
      <c r="G248" t="s">
        <v>897</v>
      </c>
      <c r="H248" t="s">
        <v>897</v>
      </c>
      <c r="I248" t="s">
        <v>900</v>
      </c>
    </row>
    <row r="249" spans="1:9" x14ac:dyDescent="0.25">
      <c r="A249" t="s">
        <v>901</v>
      </c>
      <c r="B249" t="s">
        <v>1</v>
      </c>
      <c r="C249" t="s">
        <v>9</v>
      </c>
      <c r="D249" t="s">
        <v>137</v>
      </c>
      <c r="E249" t="s">
        <v>27</v>
      </c>
      <c r="F249" t="s">
        <v>902</v>
      </c>
      <c r="G249" t="s">
        <v>901</v>
      </c>
      <c r="H249" t="s">
        <v>901</v>
      </c>
      <c r="I249" t="s">
        <v>903</v>
      </c>
    </row>
    <row r="250" spans="1:9" x14ac:dyDescent="0.25">
      <c r="A250" t="s">
        <v>904</v>
      </c>
      <c r="B250" t="s">
        <v>8</v>
      </c>
      <c r="C250" t="s">
        <v>2</v>
      </c>
      <c r="D250" t="s">
        <v>94</v>
      </c>
      <c r="E250" t="s">
        <v>95</v>
      </c>
      <c r="F250" t="s">
        <v>905</v>
      </c>
      <c r="G250" t="s">
        <v>904</v>
      </c>
      <c r="H250" t="s">
        <v>904</v>
      </c>
      <c r="I250" t="s">
        <v>906</v>
      </c>
    </row>
    <row r="251" spans="1:9" x14ac:dyDescent="0.25">
      <c r="A251" t="s">
        <v>907</v>
      </c>
      <c r="B251" t="s">
        <v>8</v>
      </c>
      <c r="C251" t="s">
        <v>9</v>
      </c>
      <c r="D251" t="s">
        <v>908</v>
      </c>
      <c r="E251" t="s">
        <v>11</v>
      </c>
      <c r="F251" t="s">
        <v>909</v>
      </c>
      <c r="G251" t="s">
        <v>907</v>
      </c>
      <c r="H251" t="s">
        <v>907</v>
      </c>
      <c r="I251" t="s">
        <v>910</v>
      </c>
    </row>
    <row r="252" spans="1:9" x14ac:dyDescent="0.25">
      <c r="A252" t="s">
        <v>911</v>
      </c>
      <c r="B252" t="s">
        <v>53</v>
      </c>
      <c r="C252" t="s">
        <v>204</v>
      </c>
      <c r="D252" t="s">
        <v>21</v>
      </c>
      <c r="E252" t="s">
        <v>22</v>
      </c>
      <c r="F252" t="s">
        <v>912</v>
      </c>
      <c r="G252" t="s">
        <v>911</v>
      </c>
      <c r="H252" t="s">
        <v>911</v>
      </c>
      <c r="I252" t="s">
        <v>913</v>
      </c>
    </row>
    <row r="253" spans="1:9" x14ac:dyDescent="0.25">
      <c r="A253" t="s">
        <v>914</v>
      </c>
      <c r="B253" t="s">
        <v>8</v>
      </c>
      <c r="C253" t="s">
        <v>141</v>
      </c>
      <c r="D253" t="s">
        <v>21</v>
      </c>
      <c r="E253" t="s">
        <v>22</v>
      </c>
      <c r="F253" t="s">
        <v>915</v>
      </c>
      <c r="G253" t="s">
        <v>914</v>
      </c>
      <c r="H253" t="s">
        <v>914</v>
      </c>
      <c r="I253" t="s">
        <v>916</v>
      </c>
    </row>
    <row r="254" spans="1:9" x14ac:dyDescent="0.25">
      <c r="A254" t="s">
        <v>917</v>
      </c>
      <c r="B254" t="s">
        <v>8</v>
      </c>
      <c r="C254" t="s">
        <v>2</v>
      </c>
      <c r="D254" t="s">
        <v>89</v>
      </c>
      <c r="E254" t="s">
        <v>95</v>
      </c>
      <c r="F254" t="s">
        <v>918</v>
      </c>
      <c r="G254" t="s">
        <v>917</v>
      </c>
      <c r="H254" t="s">
        <v>917</v>
      </c>
      <c r="I254" t="s">
        <v>919</v>
      </c>
    </row>
    <row r="255" spans="1:9" x14ac:dyDescent="0.25">
      <c r="A255" t="s">
        <v>920</v>
      </c>
      <c r="B255" t="s">
        <v>1</v>
      </c>
      <c r="C255" t="s">
        <v>124</v>
      </c>
      <c r="D255" t="s">
        <v>921</v>
      </c>
      <c r="E255" t="s">
        <v>11</v>
      </c>
      <c r="F255" t="s">
        <v>922</v>
      </c>
      <c r="G255" t="s">
        <v>920</v>
      </c>
      <c r="H255" t="s">
        <v>920</v>
      </c>
      <c r="I255" t="s">
        <v>923</v>
      </c>
    </row>
    <row r="256" spans="1:9" x14ac:dyDescent="0.25">
      <c r="A256" t="s">
        <v>924</v>
      </c>
      <c r="B256" t="s">
        <v>8</v>
      </c>
      <c r="C256" t="s">
        <v>605</v>
      </c>
      <c r="D256" t="s">
        <v>48</v>
      </c>
      <c r="E256" t="s">
        <v>509</v>
      </c>
      <c r="F256" t="s">
        <v>925</v>
      </c>
      <c r="G256" t="s">
        <v>924</v>
      </c>
      <c r="H256" t="s">
        <v>924</v>
      </c>
      <c r="I256" t="s">
        <v>926</v>
      </c>
    </row>
    <row r="257" spans="1:9" x14ac:dyDescent="0.25">
      <c r="A257" t="s">
        <v>927</v>
      </c>
      <c r="D257" t="s">
        <v>128</v>
      </c>
      <c r="E257" t="s">
        <v>22</v>
      </c>
      <c r="F257" t="s">
        <v>928</v>
      </c>
      <c r="G257" t="s">
        <v>927</v>
      </c>
      <c r="H257" t="s">
        <v>927</v>
      </c>
      <c r="I257" t="s">
        <v>130</v>
      </c>
    </row>
    <row r="258" spans="1:9" x14ac:dyDescent="0.25">
      <c r="A258" t="s">
        <v>929</v>
      </c>
      <c r="B258" t="s">
        <v>112</v>
      </c>
      <c r="C258" t="s">
        <v>106</v>
      </c>
      <c r="D258" t="s">
        <v>930</v>
      </c>
      <c r="E258" t="s">
        <v>22</v>
      </c>
      <c r="F258" t="s">
        <v>931</v>
      </c>
      <c r="G258" t="s">
        <v>929</v>
      </c>
      <c r="H258" t="s">
        <v>929</v>
      </c>
      <c r="I258" t="s">
        <v>932</v>
      </c>
    </row>
    <row r="259" spans="1:9" x14ac:dyDescent="0.25">
      <c r="A259" t="s">
        <v>933</v>
      </c>
      <c r="B259" t="s">
        <v>1</v>
      </c>
      <c r="C259" t="s">
        <v>2</v>
      </c>
      <c r="D259" t="s">
        <v>486</v>
      </c>
      <c r="E259" t="s">
        <v>22</v>
      </c>
      <c r="F259" t="s">
        <v>934</v>
      </c>
      <c r="G259" t="s">
        <v>933</v>
      </c>
      <c r="H259" t="s">
        <v>933</v>
      </c>
      <c r="I259" t="s">
        <v>935</v>
      </c>
    </row>
    <row r="260" spans="1:9" x14ac:dyDescent="0.25">
      <c r="A260" t="s">
        <v>936</v>
      </c>
      <c r="B260" t="s">
        <v>1</v>
      </c>
      <c r="C260" t="s">
        <v>150</v>
      </c>
      <c r="D260" t="s">
        <v>174</v>
      </c>
      <c r="E260" t="s">
        <v>11</v>
      </c>
      <c r="F260" t="s">
        <v>937</v>
      </c>
      <c r="G260" t="s">
        <v>936</v>
      </c>
      <c r="H260" t="s">
        <v>936</v>
      </c>
      <c r="I260" t="s">
        <v>938</v>
      </c>
    </row>
    <row r="261" spans="1:9" x14ac:dyDescent="0.25">
      <c r="A261" t="s">
        <v>939</v>
      </c>
      <c r="B261" t="s">
        <v>8</v>
      </c>
      <c r="C261" t="s">
        <v>141</v>
      </c>
      <c r="D261" t="s">
        <v>940</v>
      </c>
      <c r="E261" t="s">
        <v>22</v>
      </c>
      <c r="F261" t="s">
        <v>941</v>
      </c>
      <c r="G261" t="s">
        <v>939</v>
      </c>
      <c r="H261" t="s">
        <v>939</v>
      </c>
      <c r="I261" t="s">
        <v>942</v>
      </c>
    </row>
    <row r="262" spans="1:9" x14ac:dyDescent="0.25">
      <c r="A262" t="s">
        <v>943</v>
      </c>
      <c r="B262" t="s">
        <v>1</v>
      </c>
      <c r="C262" t="s">
        <v>150</v>
      </c>
      <c r="D262" t="s">
        <v>944</v>
      </c>
      <c r="E262" t="s">
        <v>4</v>
      </c>
      <c r="F262" t="s">
        <v>945</v>
      </c>
      <c r="G262" t="s">
        <v>943</v>
      </c>
      <c r="H262" t="s">
        <v>943</v>
      </c>
      <c r="I262" t="s">
        <v>946</v>
      </c>
    </row>
    <row r="263" spans="1:9" x14ac:dyDescent="0.25">
      <c r="A263" t="s">
        <v>947</v>
      </c>
      <c r="B263" t="s">
        <v>8</v>
      </c>
      <c r="C263" t="s">
        <v>9</v>
      </c>
      <c r="D263" t="s">
        <v>298</v>
      </c>
      <c r="E263" t="s">
        <v>11</v>
      </c>
      <c r="F263" t="s">
        <v>948</v>
      </c>
      <c r="G263" t="s">
        <v>947</v>
      </c>
      <c r="H263" t="s">
        <v>947</v>
      </c>
      <c r="I263" t="s">
        <v>949</v>
      </c>
    </row>
    <row r="264" spans="1:9" x14ac:dyDescent="0.25">
      <c r="A264" t="s">
        <v>950</v>
      </c>
      <c r="B264" t="s">
        <v>8</v>
      </c>
      <c r="C264" t="s">
        <v>170</v>
      </c>
      <c r="D264" t="s">
        <v>951</v>
      </c>
      <c r="E264" t="s">
        <v>22</v>
      </c>
      <c r="F264" t="s">
        <v>952</v>
      </c>
      <c r="G264" t="s">
        <v>950</v>
      </c>
      <c r="H264" t="s">
        <v>950</v>
      </c>
      <c r="I264" t="s">
        <v>953</v>
      </c>
    </row>
    <row r="265" spans="1:9" x14ac:dyDescent="0.25">
      <c r="A265" t="s">
        <v>954</v>
      </c>
      <c r="B265" t="s">
        <v>8</v>
      </c>
      <c r="C265" t="s">
        <v>170</v>
      </c>
      <c r="D265" t="s">
        <v>32</v>
      </c>
      <c r="E265" t="s">
        <v>22</v>
      </c>
      <c r="F265" t="s">
        <v>955</v>
      </c>
      <c r="G265" t="s">
        <v>954</v>
      </c>
      <c r="H265" t="s">
        <v>954</v>
      </c>
      <c r="I265" t="s">
        <v>956</v>
      </c>
    </row>
    <row r="266" spans="1:9" x14ac:dyDescent="0.25">
      <c r="A266" t="s">
        <v>957</v>
      </c>
      <c r="B266" t="s">
        <v>8</v>
      </c>
      <c r="C266" t="s">
        <v>170</v>
      </c>
      <c r="D266" t="s">
        <v>32</v>
      </c>
      <c r="E266" t="s">
        <v>22</v>
      </c>
      <c r="F266" t="s">
        <v>958</v>
      </c>
      <c r="G266" t="s">
        <v>957</v>
      </c>
      <c r="H266" t="s">
        <v>957</v>
      </c>
      <c r="I266" t="s">
        <v>959</v>
      </c>
    </row>
    <row r="267" spans="1:9" x14ac:dyDescent="0.25">
      <c r="A267" t="s">
        <v>960</v>
      </c>
      <c r="B267" t="s">
        <v>8</v>
      </c>
      <c r="C267" t="s">
        <v>170</v>
      </c>
      <c r="D267" t="s">
        <v>951</v>
      </c>
      <c r="E267" t="s">
        <v>22</v>
      </c>
      <c r="F267" t="s">
        <v>961</v>
      </c>
      <c r="G267" t="s">
        <v>960</v>
      </c>
      <c r="H267" t="s">
        <v>960</v>
      </c>
      <c r="I267" t="s">
        <v>962</v>
      </c>
    </row>
    <row r="268" spans="1:9" x14ac:dyDescent="0.25">
      <c r="A268" t="s">
        <v>963</v>
      </c>
      <c r="B268" t="s">
        <v>8</v>
      </c>
      <c r="C268" t="s">
        <v>195</v>
      </c>
      <c r="D268" t="s">
        <v>317</v>
      </c>
      <c r="E268" t="s">
        <v>11</v>
      </c>
      <c r="F268" t="s">
        <v>964</v>
      </c>
      <c r="G268" t="s">
        <v>963</v>
      </c>
      <c r="H268" t="s">
        <v>963</v>
      </c>
      <c r="I268" t="s">
        <v>965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8"/>
  <sheetViews>
    <sheetView workbookViewId="0">
      <selection activeCell="E1" sqref="E1"/>
    </sheetView>
  </sheetViews>
  <sheetFormatPr defaultRowHeight="15" x14ac:dyDescent="0.25"/>
  <cols>
    <col min="1" max="1" width="26.5703125" bestFit="1" customWidth="1"/>
    <col min="2" max="2" width="25" bestFit="1" customWidth="1"/>
    <col min="3" max="3" width="33.140625" bestFit="1" customWidth="1"/>
    <col min="4" max="4" width="39.42578125" bestFit="1" customWidth="1"/>
    <col min="5" max="5" width="21" bestFit="1" customWidth="1"/>
  </cols>
  <sheetData>
    <row r="1" spans="1:5" x14ac:dyDescent="0.25">
      <c r="A1" t="s">
        <v>1990</v>
      </c>
      <c r="B1" t="s">
        <v>2078</v>
      </c>
      <c r="C1" t="s">
        <v>2079</v>
      </c>
      <c r="D1" t="s">
        <v>2080</v>
      </c>
      <c r="E1" t="s">
        <v>2081</v>
      </c>
    </row>
    <row r="2" spans="1:5" x14ac:dyDescent="0.25">
      <c r="A2" t="s">
        <v>0</v>
      </c>
      <c r="B2" t="s">
        <v>1667</v>
      </c>
      <c r="C2" t="s">
        <v>1668</v>
      </c>
      <c r="D2" t="s">
        <v>1669</v>
      </c>
      <c r="E2" t="s">
        <v>0</v>
      </c>
    </row>
    <row r="3" spans="1:5" x14ac:dyDescent="0.25">
      <c r="A3" t="s">
        <v>7</v>
      </c>
      <c r="B3" t="s">
        <v>1670</v>
      </c>
      <c r="C3" t="s">
        <v>1671</v>
      </c>
      <c r="D3" t="s">
        <v>1672</v>
      </c>
      <c r="E3" t="s">
        <v>7</v>
      </c>
    </row>
    <row r="4" spans="1:5" x14ac:dyDescent="0.25">
      <c r="A4" t="s">
        <v>87</v>
      </c>
      <c r="B4" t="s">
        <v>1573</v>
      </c>
      <c r="C4" t="s">
        <v>1574</v>
      </c>
      <c r="D4" t="s">
        <v>1575</v>
      </c>
      <c r="E4" t="s">
        <v>87</v>
      </c>
    </row>
    <row r="5" spans="1:5" x14ac:dyDescent="0.25">
      <c r="A5" t="s">
        <v>1579</v>
      </c>
      <c r="B5" t="s">
        <v>1576</v>
      </c>
      <c r="C5" t="s">
        <v>1577</v>
      </c>
      <c r="D5" t="s">
        <v>1578</v>
      </c>
      <c r="E5" t="s">
        <v>1579</v>
      </c>
    </row>
    <row r="6" spans="1:5" x14ac:dyDescent="0.25">
      <c r="A6" t="s">
        <v>98</v>
      </c>
      <c r="B6" t="s">
        <v>1673</v>
      </c>
      <c r="C6" t="s">
        <v>1674</v>
      </c>
      <c r="D6" t="s">
        <v>1675</v>
      </c>
      <c r="E6" t="s">
        <v>98</v>
      </c>
    </row>
    <row r="7" spans="1:5" x14ac:dyDescent="0.25">
      <c r="A7" t="s">
        <v>102</v>
      </c>
      <c r="B7" t="s">
        <v>1676</v>
      </c>
      <c r="C7" t="s">
        <v>1677</v>
      </c>
      <c r="D7" t="s">
        <v>1678</v>
      </c>
      <c r="E7" t="s">
        <v>102</v>
      </c>
    </row>
    <row r="8" spans="1:5" x14ac:dyDescent="0.25">
      <c r="A8" t="s">
        <v>105</v>
      </c>
      <c r="B8" t="s">
        <v>1487</v>
      </c>
      <c r="C8" t="s">
        <v>1488</v>
      </c>
      <c r="D8" t="s">
        <v>1489</v>
      </c>
      <c r="E8" t="s">
        <v>105</v>
      </c>
    </row>
    <row r="9" spans="1:5" x14ac:dyDescent="0.25">
      <c r="A9" t="s">
        <v>111</v>
      </c>
      <c r="B9" t="s">
        <v>1490</v>
      </c>
      <c r="C9" t="s">
        <v>1491</v>
      </c>
      <c r="D9" t="s">
        <v>1492</v>
      </c>
      <c r="E9" t="s">
        <v>111</v>
      </c>
    </row>
    <row r="10" spans="1:5" x14ac:dyDescent="0.25">
      <c r="A10" t="s">
        <v>120</v>
      </c>
      <c r="B10" t="s">
        <v>1679</v>
      </c>
      <c r="C10" t="s">
        <v>1680</v>
      </c>
      <c r="D10" t="s">
        <v>1681</v>
      </c>
      <c r="E10" t="s">
        <v>120</v>
      </c>
    </row>
    <row r="11" spans="1:5" x14ac:dyDescent="0.25">
      <c r="A11" t="s">
        <v>123</v>
      </c>
      <c r="B11" t="s">
        <v>1493</v>
      </c>
      <c r="C11" t="s">
        <v>1494</v>
      </c>
      <c r="D11" t="s">
        <v>1495</v>
      </c>
      <c r="E11" t="s">
        <v>123</v>
      </c>
    </row>
    <row r="12" spans="1:5" x14ac:dyDescent="0.25">
      <c r="A12" t="s">
        <v>127</v>
      </c>
      <c r="B12" t="s">
        <v>1580</v>
      </c>
      <c r="C12" t="s">
        <v>1581</v>
      </c>
      <c r="E12" t="s">
        <v>127</v>
      </c>
    </row>
    <row r="13" spans="1:5" x14ac:dyDescent="0.25">
      <c r="A13" t="s">
        <v>131</v>
      </c>
      <c r="B13" t="s">
        <v>1682</v>
      </c>
      <c r="C13" t="s">
        <v>1683</v>
      </c>
      <c r="D13" t="s">
        <v>1684</v>
      </c>
      <c r="E13" t="s">
        <v>131</v>
      </c>
    </row>
    <row r="14" spans="1:5" x14ac:dyDescent="0.25">
      <c r="A14" t="s">
        <v>136</v>
      </c>
      <c r="B14" t="s">
        <v>1582</v>
      </c>
      <c r="C14" t="s">
        <v>1583</v>
      </c>
      <c r="D14" t="s">
        <v>1584</v>
      </c>
      <c r="E14" t="s">
        <v>136</v>
      </c>
    </row>
    <row r="15" spans="1:5" x14ac:dyDescent="0.25">
      <c r="A15" t="s">
        <v>140</v>
      </c>
      <c r="B15" t="s">
        <v>1685</v>
      </c>
      <c r="C15" t="s">
        <v>1686</v>
      </c>
      <c r="D15" t="s">
        <v>1687</v>
      </c>
      <c r="E15" t="s">
        <v>140</v>
      </c>
    </row>
    <row r="16" spans="1:5" x14ac:dyDescent="0.25">
      <c r="A16" t="s">
        <v>149</v>
      </c>
      <c r="B16" t="s">
        <v>1585</v>
      </c>
      <c r="C16" t="s">
        <v>1586</v>
      </c>
      <c r="D16" t="s">
        <v>1587</v>
      </c>
      <c r="E16" t="s">
        <v>149</v>
      </c>
    </row>
    <row r="17" spans="1:5" x14ac:dyDescent="0.25">
      <c r="A17" t="s">
        <v>153</v>
      </c>
      <c r="B17" t="s">
        <v>1688</v>
      </c>
      <c r="C17" t="s">
        <v>1689</v>
      </c>
      <c r="D17" t="s">
        <v>1690</v>
      </c>
      <c r="E17" t="s">
        <v>153</v>
      </c>
    </row>
    <row r="18" spans="1:5" x14ac:dyDescent="0.25">
      <c r="A18" t="s">
        <v>164</v>
      </c>
      <c r="B18" t="s">
        <v>1691</v>
      </c>
      <c r="C18" t="s">
        <v>1692</v>
      </c>
      <c r="D18" t="s">
        <v>1693</v>
      </c>
      <c r="E18" t="s">
        <v>164</v>
      </c>
    </row>
    <row r="19" spans="1:5" x14ac:dyDescent="0.25">
      <c r="A19" t="s">
        <v>173</v>
      </c>
      <c r="B19" t="s">
        <v>1694</v>
      </c>
      <c r="C19" t="s">
        <v>1695</v>
      </c>
      <c r="D19" t="s">
        <v>1696</v>
      </c>
      <c r="E19" t="s">
        <v>173</v>
      </c>
    </row>
    <row r="20" spans="1:5" x14ac:dyDescent="0.25">
      <c r="A20" t="s">
        <v>181</v>
      </c>
      <c r="B20" t="s">
        <v>1697</v>
      </c>
      <c r="C20" t="s">
        <v>1698</v>
      </c>
      <c r="D20" t="s">
        <v>1699</v>
      </c>
      <c r="E20" t="s">
        <v>181</v>
      </c>
    </row>
    <row r="21" spans="1:5" x14ac:dyDescent="0.25">
      <c r="A21" t="s">
        <v>186</v>
      </c>
      <c r="B21" t="s">
        <v>1700</v>
      </c>
      <c r="C21" t="s">
        <v>1701</v>
      </c>
      <c r="D21" t="s">
        <v>1702</v>
      </c>
      <c r="E21" t="s">
        <v>186</v>
      </c>
    </row>
    <row r="22" spans="1:5" x14ac:dyDescent="0.25">
      <c r="A22" t="s">
        <v>203</v>
      </c>
      <c r="B22" t="s">
        <v>1703</v>
      </c>
      <c r="C22" t="s">
        <v>1704</v>
      </c>
      <c r="D22" t="s">
        <v>1705</v>
      </c>
      <c r="E22" t="s">
        <v>203</v>
      </c>
    </row>
    <row r="23" spans="1:5" x14ac:dyDescent="0.25">
      <c r="A23" t="s">
        <v>208</v>
      </c>
      <c r="B23" t="s">
        <v>1706</v>
      </c>
      <c r="C23" t="s">
        <v>1707</v>
      </c>
      <c r="D23" t="s">
        <v>1708</v>
      </c>
      <c r="E23" t="s">
        <v>208</v>
      </c>
    </row>
    <row r="24" spans="1:5" x14ac:dyDescent="0.25">
      <c r="A24" t="s">
        <v>211</v>
      </c>
      <c r="B24" t="s">
        <v>1588</v>
      </c>
      <c r="C24" t="s">
        <v>1589</v>
      </c>
      <c r="D24" t="s">
        <v>1590</v>
      </c>
      <c r="E24" t="s">
        <v>211</v>
      </c>
    </row>
    <row r="25" spans="1:5" x14ac:dyDescent="0.25">
      <c r="A25" t="s">
        <v>214</v>
      </c>
      <c r="B25" t="s">
        <v>1709</v>
      </c>
      <c r="C25" t="s">
        <v>1710</v>
      </c>
      <c r="D25" t="s">
        <v>1711</v>
      </c>
      <c r="E25" t="s">
        <v>214</v>
      </c>
    </row>
    <row r="26" spans="1:5" x14ac:dyDescent="0.25">
      <c r="A26" t="s">
        <v>223</v>
      </c>
      <c r="B26" t="s">
        <v>1591</v>
      </c>
      <c r="C26" t="s">
        <v>1592</v>
      </c>
      <c r="D26" t="s">
        <v>1593</v>
      </c>
      <c r="E26" t="s">
        <v>223</v>
      </c>
    </row>
    <row r="27" spans="1:5" x14ac:dyDescent="0.25">
      <c r="A27" t="s">
        <v>226</v>
      </c>
      <c r="B27" t="s">
        <v>1594</v>
      </c>
      <c r="C27" t="s">
        <v>1595</v>
      </c>
      <c r="D27" t="s">
        <v>1596</v>
      </c>
      <c r="E27" t="s">
        <v>226</v>
      </c>
    </row>
    <row r="28" spans="1:5" x14ac:dyDescent="0.25">
      <c r="A28" t="s">
        <v>230</v>
      </c>
      <c r="B28" t="s">
        <v>1712</v>
      </c>
      <c r="C28" t="s">
        <v>1713</v>
      </c>
      <c r="D28" t="s">
        <v>1714</v>
      </c>
      <c r="E28" t="s">
        <v>230</v>
      </c>
    </row>
    <row r="29" spans="1:5" x14ac:dyDescent="0.25">
      <c r="A29" t="s">
        <v>234</v>
      </c>
      <c r="B29" t="s">
        <v>1987</v>
      </c>
      <c r="C29" t="s">
        <v>1988</v>
      </c>
      <c r="E29" t="s">
        <v>234</v>
      </c>
    </row>
    <row r="30" spans="1:5" x14ac:dyDescent="0.25">
      <c r="A30" t="s">
        <v>238</v>
      </c>
      <c r="B30" t="s">
        <v>1481</v>
      </c>
      <c r="C30" t="s">
        <v>1482</v>
      </c>
      <c r="D30" t="s">
        <v>1483</v>
      </c>
      <c r="E30" t="s">
        <v>238</v>
      </c>
    </row>
    <row r="31" spans="1:5" x14ac:dyDescent="0.25">
      <c r="A31" t="s">
        <v>241</v>
      </c>
      <c r="B31" t="s">
        <v>1484</v>
      </c>
      <c r="C31" t="s">
        <v>1485</v>
      </c>
      <c r="D31" t="s">
        <v>1486</v>
      </c>
      <c r="E31" t="s">
        <v>241</v>
      </c>
    </row>
    <row r="32" spans="1:5" x14ac:dyDescent="0.25">
      <c r="A32" t="s">
        <v>248</v>
      </c>
      <c r="B32" t="s">
        <v>1715</v>
      </c>
      <c r="C32" t="s">
        <v>1716</v>
      </c>
      <c r="D32" t="s">
        <v>1717</v>
      </c>
      <c r="E32" t="s">
        <v>248</v>
      </c>
    </row>
    <row r="33" spans="1:5" x14ac:dyDescent="0.25">
      <c r="A33" t="s">
        <v>251</v>
      </c>
      <c r="B33" t="s">
        <v>1718</v>
      </c>
      <c r="C33" t="s">
        <v>1719</v>
      </c>
      <c r="D33" t="s">
        <v>1720</v>
      </c>
      <c r="E33" t="s">
        <v>251</v>
      </c>
    </row>
    <row r="34" spans="1:5" x14ac:dyDescent="0.25">
      <c r="A34" t="s">
        <v>251</v>
      </c>
      <c r="B34" t="s">
        <v>1718</v>
      </c>
      <c r="C34" t="s">
        <v>1719</v>
      </c>
      <c r="D34" t="s">
        <v>1720</v>
      </c>
      <c r="E34" t="s">
        <v>251</v>
      </c>
    </row>
    <row r="35" spans="1:5" x14ac:dyDescent="0.25">
      <c r="A35" t="s">
        <v>255</v>
      </c>
      <c r="B35" t="s">
        <v>1721</v>
      </c>
      <c r="C35" t="s">
        <v>1722</v>
      </c>
      <c r="D35" t="s">
        <v>1723</v>
      </c>
      <c r="E35" t="s">
        <v>255</v>
      </c>
    </row>
    <row r="36" spans="1:5" x14ac:dyDescent="0.25">
      <c r="A36" t="s">
        <v>258</v>
      </c>
      <c r="B36" t="s">
        <v>1724</v>
      </c>
      <c r="C36" t="s">
        <v>1725</v>
      </c>
      <c r="D36" t="s">
        <v>1726</v>
      </c>
      <c r="E36" t="s">
        <v>258</v>
      </c>
    </row>
    <row r="37" spans="1:5" x14ac:dyDescent="0.25">
      <c r="A37" t="s">
        <v>261</v>
      </c>
      <c r="B37" t="s">
        <v>1499</v>
      </c>
      <c r="C37" t="s">
        <v>1500</v>
      </c>
      <c r="D37" t="s">
        <v>1501</v>
      </c>
      <c r="E37" t="s">
        <v>261</v>
      </c>
    </row>
    <row r="38" spans="1:5" x14ac:dyDescent="0.25">
      <c r="A38" t="s">
        <v>268</v>
      </c>
      <c r="B38" t="s">
        <v>1727</v>
      </c>
      <c r="C38" t="s">
        <v>1728</v>
      </c>
      <c r="D38" t="s">
        <v>1729</v>
      </c>
      <c r="E38" t="s">
        <v>268</v>
      </c>
    </row>
    <row r="39" spans="1:5" x14ac:dyDescent="0.25">
      <c r="A39" t="s">
        <v>271</v>
      </c>
      <c r="B39" t="s">
        <v>1730</v>
      </c>
      <c r="C39" t="s">
        <v>1731</v>
      </c>
      <c r="D39" t="s">
        <v>1732</v>
      </c>
      <c r="E39" t="s">
        <v>271</v>
      </c>
    </row>
    <row r="40" spans="1:5" x14ac:dyDescent="0.25">
      <c r="A40" t="s">
        <v>275</v>
      </c>
      <c r="B40" t="s">
        <v>1502</v>
      </c>
      <c r="C40" t="s">
        <v>1503</v>
      </c>
      <c r="D40" t="s">
        <v>1504</v>
      </c>
      <c r="E40" t="s">
        <v>275</v>
      </c>
    </row>
    <row r="41" spans="1:5" x14ac:dyDescent="0.25">
      <c r="A41" t="s">
        <v>279</v>
      </c>
      <c r="B41" t="s">
        <v>1597</v>
      </c>
      <c r="C41" t="s">
        <v>1598</v>
      </c>
      <c r="D41" t="s">
        <v>1599</v>
      </c>
      <c r="E41" t="s">
        <v>279</v>
      </c>
    </row>
    <row r="42" spans="1:5" x14ac:dyDescent="0.25">
      <c r="A42" t="s">
        <v>282</v>
      </c>
      <c r="B42" t="s">
        <v>1733</v>
      </c>
      <c r="C42" t="s">
        <v>1734</v>
      </c>
      <c r="D42" t="s">
        <v>1735</v>
      </c>
      <c r="E42" t="s">
        <v>282</v>
      </c>
    </row>
    <row r="43" spans="1:5" x14ac:dyDescent="0.25">
      <c r="A43" t="s">
        <v>1739</v>
      </c>
      <c r="B43" t="s">
        <v>1736</v>
      </c>
      <c r="C43" t="s">
        <v>1737</v>
      </c>
      <c r="D43" t="s">
        <v>1738</v>
      </c>
      <c r="E43" t="s">
        <v>1739</v>
      </c>
    </row>
    <row r="44" spans="1:5" x14ac:dyDescent="0.25">
      <c r="A44" t="s">
        <v>293</v>
      </c>
      <c r="B44" t="s">
        <v>1740</v>
      </c>
      <c r="C44" t="s">
        <v>1741</v>
      </c>
      <c r="D44" t="s">
        <v>1742</v>
      </c>
      <c r="E44" t="s">
        <v>293</v>
      </c>
    </row>
    <row r="45" spans="1:5" x14ac:dyDescent="0.25">
      <c r="A45" t="s">
        <v>304</v>
      </c>
      <c r="B45" t="s">
        <v>1743</v>
      </c>
      <c r="C45" t="s">
        <v>1744</v>
      </c>
      <c r="D45" t="s">
        <v>1745</v>
      </c>
      <c r="E45" t="s">
        <v>304</v>
      </c>
    </row>
    <row r="46" spans="1:5" x14ac:dyDescent="0.25">
      <c r="A46" t="s">
        <v>320</v>
      </c>
      <c r="B46" t="s">
        <v>1746</v>
      </c>
      <c r="C46" t="s">
        <v>1747</v>
      </c>
      <c r="D46" t="s">
        <v>1748</v>
      </c>
      <c r="E46" t="s">
        <v>320</v>
      </c>
    </row>
    <row r="47" spans="1:5" x14ac:dyDescent="0.25">
      <c r="A47" t="s">
        <v>327</v>
      </c>
      <c r="B47" t="s">
        <v>1505</v>
      </c>
      <c r="C47" t="s">
        <v>1506</v>
      </c>
      <c r="D47" t="s">
        <v>1507</v>
      </c>
      <c r="E47" t="s">
        <v>327</v>
      </c>
    </row>
    <row r="48" spans="1:5" x14ac:dyDescent="0.25">
      <c r="A48" t="s">
        <v>332</v>
      </c>
      <c r="B48" t="s">
        <v>1749</v>
      </c>
      <c r="C48" t="s">
        <v>1750</v>
      </c>
      <c r="D48" t="s">
        <v>1751</v>
      </c>
      <c r="E48" t="s">
        <v>332</v>
      </c>
    </row>
    <row r="49" spans="1:5" x14ac:dyDescent="0.25">
      <c r="A49" t="s">
        <v>336</v>
      </c>
      <c r="B49" t="s">
        <v>1600</v>
      </c>
      <c r="C49" t="s">
        <v>1601</v>
      </c>
      <c r="D49" t="s">
        <v>1602</v>
      </c>
      <c r="E49" t="s">
        <v>336</v>
      </c>
    </row>
    <row r="50" spans="1:5" x14ac:dyDescent="0.25">
      <c r="A50" t="s">
        <v>339</v>
      </c>
      <c r="B50" t="s">
        <v>1603</v>
      </c>
      <c r="C50" t="s">
        <v>1604</v>
      </c>
      <c r="D50" t="s">
        <v>1605</v>
      </c>
      <c r="E50" t="s">
        <v>339</v>
      </c>
    </row>
    <row r="51" spans="1:5" x14ac:dyDescent="0.25">
      <c r="A51" t="s">
        <v>349</v>
      </c>
      <c r="B51" t="s">
        <v>1752</v>
      </c>
      <c r="C51" t="s">
        <v>1753</v>
      </c>
      <c r="D51" t="s">
        <v>1754</v>
      </c>
      <c r="E51" t="s">
        <v>349</v>
      </c>
    </row>
    <row r="52" spans="1:5" x14ac:dyDescent="0.25">
      <c r="A52" t="s">
        <v>359</v>
      </c>
      <c r="B52" t="s">
        <v>1755</v>
      </c>
      <c r="C52" t="s">
        <v>1756</v>
      </c>
      <c r="D52" t="s">
        <v>1757</v>
      </c>
      <c r="E52" t="s">
        <v>359</v>
      </c>
    </row>
    <row r="53" spans="1:5" x14ac:dyDescent="0.25">
      <c r="A53" t="s">
        <v>363</v>
      </c>
      <c r="B53" t="s">
        <v>1606</v>
      </c>
      <c r="C53" t="s">
        <v>1607</v>
      </c>
      <c r="D53" t="s">
        <v>1608</v>
      </c>
      <c r="E53" t="s">
        <v>363</v>
      </c>
    </row>
    <row r="54" spans="1:5" x14ac:dyDescent="0.25">
      <c r="A54" t="s">
        <v>366</v>
      </c>
      <c r="B54" t="s">
        <v>1508</v>
      </c>
      <c r="C54" t="s">
        <v>1509</v>
      </c>
      <c r="D54" t="s">
        <v>1510</v>
      </c>
      <c r="E54" t="s">
        <v>366</v>
      </c>
    </row>
    <row r="55" spans="1:5" x14ac:dyDescent="0.25">
      <c r="A55" t="s">
        <v>370</v>
      </c>
      <c r="B55" t="s">
        <v>1758</v>
      </c>
      <c r="C55" t="s">
        <v>1759</v>
      </c>
      <c r="D55" t="s">
        <v>1760</v>
      </c>
      <c r="E55" t="s">
        <v>370</v>
      </c>
    </row>
    <row r="56" spans="1:5" x14ac:dyDescent="0.25">
      <c r="A56" t="s">
        <v>380</v>
      </c>
      <c r="B56" t="s">
        <v>1761</v>
      </c>
      <c r="C56" t="s">
        <v>1762</v>
      </c>
      <c r="D56" t="s">
        <v>1763</v>
      </c>
      <c r="E56" t="s">
        <v>380</v>
      </c>
    </row>
    <row r="57" spans="1:5" x14ac:dyDescent="0.25">
      <c r="A57" t="s">
        <v>389</v>
      </c>
      <c r="B57" t="s">
        <v>1764</v>
      </c>
      <c r="C57" t="s">
        <v>1765</v>
      </c>
      <c r="D57" t="s">
        <v>1766</v>
      </c>
      <c r="E57" t="s">
        <v>389</v>
      </c>
    </row>
    <row r="58" spans="1:5" x14ac:dyDescent="0.25">
      <c r="A58" t="s">
        <v>386</v>
      </c>
      <c r="B58" t="s">
        <v>1767</v>
      </c>
      <c r="C58" t="s">
        <v>1768</v>
      </c>
      <c r="D58" t="s">
        <v>1769</v>
      </c>
      <c r="E58" t="s">
        <v>386</v>
      </c>
    </row>
    <row r="59" spans="1:5" x14ac:dyDescent="0.25">
      <c r="A59" t="s">
        <v>396</v>
      </c>
      <c r="B59" t="s">
        <v>1511</v>
      </c>
      <c r="C59" t="s">
        <v>1512</v>
      </c>
      <c r="D59" t="s">
        <v>1513</v>
      </c>
      <c r="E59" t="s">
        <v>396</v>
      </c>
    </row>
    <row r="60" spans="1:5" x14ac:dyDescent="0.25">
      <c r="A60" t="s">
        <v>396</v>
      </c>
      <c r="B60" t="s">
        <v>1511</v>
      </c>
      <c r="C60" t="s">
        <v>1512</v>
      </c>
      <c r="D60" t="s">
        <v>1513</v>
      </c>
      <c r="E60" t="s">
        <v>396</v>
      </c>
    </row>
    <row r="61" spans="1:5" x14ac:dyDescent="0.25">
      <c r="A61" t="s">
        <v>400</v>
      </c>
      <c r="B61" t="s">
        <v>1514</v>
      </c>
      <c r="C61" t="s">
        <v>1515</v>
      </c>
      <c r="D61" t="s">
        <v>1516</v>
      </c>
      <c r="E61" t="s">
        <v>400</v>
      </c>
    </row>
    <row r="62" spans="1:5" x14ac:dyDescent="0.25">
      <c r="A62" t="s">
        <v>410</v>
      </c>
      <c r="B62" t="s">
        <v>1770</v>
      </c>
      <c r="C62" t="s">
        <v>1771</v>
      </c>
      <c r="D62" t="s">
        <v>1772</v>
      </c>
      <c r="E62" t="s">
        <v>410</v>
      </c>
    </row>
    <row r="63" spans="1:5" x14ac:dyDescent="0.25">
      <c r="A63" t="s">
        <v>413</v>
      </c>
      <c r="B63" t="s">
        <v>1773</v>
      </c>
      <c r="C63" t="s">
        <v>1774</v>
      </c>
      <c r="D63" t="s">
        <v>1775</v>
      </c>
      <c r="E63" t="s">
        <v>413</v>
      </c>
    </row>
    <row r="64" spans="1:5" x14ac:dyDescent="0.25">
      <c r="A64" t="s">
        <v>416</v>
      </c>
      <c r="B64" t="s">
        <v>1517</v>
      </c>
      <c r="C64" t="s">
        <v>1518</v>
      </c>
      <c r="D64" t="s">
        <v>1519</v>
      </c>
      <c r="E64" t="s">
        <v>416</v>
      </c>
    </row>
    <row r="65" spans="1:5" x14ac:dyDescent="0.25">
      <c r="A65" t="s">
        <v>421</v>
      </c>
      <c r="B65" t="s">
        <v>1776</v>
      </c>
      <c r="C65" t="s">
        <v>1777</v>
      </c>
      <c r="D65" t="s">
        <v>1778</v>
      </c>
      <c r="E65" t="s">
        <v>421</v>
      </c>
    </row>
    <row r="66" spans="1:5" x14ac:dyDescent="0.25">
      <c r="A66" t="s">
        <v>429</v>
      </c>
      <c r="B66" t="s">
        <v>1520</v>
      </c>
      <c r="C66" t="s">
        <v>1521</v>
      </c>
      <c r="D66" t="s">
        <v>1522</v>
      </c>
      <c r="E66" t="s">
        <v>429</v>
      </c>
    </row>
    <row r="67" spans="1:5" x14ac:dyDescent="0.25">
      <c r="A67" t="s">
        <v>437</v>
      </c>
      <c r="B67" t="s">
        <v>1609</v>
      </c>
      <c r="C67" t="s">
        <v>1610</v>
      </c>
      <c r="D67" t="s">
        <v>1611</v>
      </c>
      <c r="E67" t="s">
        <v>437</v>
      </c>
    </row>
    <row r="68" spans="1:5" x14ac:dyDescent="0.25">
      <c r="A68" t="s">
        <v>446</v>
      </c>
      <c r="B68" t="s">
        <v>1779</v>
      </c>
      <c r="C68" t="s">
        <v>1780</v>
      </c>
      <c r="D68" t="s">
        <v>1781</v>
      </c>
      <c r="E68" t="s">
        <v>446</v>
      </c>
    </row>
    <row r="69" spans="1:5" x14ac:dyDescent="0.25">
      <c r="A69" t="s">
        <v>454</v>
      </c>
      <c r="B69" t="s">
        <v>1782</v>
      </c>
      <c r="C69" t="s">
        <v>1783</v>
      </c>
      <c r="D69" t="s">
        <v>1784</v>
      </c>
      <c r="E69" t="s">
        <v>454</v>
      </c>
    </row>
    <row r="70" spans="1:5" x14ac:dyDescent="0.25">
      <c r="A70" t="s">
        <v>468</v>
      </c>
      <c r="B70" t="s">
        <v>1523</v>
      </c>
      <c r="C70" t="s">
        <v>1524</v>
      </c>
      <c r="D70" t="s">
        <v>1525</v>
      </c>
      <c r="E70" t="s">
        <v>468</v>
      </c>
    </row>
    <row r="71" spans="1:5" x14ac:dyDescent="0.25">
      <c r="A71" t="s">
        <v>471</v>
      </c>
      <c r="B71" t="s">
        <v>1612</v>
      </c>
      <c r="C71" t="s">
        <v>1613</v>
      </c>
      <c r="D71" t="s">
        <v>1614</v>
      </c>
      <c r="E71" t="s">
        <v>471</v>
      </c>
    </row>
    <row r="72" spans="1:5" x14ac:dyDescent="0.25">
      <c r="A72" t="s">
        <v>475</v>
      </c>
      <c r="B72" t="s">
        <v>1785</v>
      </c>
      <c r="C72" t="s">
        <v>1786</v>
      </c>
      <c r="D72" t="s">
        <v>1787</v>
      </c>
      <c r="E72" t="s">
        <v>475</v>
      </c>
    </row>
    <row r="73" spans="1:5" x14ac:dyDescent="0.25">
      <c r="A73" t="s">
        <v>478</v>
      </c>
      <c r="B73" t="s">
        <v>1496</v>
      </c>
      <c r="C73" t="s">
        <v>1497</v>
      </c>
      <c r="D73" t="s">
        <v>1498</v>
      </c>
      <c r="E73" t="s">
        <v>478</v>
      </c>
    </row>
    <row r="74" spans="1:5" x14ac:dyDescent="0.25">
      <c r="A74" t="s">
        <v>481</v>
      </c>
      <c r="B74" t="s">
        <v>1788</v>
      </c>
      <c r="C74" t="s">
        <v>1789</v>
      </c>
      <c r="D74" t="s">
        <v>1790</v>
      </c>
      <c r="E74" t="s">
        <v>481</v>
      </c>
    </row>
    <row r="75" spans="1:5" x14ac:dyDescent="0.25">
      <c r="A75" t="s">
        <v>485</v>
      </c>
      <c r="B75" t="s">
        <v>1791</v>
      </c>
      <c r="C75" t="s">
        <v>1792</v>
      </c>
      <c r="D75" t="s">
        <v>1793</v>
      </c>
      <c r="E75" t="s">
        <v>485</v>
      </c>
    </row>
    <row r="76" spans="1:5" x14ac:dyDescent="0.25">
      <c r="A76" t="s">
        <v>489</v>
      </c>
      <c r="B76" t="s">
        <v>1794</v>
      </c>
      <c r="C76" t="s">
        <v>1795</v>
      </c>
      <c r="D76" t="s">
        <v>1796</v>
      </c>
      <c r="E76" t="s">
        <v>489</v>
      </c>
    </row>
    <row r="77" spans="1:5" x14ac:dyDescent="0.25">
      <c r="A77" t="s">
        <v>492</v>
      </c>
      <c r="B77" t="s">
        <v>1797</v>
      </c>
      <c r="C77" t="s">
        <v>1798</v>
      </c>
      <c r="D77" t="s">
        <v>1799</v>
      </c>
      <c r="E77" t="s">
        <v>492</v>
      </c>
    </row>
    <row r="78" spans="1:5" x14ac:dyDescent="0.25">
      <c r="A78" t="s">
        <v>495</v>
      </c>
      <c r="B78" t="s">
        <v>1800</v>
      </c>
      <c r="C78" t="s">
        <v>1801</v>
      </c>
      <c r="D78" t="s">
        <v>1802</v>
      </c>
      <c r="E78" t="s">
        <v>495</v>
      </c>
    </row>
    <row r="79" spans="1:5" x14ac:dyDescent="0.25">
      <c r="A79" t="s">
        <v>499</v>
      </c>
      <c r="B79" t="s">
        <v>1803</v>
      </c>
      <c r="C79" t="s">
        <v>1804</v>
      </c>
      <c r="D79" t="s">
        <v>1805</v>
      </c>
      <c r="E79" t="s">
        <v>499</v>
      </c>
    </row>
    <row r="80" spans="1:5" x14ac:dyDescent="0.25">
      <c r="A80" t="s">
        <v>502</v>
      </c>
      <c r="B80" t="s">
        <v>1806</v>
      </c>
      <c r="C80" t="s">
        <v>1807</v>
      </c>
      <c r="D80" t="s">
        <v>1808</v>
      </c>
      <c r="E80" t="s">
        <v>502</v>
      </c>
    </row>
    <row r="81" spans="1:5" x14ac:dyDescent="0.25">
      <c r="A81" t="s">
        <v>502</v>
      </c>
      <c r="B81" t="s">
        <v>1806</v>
      </c>
      <c r="C81" t="s">
        <v>1807</v>
      </c>
      <c r="D81" t="s">
        <v>1808</v>
      </c>
      <c r="E81" t="s">
        <v>502</v>
      </c>
    </row>
    <row r="82" spans="1:5" x14ac:dyDescent="0.25">
      <c r="A82" t="s">
        <v>505</v>
      </c>
      <c r="B82" t="s">
        <v>1615</v>
      </c>
      <c r="C82" t="s">
        <v>1616</v>
      </c>
      <c r="D82" t="s">
        <v>1617</v>
      </c>
      <c r="E82" t="s">
        <v>505</v>
      </c>
    </row>
    <row r="83" spans="1:5" x14ac:dyDescent="0.25">
      <c r="A83" t="s">
        <v>512</v>
      </c>
      <c r="B83" t="s">
        <v>1618</v>
      </c>
      <c r="C83" t="s">
        <v>1619</v>
      </c>
      <c r="D83" t="s">
        <v>1620</v>
      </c>
      <c r="E83" t="s">
        <v>512</v>
      </c>
    </row>
    <row r="84" spans="1:5" x14ac:dyDescent="0.25">
      <c r="A84" t="s">
        <v>515</v>
      </c>
      <c r="B84" t="s">
        <v>1621</v>
      </c>
      <c r="C84" t="s">
        <v>1622</v>
      </c>
      <c r="D84" t="s">
        <v>1623</v>
      </c>
      <c r="E84" t="s">
        <v>515</v>
      </c>
    </row>
    <row r="85" spans="1:5" x14ac:dyDescent="0.25">
      <c r="A85" t="s">
        <v>521</v>
      </c>
      <c r="B85" t="s">
        <v>1624</v>
      </c>
      <c r="C85" t="s">
        <v>1625</v>
      </c>
      <c r="D85" t="s">
        <v>1626</v>
      </c>
      <c r="E85" t="s">
        <v>521</v>
      </c>
    </row>
    <row r="86" spans="1:5" x14ac:dyDescent="0.25">
      <c r="A86" t="s">
        <v>525</v>
      </c>
      <c r="B86" t="s">
        <v>1526</v>
      </c>
      <c r="C86" t="s">
        <v>1527</v>
      </c>
      <c r="D86" t="s">
        <v>1528</v>
      </c>
      <c r="E86" t="s">
        <v>525</v>
      </c>
    </row>
    <row r="87" spans="1:5" x14ac:dyDescent="0.25">
      <c r="A87" t="s">
        <v>529</v>
      </c>
      <c r="B87" t="s">
        <v>1809</v>
      </c>
      <c r="C87" t="s">
        <v>1810</v>
      </c>
      <c r="D87" t="s">
        <v>1811</v>
      </c>
      <c r="E87" t="s">
        <v>529</v>
      </c>
    </row>
    <row r="88" spans="1:5" x14ac:dyDescent="0.25">
      <c r="A88" t="s">
        <v>532</v>
      </c>
      <c r="B88" t="s">
        <v>1812</v>
      </c>
      <c r="C88" t="s">
        <v>1813</v>
      </c>
      <c r="E88" t="s">
        <v>532</v>
      </c>
    </row>
    <row r="89" spans="1:5" x14ac:dyDescent="0.25">
      <c r="A89" t="s">
        <v>534</v>
      </c>
      <c r="B89" t="s">
        <v>1814</v>
      </c>
      <c r="C89" t="s">
        <v>1815</v>
      </c>
      <c r="D89" t="s">
        <v>1816</v>
      </c>
      <c r="E89" t="s">
        <v>534</v>
      </c>
    </row>
    <row r="90" spans="1:5" x14ac:dyDescent="0.25">
      <c r="A90" t="s">
        <v>537</v>
      </c>
      <c r="B90" t="s">
        <v>1817</v>
      </c>
      <c r="C90" t="s">
        <v>1818</v>
      </c>
      <c r="D90" t="s">
        <v>1819</v>
      </c>
      <c r="E90" t="s">
        <v>537</v>
      </c>
    </row>
    <row r="91" spans="1:5" x14ac:dyDescent="0.25">
      <c r="A91" t="s">
        <v>540</v>
      </c>
      <c r="B91" t="s">
        <v>1820</v>
      </c>
      <c r="C91" t="s">
        <v>1821</v>
      </c>
      <c r="D91" t="s">
        <v>1822</v>
      </c>
      <c r="E91" t="s">
        <v>540</v>
      </c>
    </row>
    <row r="92" spans="1:5" x14ac:dyDescent="0.25">
      <c r="A92" t="s">
        <v>543</v>
      </c>
      <c r="B92" t="s">
        <v>1627</v>
      </c>
      <c r="C92" t="s">
        <v>1628</v>
      </c>
      <c r="D92" t="s">
        <v>1629</v>
      </c>
      <c r="E92" t="s">
        <v>543</v>
      </c>
    </row>
    <row r="93" spans="1:5" x14ac:dyDescent="0.25">
      <c r="A93" t="s">
        <v>546</v>
      </c>
      <c r="B93" t="s">
        <v>1529</v>
      </c>
      <c r="C93" t="s">
        <v>1530</v>
      </c>
      <c r="D93" t="s">
        <v>1531</v>
      </c>
      <c r="E93" t="s">
        <v>546</v>
      </c>
    </row>
    <row r="94" spans="1:5" x14ac:dyDescent="0.25">
      <c r="A94" t="s">
        <v>546</v>
      </c>
      <c r="B94" t="s">
        <v>1529</v>
      </c>
      <c r="C94" t="s">
        <v>1530</v>
      </c>
      <c r="D94" t="s">
        <v>1531</v>
      </c>
      <c r="E94" t="s">
        <v>546</v>
      </c>
    </row>
    <row r="95" spans="1:5" x14ac:dyDescent="0.25">
      <c r="A95" t="s">
        <v>549</v>
      </c>
      <c r="B95" t="s">
        <v>1823</v>
      </c>
      <c r="C95" t="s">
        <v>1824</v>
      </c>
      <c r="D95" t="s">
        <v>1825</v>
      </c>
      <c r="E95" t="s">
        <v>549</v>
      </c>
    </row>
    <row r="96" spans="1:5" x14ac:dyDescent="0.25">
      <c r="A96" t="s">
        <v>557</v>
      </c>
      <c r="B96" t="s">
        <v>1835</v>
      </c>
      <c r="C96" t="s">
        <v>1836</v>
      </c>
      <c r="D96" t="s">
        <v>1837</v>
      </c>
      <c r="E96" t="s">
        <v>557</v>
      </c>
    </row>
    <row r="97" spans="1:5" x14ac:dyDescent="0.25">
      <c r="A97" t="s">
        <v>560</v>
      </c>
      <c r="B97" t="s">
        <v>1630</v>
      </c>
      <c r="C97" t="s">
        <v>1631</v>
      </c>
      <c r="D97" t="s">
        <v>1632</v>
      </c>
      <c r="E97" t="s">
        <v>560</v>
      </c>
    </row>
    <row r="98" spans="1:5" x14ac:dyDescent="0.25">
      <c r="A98" t="s">
        <v>563</v>
      </c>
      <c r="B98" t="s">
        <v>1826</v>
      </c>
      <c r="C98" t="s">
        <v>1827</v>
      </c>
      <c r="D98" t="s">
        <v>1828</v>
      </c>
      <c r="E98" t="s">
        <v>563</v>
      </c>
    </row>
    <row r="99" spans="1:5" x14ac:dyDescent="0.25">
      <c r="A99" t="s">
        <v>567</v>
      </c>
      <c r="B99" t="s">
        <v>1829</v>
      </c>
      <c r="C99" t="s">
        <v>1830</v>
      </c>
      <c r="D99" t="s">
        <v>1831</v>
      </c>
      <c r="E99" t="s">
        <v>567</v>
      </c>
    </row>
    <row r="100" spans="1:5" x14ac:dyDescent="0.25">
      <c r="A100" t="s">
        <v>570</v>
      </c>
      <c r="B100" t="s">
        <v>1633</v>
      </c>
      <c r="C100" t="s">
        <v>1634</v>
      </c>
      <c r="D100" t="s">
        <v>1635</v>
      </c>
      <c r="E100" t="s">
        <v>570</v>
      </c>
    </row>
    <row r="101" spans="1:5" x14ac:dyDescent="0.25">
      <c r="A101" t="s">
        <v>573</v>
      </c>
      <c r="B101" t="s">
        <v>1832</v>
      </c>
      <c r="C101" t="s">
        <v>1833</v>
      </c>
      <c r="D101" t="s">
        <v>1834</v>
      </c>
      <c r="E101" t="s">
        <v>573</v>
      </c>
    </row>
    <row r="102" spans="1:5" x14ac:dyDescent="0.25">
      <c r="A102" t="s">
        <v>577</v>
      </c>
      <c r="B102" t="s">
        <v>1532</v>
      </c>
      <c r="C102" t="s">
        <v>1533</v>
      </c>
      <c r="D102" t="s">
        <v>1534</v>
      </c>
      <c r="E102" t="s">
        <v>577</v>
      </c>
    </row>
    <row r="103" spans="1:5" x14ac:dyDescent="0.25">
      <c r="A103" t="s">
        <v>581</v>
      </c>
      <c r="B103" t="s">
        <v>1838</v>
      </c>
      <c r="C103" t="s">
        <v>1839</v>
      </c>
      <c r="D103" t="s">
        <v>1840</v>
      </c>
      <c r="E103" t="s">
        <v>581</v>
      </c>
    </row>
    <row r="104" spans="1:5" x14ac:dyDescent="0.25">
      <c r="A104" t="s">
        <v>587</v>
      </c>
      <c r="B104" t="s">
        <v>1841</v>
      </c>
      <c r="C104" t="s">
        <v>1842</v>
      </c>
      <c r="D104" t="s">
        <v>1843</v>
      </c>
      <c r="E104" t="s">
        <v>587</v>
      </c>
    </row>
    <row r="105" spans="1:5" x14ac:dyDescent="0.25">
      <c r="A105" t="s">
        <v>591</v>
      </c>
      <c r="B105" t="s">
        <v>1844</v>
      </c>
      <c r="C105" t="s">
        <v>1845</v>
      </c>
      <c r="D105" t="s">
        <v>1846</v>
      </c>
      <c r="E105" t="s">
        <v>591</v>
      </c>
    </row>
    <row r="106" spans="1:5" x14ac:dyDescent="0.25">
      <c r="A106" t="s">
        <v>594</v>
      </c>
      <c r="B106" t="s">
        <v>1847</v>
      </c>
      <c r="C106" t="s">
        <v>1848</v>
      </c>
      <c r="D106" t="s">
        <v>1849</v>
      </c>
      <c r="E106" t="s">
        <v>594</v>
      </c>
    </row>
    <row r="107" spans="1:5" x14ac:dyDescent="0.25">
      <c r="A107" t="s">
        <v>597</v>
      </c>
      <c r="B107" t="s">
        <v>1850</v>
      </c>
      <c r="C107" t="s">
        <v>1851</v>
      </c>
      <c r="D107" t="s">
        <v>1852</v>
      </c>
      <c r="E107" t="s">
        <v>597</v>
      </c>
    </row>
    <row r="108" spans="1:5" x14ac:dyDescent="0.25">
      <c r="A108" t="s">
        <v>1639</v>
      </c>
      <c r="B108" t="s">
        <v>1636</v>
      </c>
      <c r="C108" t="s">
        <v>1637</v>
      </c>
      <c r="D108" t="s">
        <v>1638</v>
      </c>
      <c r="E108" t="s">
        <v>1639</v>
      </c>
    </row>
    <row r="109" spans="1:5" x14ac:dyDescent="0.25">
      <c r="A109" t="s">
        <v>1639</v>
      </c>
      <c r="B109" t="s">
        <v>1636</v>
      </c>
      <c r="C109" t="s">
        <v>1637</v>
      </c>
      <c r="D109" t="s">
        <v>1638</v>
      </c>
      <c r="E109" t="s">
        <v>1639</v>
      </c>
    </row>
    <row r="110" spans="1:5" x14ac:dyDescent="0.25">
      <c r="A110" t="s">
        <v>604</v>
      </c>
      <c r="B110" t="s">
        <v>1853</v>
      </c>
      <c r="C110" t="s">
        <v>1854</v>
      </c>
      <c r="D110" t="s">
        <v>1855</v>
      </c>
      <c r="E110" t="s">
        <v>604</v>
      </c>
    </row>
    <row r="111" spans="1:5" x14ac:dyDescent="0.25">
      <c r="A111" t="s">
        <v>609</v>
      </c>
      <c r="B111" t="s">
        <v>1640</v>
      </c>
      <c r="C111" t="s">
        <v>1641</v>
      </c>
      <c r="D111" t="s">
        <v>1642</v>
      </c>
      <c r="E111" t="s">
        <v>609</v>
      </c>
    </row>
    <row r="112" spans="1:5" x14ac:dyDescent="0.25">
      <c r="A112" t="s">
        <v>612</v>
      </c>
      <c r="B112" t="s">
        <v>1856</v>
      </c>
      <c r="C112" t="s">
        <v>1857</v>
      </c>
      <c r="D112" t="s">
        <v>1858</v>
      </c>
      <c r="E112" t="s">
        <v>612</v>
      </c>
    </row>
    <row r="113" spans="1:5" x14ac:dyDescent="0.25">
      <c r="A113" t="s">
        <v>615</v>
      </c>
      <c r="B113" t="s">
        <v>1859</v>
      </c>
      <c r="C113" t="s">
        <v>1860</v>
      </c>
      <c r="D113" t="s">
        <v>1861</v>
      </c>
      <c r="E113" t="s">
        <v>615</v>
      </c>
    </row>
    <row r="114" spans="1:5" x14ac:dyDescent="0.25">
      <c r="A114" t="s">
        <v>622</v>
      </c>
      <c r="B114" t="s">
        <v>1862</v>
      </c>
      <c r="C114" t="s">
        <v>1863</v>
      </c>
      <c r="E114" t="s">
        <v>622</v>
      </c>
    </row>
    <row r="115" spans="1:5" x14ac:dyDescent="0.25">
      <c r="A115" t="s">
        <v>631</v>
      </c>
      <c r="B115" t="s">
        <v>1535</v>
      </c>
      <c r="C115" t="s">
        <v>1536</v>
      </c>
      <c r="D115" t="s">
        <v>1537</v>
      </c>
      <c r="E115" t="s">
        <v>631</v>
      </c>
    </row>
    <row r="116" spans="1:5" x14ac:dyDescent="0.25">
      <c r="A116" t="s">
        <v>634</v>
      </c>
      <c r="B116" t="s">
        <v>1643</v>
      </c>
      <c r="C116" t="s">
        <v>1644</v>
      </c>
      <c r="D116" t="s">
        <v>1645</v>
      </c>
      <c r="E116" t="s">
        <v>634</v>
      </c>
    </row>
    <row r="117" spans="1:5" x14ac:dyDescent="0.25">
      <c r="A117" t="s">
        <v>634</v>
      </c>
      <c r="B117" t="s">
        <v>1643</v>
      </c>
      <c r="C117" t="s">
        <v>1644</v>
      </c>
      <c r="D117" t="s">
        <v>1645</v>
      </c>
      <c r="E117" t="s">
        <v>634</v>
      </c>
    </row>
    <row r="118" spans="1:5" x14ac:dyDescent="0.25">
      <c r="A118" t="s">
        <v>638</v>
      </c>
      <c r="B118" t="s">
        <v>1864</v>
      </c>
      <c r="C118" t="s">
        <v>1865</v>
      </c>
      <c r="D118" t="s">
        <v>1866</v>
      </c>
      <c r="E118" t="s">
        <v>638</v>
      </c>
    </row>
    <row r="119" spans="1:5" x14ac:dyDescent="0.25">
      <c r="A119" t="s">
        <v>642</v>
      </c>
      <c r="B119" t="s">
        <v>1867</v>
      </c>
      <c r="C119" t="s">
        <v>1868</v>
      </c>
      <c r="D119" t="s">
        <v>1869</v>
      </c>
      <c r="E119" t="s">
        <v>642</v>
      </c>
    </row>
    <row r="120" spans="1:5" x14ac:dyDescent="0.25">
      <c r="A120" t="s">
        <v>645</v>
      </c>
      <c r="B120" t="s">
        <v>1870</v>
      </c>
      <c r="C120" t="s">
        <v>1871</v>
      </c>
      <c r="D120" t="s">
        <v>1872</v>
      </c>
      <c r="E120" t="s">
        <v>645</v>
      </c>
    </row>
    <row r="121" spans="1:5" x14ac:dyDescent="0.25">
      <c r="A121" t="s">
        <v>648</v>
      </c>
      <c r="B121" t="s">
        <v>1873</v>
      </c>
      <c r="C121" t="s">
        <v>1874</v>
      </c>
      <c r="D121" t="s">
        <v>1875</v>
      </c>
      <c r="E121" t="s">
        <v>648</v>
      </c>
    </row>
    <row r="122" spans="1:5" x14ac:dyDescent="0.25">
      <c r="A122" t="s">
        <v>651</v>
      </c>
      <c r="B122" t="s">
        <v>1876</v>
      </c>
      <c r="C122" t="s">
        <v>1877</v>
      </c>
      <c r="D122" t="s">
        <v>1878</v>
      </c>
      <c r="E122" t="s">
        <v>651</v>
      </c>
    </row>
    <row r="123" spans="1:5" x14ac:dyDescent="0.25">
      <c r="A123" t="s">
        <v>654</v>
      </c>
      <c r="B123" t="s">
        <v>1879</v>
      </c>
      <c r="C123" t="s">
        <v>1880</v>
      </c>
      <c r="D123" t="s">
        <v>1881</v>
      </c>
      <c r="E123" t="s">
        <v>654</v>
      </c>
    </row>
    <row r="124" spans="1:5" x14ac:dyDescent="0.25">
      <c r="A124" t="s">
        <v>657</v>
      </c>
      <c r="B124" t="s">
        <v>1646</v>
      </c>
      <c r="C124" t="s">
        <v>1647</v>
      </c>
      <c r="D124" t="s">
        <v>1648</v>
      </c>
      <c r="E124" t="s">
        <v>657</v>
      </c>
    </row>
    <row r="125" spans="1:5" x14ac:dyDescent="0.25">
      <c r="A125" t="s">
        <v>661</v>
      </c>
      <c r="B125" t="s">
        <v>1882</v>
      </c>
      <c r="C125" t="s">
        <v>1883</v>
      </c>
      <c r="D125" t="s">
        <v>1884</v>
      </c>
      <c r="E125" t="s">
        <v>661</v>
      </c>
    </row>
    <row r="126" spans="1:5" x14ac:dyDescent="0.25">
      <c r="A126" t="s">
        <v>667</v>
      </c>
      <c r="B126" t="s">
        <v>1885</v>
      </c>
      <c r="C126" t="s">
        <v>1886</v>
      </c>
      <c r="D126" t="s">
        <v>1887</v>
      </c>
      <c r="E126" t="s">
        <v>667</v>
      </c>
    </row>
    <row r="127" spans="1:5" x14ac:dyDescent="0.25">
      <c r="A127" t="s">
        <v>671</v>
      </c>
      <c r="B127" t="s">
        <v>1538</v>
      </c>
      <c r="C127" t="s">
        <v>1539</v>
      </c>
      <c r="D127" t="s">
        <v>1540</v>
      </c>
      <c r="E127" t="s">
        <v>671</v>
      </c>
    </row>
    <row r="128" spans="1:5" x14ac:dyDescent="0.25">
      <c r="A128" t="s">
        <v>675</v>
      </c>
      <c r="B128" t="s">
        <v>1888</v>
      </c>
      <c r="C128" t="s">
        <v>1889</v>
      </c>
      <c r="D128" t="s">
        <v>1890</v>
      </c>
      <c r="E128" t="s">
        <v>675</v>
      </c>
    </row>
    <row r="129" spans="1:5" x14ac:dyDescent="0.25">
      <c r="A129" t="s">
        <v>678</v>
      </c>
      <c r="B129" t="s">
        <v>1541</v>
      </c>
      <c r="C129" t="s">
        <v>1542</v>
      </c>
      <c r="D129" t="s">
        <v>1543</v>
      </c>
      <c r="E129" t="s">
        <v>678</v>
      </c>
    </row>
    <row r="130" spans="1:5" x14ac:dyDescent="0.25">
      <c r="A130" t="s">
        <v>683</v>
      </c>
      <c r="B130" t="s">
        <v>1649</v>
      </c>
      <c r="C130" t="s">
        <v>1650</v>
      </c>
      <c r="D130" t="s">
        <v>1651</v>
      </c>
      <c r="E130" t="s">
        <v>683</v>
      </c>
    </row>
    <row r="131" spans="1:5" x14ac:dyDescent="0.25">
      <c r="A131" t="s">
        <v>686</v>
      </c>
      <c r="B131" t="s">
        <v>1652</v>
      </c>
      <c r="C131" t="s">
        <v>1653</v>
      </c>
      <c r="D131" t="s">
        <v>1654</v>
      </c>
      <c r="E131" t="s">
        <v>686</v>
      </c>
    </row>
    <row r="132" spans="1:5" x14ac:dyDescent="0.25">
      <c r="A132" t="s">
        <v>700</v>
      </c>
      <c r="B132" t="s">
        <v>1891</v>
      </c>
      <c r="C132" t="s">
        <v>1892</v>
      </c>
      <c r="D132" t="s">
        <v>1893</v>
      </c>
      <c r="E132" t="s">
        <v>700</v>
      </c>
    </row>
    <row r="133" spans="1:5" x14ac:dyDescent="0.25">
      <c r="A133" t="s">
        <v>703</v>
      </c>
      <c r="B133" t="s">
        <v>1544</v>
      </c>
      <c r="C133" t="s">
        <v>1545</v>
      </c>
      <c r="D133" t="s">
        <v>1546</v>
      </c>
      <c r="E133" t="s">
        <v>703</v>
      </c>
    </row>
    <row r="134" spans="1:5" x14ac:dyDescent="0.25">
      <c r="A134" t="s">
        <v>706</v>
      </c>
      <c r="B134" t="s">
        <v>1894</v>
      </c>
      <c r="C134" t="s">
        <v>1895</v>
      </c>
      <c r="D134" t="s">
        <v>1896</v>
      </c>
      <c r="E134" t="s">
        <v>706</v>
      </c>
    </row>
    <row r="135" spans="1:5" x14ac:dyDescent="0.25">
      <c r="A135" t="s">
        <v>709</v>
      </c>
      <c r="B135" t="s">
        <v>1897</v>
      </c>
      <c r="C135" t="s">
        <v>1898</v>
      </c>
      <c r="D135" t="s">
        <v>1899</v>
      </c>
      <c r="E135" t="s">
        <v>709</v>
      </c>
    </row>
    <row r="136" spans="1:5" x14ac:dyDescent="0.25">
      <c r="A136" t="s">
        <v>712</v>
      </c>
      <c r="B136" t="s">
        <v>1547</v>
      </c>
      <c r="C136" t="s">
        <v>1548</v>
      </c>
      <c r="D136" t="s">
        <v>1549</v>
      </c>
      <c r="E136" t="s">
        <v>712</v>
      </c>
    </row>
    <row r="137" spans="1:5" x14ac:dyDescent="0.25">
      <c r="A137" t="s">
        <v>715</v>
      </c>
      <c r="B137" t="s">
        <v>1900</v>
      </c>
      <c r="C137" t="s">
        <v>1901</v>
      </c>
      <c r="D137" t="s">
        <v>1902</v>
      </c>
      <c r="E137" t="s">
        <v>715</v>
      </c>
    </row>
    <row r="138" spans="1:5" x14ac:dyDescent="0.25">
      <c r="A138" t="s">
        <v>718</v>
      </c>
      <c r="B138" t="s">
        <v>1903</v>
      </c>
      <c r="C138" t="s">
        <v>1904</v>
      </c>
      <c r="D138" t="s">
        <v>1905</v>
      </c>
      <c r="E138" t="s">
        <v>718</v>
      </c>
    </row>
    <row r="139" spans="1:5" x14ac:dyDescent="0.25">
      <c r="A139" t="s">
        <v>721</v>
      </c>
      <c r="B139" t="s">
        <v>1906</v>
      </c>
      <c r="C139" t="s">
        <v>1907</v>
      </c>
      <c r="D139" t="s">
        <v>1908</v>
      </c>
      <c r="E139" t="s">
        <v>721</v>
      </c>
    </row>
    <row r="140" spans="1:5" x14ac:dyDescent="0.25">
      <c r="A140" t="s">
        <v>735</v>
      </c>
      <c r="B140" t="s">
        <v>1909</v>
      </c>
      <c r="C140" t="s">
        <v>1910</v>
      </c>
      <c r="D140" t="s">
        <v>1911</v>
      </c>
      <c r="E140" t="s">
        <v>735</v>
      </c>
    </row>
    <row r="141" spans="1:5" x14ac:dyDescent="0.25">
      <c r="A141" t="s">
        <v>741</v>
      </c>
      <c r="B141" t="s">
        <v>1912</v>
      </c>
      <c r="C141" t="s">
        <v>1913</v>
      </c>
      <c r="D141" t="s">
        <v>1914</v>
      </c>
      <c r="E141" t="s">
        <v>741</v>
      </c>
    </row>
    <row r="142" spans="1:5" x14ac:dyDescent="0.25">
      <c r="A142" t="s">
        <v>746</v>
      </c>
      <c r="B142" t="s">
        <v>1915</v>
      </c>
      <c r="C142" t="s">
        <v>1916</v>
      </c>
      <c r="D142" t="s">
        <v>1917</v>
      </c>
      <c r="E142" t="s">
        <v>746</v>
      </c>
    </row>
    <row r="143" spans="1:5" x14ac:dyDescent="0.25">
      <c r="A143" t="s">
        <v>749</v>
      </c>
      <c r="B143" t="s">
        <v>1918</v>
      </c>
      <c r="C143" t="s">
        <v>1919</v>
      </c>
      <c r="D143" t="s">
        <v>1920</v>
      </c>
      <c r="E143" t="s">
        <v>749</v>
      </c>
    </row>
    <row r="144" spans="1:5" x14ac:dyDescent="0.25">
      <c r="A144" t="s">
        <v>752</v>
      </c>
      <c r="B144" t="s">
        <v>1921</v>
      </c>
      <c r="C144" t="s">
        <v>1922</v>
      </c>
      <c r="D144" t="s">
        <v>1923</v>
      </c>
      <c r="E144" t="s">
        <v>752</v>
      </c>
    </row>
    <row r="145" spans="1:5" x14ac:dyDescent="0.25">
      <c r="A145" t="s">
        <v>755</v>
      </c>
      <c r="B145" t="s">
        <v>1550</v>
      </c>
      <c r="C145" t="s">
        <v>1551</v>
      </c>
      <c r="D145" t="s">
        <v>1552</v>
      </c>
      <c r="E145" t="s">
        <v>755</v>
      </c>
    </row>
    <row r="146" spans="1:5" x14ac:dyDescent="0.25">
      <c r="A146" t="s">
        <v>762</v>
      </c>
      <c r="B146" t="s">
        <v>1924</v>
      </c>
      <c r="C146" t="s">
        <v>1925</v>
      </c>
      <c r="D146" t="s">
        <v>1926</v>
      </c>
      <c r="E146" t="s">
        <v>762</v>
      </c>
    </row>
    <row r="147" spans="1:5" x14ac:dyDescent="0.25">
      <c r="A147" t="s">
        <v>765</v>
      </c>
      <c r="B147" t="s">
        <v>1655</v>
      </c>
      <c r="C147" t="s">
        <v>1656</v>
      </c>
      <c r="D147" t="s">
        <v>1657</v>
      </c>
      <c r="E147" t="s">
        <v>765</v>
      </c>
    </row>
    <row r="148" spans="1:5" x14ac:dyDescent="0.25">
      <c r="A148" t="s">
        <v>768</v>
      </c>
      <c r="B148" t="s">
        <v>1658</v>
      </c>
      <c r="C148" t="s">
        <v>1659</v>
      </c>
      <c r="D148" t="s">
        <v>1660</v>
      </c>
      <c r="E148" t="s">
        <v>768</v>
      </c>
    </row>
    <row r="149" spans="1:5" x14ac:dyDescent="0.25">
      <c r="A149" t="s">
        <v>768</v>
      </c>
      <c r="B149" t="s">
        <v>1658</v>
      </c>
      <c r="C149" t="s">
        <v>1659</v>
      </c>
      <c r="D149" t="s">
        <v>1660</v>
      </c>
      <c r="E149" t="s">
        <v>768</v>
      </c>
    </row>
    <row r="150" spans="1:5" x14ac:dyDescent="0.25">
      <c r="A150" t="s">
        <v>772</v>
      </c>
      <c r="B150" t="s">
        <v>1553</v>
      </c>
      <c r="C150" t="s">
        <v>1554</v>
      </c>
      <c r="D150" t="s">
        <v>1555</v>
      </c>
      <c r="E150" t="s">
        <v>772</v>
      </c>
    </row>
    <row r="151" spans="1:5" x14ac:dyDescent="0.25">
      <c r="A151" t="s">
        <v>775</v>
      </c>
      <c r="B151" t="s">
        <v>1927</v>
      </c>
      <c r="C151" t="s">
        <v>1928</v>
      </c>
      <c r="D151" t="s">
        <v>1929</v>
      </c>
      <c r="E151" t="s">
        <v>775</v>
      </c>
    </row>
    <row r="152" spans="1:5" x14ac:dyDescent="0.25">
      <c r="A152" t="s">
        <v>779</v>
      </c>
      <c r="B152" t="s">
        <v>1930</v>
      </c>
      <c r="C152" t="s">
        <v>1931</v>
      </c>
      <c r="E152" t="s">
        <v>779</v>
      </c>
    </row>
    <row r="153" spans="1:5" x14ac:dyDescent="0.25">
      <c r="A153" t="s">
        <v>781</v>
      </c>
      <c r="B153" t="s">
        <v>1932</v>
      </c>
      <c r="C153" t="s">
        <v>1933</v>
      </c>
      <c r="D153" t="s">
        <v>1934</v>
      </c>
      <c r="E153" t="s">
        <v>781</v>
      </c>
    </row>
    <row r="154" spans="1:5" x14ac:dyDescent="0.25">
      <c r="A154" t="s">
        <v>814</v>
      </c>
      <c r="B154" t="s">
        <v>1556</v>
      </c>
      <c r="C154" t="s">
        <v>1557</v>
      </c>
      <c r="D154" t="s">
        <v>1558</v>
      </c>
      <c r="E154" t="s">
        <v>814</v>
      </c>
    </row>
    <row r="155" spans="1:5" x14ac:dyDescent="0.25">
      <c r="A155" t="s">
        <v>1938</v>
      </c>
      <c r="B155" t="s">
        <v>1935</v>
      </c>
      <c r="C155" t="s">
        <v>1936</v>
      </c>
      <c r="D155" t="s">
        <v>1937</v>
      </c>
      <c r="E155" t="s">
        <v>1938</v>
      </c>
    </row>
    <row r="156" spans="1:5" x14ac:dyDescent="0.25">
      <c r="A156" t="s">
        <v>829</v>
      </c>
      <c r="B156" t="s">
        <v>1939</v>
      </c>
      <c r="C156" t="s">
        <v>1940</v>
      </c>
      <c r="D156" t="s">
        <v>1941</v>
      </c>
      <c r="E156" t="s">
        <v>829</v>
      </c>
    </row>
    <row r="157" spans="1:5" x14ac:dyDescent="0.25">
      <c r="A157" t="s">
        <v>833</v>
      </c>
      <c r="B157" t="s">
        <v>1942</v>
      </c>
      <c r="C157" t="s">
        <v>1943</v>
      </c>
      <c r="E157" t="s">
        <v>833</v>
      </c>
    </row>
    <row r="158" spans="1:5" x14ac:dyDescent="0.25">
      <c r="A158" t="s">
        <v>849</v>
      </c>
      <c r="B158" t="s">
        <v>1559</v>
      </c>
      <c r="C158" t="s">
        <v>1560</v>
      </c>
      <c r="D158" t="s">
        <v>1561</v>
      </c>
      <c r="E158" t="s">
        <v>849</v>
      </c>
    </row>
    <row r="159" spans="1:5" x14ac:dyDescent="0.25">
      <c r="A159" t="s">
        <v>872</v>
      </c>
      <c r="B159" t="s">
        <v>1944</v>
      </c>
      <c r="C159" t="s">
        <v>1945</v>
      </c>
      <c r="D159" t="s">
        <v>1946</v>
      </c>
      <c r="E159" t="s">
        <v>872</v>
      </c>
    </row>
    <row r="160" spans="1:5" x14ac:dyDescent="0.25">
      <c r="A160" t="s">
        <v>1950</v>
      </c>
      <c r="B160" t="s">
        <v>1947</v>
      </c>
      <c r="C160" t="s">
        <v>1948</v>
      </c>
      <c r="D160" t="s">
        <v>1949</v>
      </c>
      <c r="E160" t="s">
        <v>1950</v>
      </c>
    </row>
    <row r="161" spans="1:5" x14ac:dyDescent="0.25">
      <c r="A161" t="s">
        <v>878</v>
      </c>
      <c r="B161" t="s">
        <v>1951</v>
      </c>
      <c r="C161" t="s">
        <v>1952</v>
      </c>
      <c r="D161" t="s">
        <v>1953</v>
      </c>
      <c r="E161" t="s">
        <v>878</v>
      </c>
    </row>
    <row r="162" spans="1:5" x14ac:dyDescent="0.25">
      <c r="A162" t="s">
        <v>881</v>
      </c>
      <c r="B162" t="s">
        <v>1954</v>
      </c>
      <c r="C162" t="s">
        <v>1955</v>
      </c>
      <c r="D162" t="s">
        <v>1956</v>
      </c>
      <c r="E162" t="s">
        <v>881</v>
      </c>
    </row>
    <row r="163" spans="1:5" x14ac:dyDescent="0.25">
      <c r="A163" t="s">
        <v>884</v>
      </c>
      <c r="B163" t="s">
        <v>1957</v>
      </c>
      <c r="C163" t="s">
        <v>1958</v>
      </c>
      <c r="D163" t="s">
        <v>1959</v>
      </c>
      <c r="E163" t="s">
        <v>884</v>
      </c>
    </row>
    <row r="164" spans="1:5" x14ac:dyDescent="0.25">
      <c r="A164" t="s">
        <v>888</v>
      </c>
      <c r="B164" t="s">
        <v>1960</v>
      </c>
      <c r="C164" t="s">
        <v>1961</v>
      </c>
      <c r="D164" t="s">
        <v>1962</v>
      </c>
      <c r="E164" t="s">
        <v>888</v>
      </c>
    </row>
    <row r="165" spans="1:5" x14ac:dyDescent="0.25">
      <c r="A165" t="s">
        <v>897</v>
      </c>
      <c r="B165" t="s">
        <v>1963</v>
      </c>
      <c r="C165" t="s">
        <v>1964</v>
      </c>
      <c r="D165" t="s">
        <v>1965</v>
      </c>
      <c r="E165" t="s">
        <v>897</v>
      </c>
    </row>
    <row r="166" spans="1:5" x14ac:dyDescent="0.25">
      <c r="A166" t="s">
        <v>901</v>
      </c>
      <c r="B166" t="s">
        <v>1966</v>
      </c>
      <c r="C166" t="s">
        <v>1967</v>
      </c>
      <c r="D166" t="s">
        <v>1968</v>
      </c>
      <c r="E166" t="s">
        <v>901</v>
      </c>
    </row>
    <row r="167" spans="1:5" x14ac:dyDescent="0.25">
      <c r="A167" t="s">
        <v>904</v>
      </c>
      <c r="B167" t="s">
        <v>1661</v>
      </c>
      <c r="C167" t="s">
        <v>1662</v>
      </c>
      <c r="D167" t="s">
        <v>1663</v>
      </c>
      <c r="E167" t="s">
        <v>904</v>
      </c>
    </row>
    <row r="168" spans="1:5" x14ac:dyDescent="0.25">
      <c r="A168" t="s">
        <v>907</v>
      </c>
      <c r="B168" t="s">
        <v>1969</v>
      </c>
      <c r="C168" t="s">
        <v>1970</v>
      </c>
      <c r="D168" t="s">
        <v>1971</v>
      </c>
      <c r="E168" t="s">
        <v>907</v>
      </c>
    </row>
    <row r="169" spans="1:5" x14ac:dyDescent="0.25">
      <c r="A169" t="s">
        <v>911</v>
      </c>
      <c r="B169" t="s">
        <v>1562</v>
      </c>
      <c r="C169" t="s">
        <v>1563</v>
      </c>
      <c r="D169" t="s">
        <v>1564</v>
      </c>
      <c r="E169" t="s">
        <v>911</v>
      </c>
    </row>
    <row r="170" spans="1:5" x14ac:dyDescent="0.25">
      <c r="A170" t="s">
        <v>917</v>
      </c>
      <c r="B170" t="s">
        <v>1664</v>
      </c>
      <c r="C170" t="s">
        <v>1665</v>
      </c>
      <c r="D170" t="s">
        <v>1666</v>
      </c>
      <c r="E170" t="s">
        <v>917</v>
      </c>
    </row>
    <row r="171" spans="1:5" x14ac:dyDescent="0.25">
      <c r="A171" t="s">
        <v>920</v>
      </c>
      <c r="B171" t="s">
        <v>1972</v>
      </c>
      <c r="C171" t="s">
        <v>1973</v>
      </c>
      <c r="D171" t="s">
        <v>1974</v>
      </c>
      <c r="E171" t="s">
        <v>920</v>
      </c>
    </row>
    <row r="172" spans="1:5" x14ac:dyDescent="0.25">
      <c r="A172" t="s">
        <v>924</v>
      </c>
      <c r="B172" t="s">
        <v>1975</v>
      </c>
      <c r="C172" t="s">
        <v>1976</v>
      </c>
      <c r="D172" t="s">
        <v>1977</v>
      </c>
      <c r="E172" t="s">
        <v>924</v>
      </c>
    </row>
    <row r="173" spans="1:5" x14ac:dyDescent="0.25">
      <c r="A173" t="s">
        <v>927</v>
      </c>
      <c r="B173" t="s">
        <v>1565</v>
      </c>
      <c r="C173" t="s">
        <v>1566</v>
      </c>
      <c r="E173" t="s">
        <v>927</v>
      </c>
    </row>
    <row r="174" spans="1:5" x14ac:dyDescent="0.25">
      <c r="A174" t="s">
        <v>929</v>
      </c>
      <c r="B174" t="s">
        <v>1567</v>
      </c>
      <c r="C174" t="s">
        <v>1568</v>
      </c>
      <c r="D174" t="s">
        <v>1569</v>
      </c>
      <c r="E174" t="s">
        <v>929</v>
      </c>
    </row>
    <row r="175" spans="1:5" x14ac:dyDescent="0.25">
      <c r="A175" t="s">
        <v>936</v>
      </c>
      <c r="B175" t="s">
        <v>1978</v>
      </c>
      <c r="C175" t="s">
        <v>1979</v>
      </c>
      <c r="D175" t="s">
        <v>1980</v>
      </c>
      <c r="E175" t="s">
        <v>936</v>
      </c>
    </row>
    <row r="176" spans="1:5" x14ac:dyDescent="0.25">
      <c r="A176" t="s">
        <v>939</v>
      </c>
      <c r="B176" t="s">
        <v>1570</v>
      </c>
      <c r="C176" t="s">
        <v>1571</v>
      </c>
      <c r="D176" t="s">
        <v>1572</v>
      </c>
      <c r="E176" t="s">
        <v>939</v>
      </c>
    </row>
    <row r="177" spans="1:5" x14ac:dyDescent="0.25">
      <c r="A177" t="s">
        <v>943</v>
      </c>
      <c r="B177" t="s">
        <v>1981</v>
      </c>
      <c r="C177" t="s">
        <v>1982</v>
      </c>
      <c r="D177" t="s">
        <v>1983</v>
      </c>
      <c r="E177" t="s">
        <v>943</v>
      </c>
    </row>
    <row r="178" spans="1:5" x14ac:dyDescent="0.25">
      <c r="A178" t="s">
        <v>947</v>
      </c>
      <c r="B178" t="s">
        <v>1984</v>
      </c>
      <c r="C178" t="s">
        <v>1985</v>
      </c>
      <c r="D178" t="s">
        <v>1986</v>
      </c>
      <c r="E178" t="s">
        <v>947</v>
      </c>
    </row>
  </sheetData>
  <sortState xmlns:xlrd2="http://schemas.microsoft.com/office/spreadsheetml/2017/richdata2" ref="A2:E178">
    <sortCondition ref="A2:A17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1FE8-9FD5-4139-AB46-F55A452B598C}">
  <dimension ref="A1:H364"/>
  <sheetViews>
    <sheetView workbookViewId="0">
      <selection activeCell="A3" sqref="A3"/>
    </sheetView>
  </sheetViews>
  <sheetFormatPr defaultRowHeight="15" x14ac:dyDescent="0.25"/>
  <cols>
    <col min="1" max="1" width="39.28515625" style="1" customWidth="1"/>
    <col min="2" max="2" width="26.42578125" style="1" bestFit="1" customWidth="1"/>
    <col min="3" max="3" width="42.7109375" customWidth="1"/>
    <col min="4" max="4" width="46.28515625" bestFit="1" customWidth="1"/>
    <col min="5" max="5" width="42.7109375" customWidth="1"/>
    <col min="6" max="6" width="18.140625" bestFit="1" customWidth="1"/>
    <col min="7" max="7" width="123.85546875" bestFit="1" customWidth="1"/>
    <col min="8" max="8" width="32.7109375" bestFit="1" customWidth="1"/>
  </cols>
  <sheetData>
    <row r="1" spans="1:8" ht="15.75" thickBot="1" x14ac:dyDescent="0.3">
      <c r="A1" s="13" t="s">
        <v>2074</v>
      </c>
      <c r="B1" s="13" t="s">
        <v>2075</v>
      </c>
      <c r="C1" s="13" t="s">
        <v>1465</v>
      </c>
      <c r="D1" t="s">
        <v>2076</v>
      </c>
      <c r="E1" s="13" t="s">
        <v>1989</v>
      </c>
      <c r="F1" t="s">
        <v>2077</v>
      </c>
      <c r="G1" t="s">
        <v>1468</v>
      </c>
      <c r="H1" t="s">
        <v>1469</v>
      </c>
    </row>
    <row r="2" spans="1:8" x14ac:dyDescent="0.25">
      <c r="A2" s="1" t="s">
        <v>966</v>
      </c>
      <c r="B2" s="1" t="s">
        <v>0</v>
      </c>
      <c r="C2" t="s">
        <v>0</v>
      </c>
      <c r="D2" t="s">
        <v>0</v>
      </c>
      <c r="E2" t="s">
        <v>0</v>
      </c>
      <c r="F2" t="s">
        <v>1667</v>
      </c>
      <c r="G2" t="s">
        <v>3</v>
      </c>
      <c r="H2" t="s">
        <v>4</v>
      </c>
    </row>
    <row r="3" spans="1:8" x14ac:dyDescent="0.25">
      <c r="A3" s="1" t="s">
        <v>967</v>
      </c>
      <c r="B3" s="1" t="s">
        <v>7</v>
      </c>
      <c r="C3" t="s">
        <v>7</v>
      </c>
      <c r="D3" t="s">
        <v>7</v>
      </c>
      <c r="E3" t="s">
        <v>7</v>
      </c>
      <c r="F3" t="s">
        <v>1670</v>
      </c>
      <c r="G3" t="s">
        <v>10</v>
      </c>
      <c r="H3" t="s">
        <v>11</v>
      </c>
    </row>
    <row r="4" spans="1:8" x14ac:dyDescent="0.25">
      <c r="A4" s="1" t="s">
        <v>968</v>
      </c>
      <c r="B4" s="1" t="s">
        <v>87</v>
      </c>
      <c r="C4" t="s">
        <v>87</v>
      </c>
      <c r="D4" t="s">
        <v>87</v>
      </c>
      <c r="E4" t="s">
        <v>87</v>
      </c>
      <c r="F4" t="s">
        <v>1573</v>
      </c>
      <c r="G4" t="s">
        <v>89</v>
      </c>
      <c r="H4" t="s">
        <v>56</v>
      </c>
    </row>
    <row r="5" spans="1:8" x14ac:dyDescent="0.25">
      <c r="A5" s="1" t="s">
        <v>969</v>
      </c>
      <c r="B5" s="1" t="s">
        <v>92</v>
      </c>
      <c r="C5" t="s">
        <v>92</v>
      </c>
      <c r="D5" t="s">
        <v>92</v>
      </c>
      <c r="E5" t="s">
        <v>1579</v>
      </c>
      <c r="F5" t="s">
        <v>1576</v>
      </c>
      <c r="G5" t="s">
        <v>94</v>
      </c>
      <c r="H5" t="s">
        <v>95</v>
      </c>
    </row>
    <row r="6" spans="1:8" x14ac:dyDescent="0.25">
      <c r="A6" s="1" t="s">
        <v>970</v>
      </c>
      <c r="B6" s="1" t="s">
        <v>98</v>
      </c>
      <c r="C6" t="s">
        <v>98</v>
      </c>
      <c r="D6" t="s">
        <v>98</v>
      </c>
      <c r="E6" t="s">
        <v>98</v>
      </c>
      <c r="F6" t="s">
        <v>1673</v>
      </c>
      <c r="G6" t="s">
        <v>99</v>
      </c>
      <c r="H6" t="s">
        <v>27</v>
      </c>
    </row>
    <row r="7" spans="1:8" x14ac:dyDescent="0.25">
      <c r="A7" s="1" t="s">
        <v>971</v>
      </c>
      <c r="B7" s="1" t="s">
        <v>102</v>
      </c>
      <c r="C7" t="s">
        <v>102</v>
      </c>
      <c r="D7" t="s">
        <v>102</v>
      </c>
      <c r="E7" t="s">
        <v>102</v>
      </c>
      <c r="F7" t="s">
        <v>1676</v>
      </c>
      <c r="G7" t="s">
        <v>99</v>
      </c>
      <c r="H7" t="s">
        <v>4</v>
      </c>
    </row>
    <row r="8" spans="1:8" x14ac:dyDescent="0.25">
      <c r="A8" s="1" t="s">
        <v>972</v>
      </c>
      <c r="B8" s="1" t="s">
        <v>105</v>
      </c>
      <c r="C8" t="s">
        <v>105</v>
      </c>
      <c r="D8" t="s">
        <v>105</v>
      </c>
      <c r="E8" t="s">
        <v>105</v>
      </c>
      <c r="F8" t="s">
        <v>1487</v>
      </c>
      <c r="G8" t="s">
        <v>107</v>
      </c>
      <c r="H8" t="s">
        <v>108</v>
      </c>
    </row>
    <row r="9" spans="1:8" x14ac:dyDescent="0.25">
      <c r="A9" s="1" t="s">
        <v>973</v>
      </c>
      <c r="B9" s="1" t="s">
        <v>111</v>
      </c>
      <c r="C9" t="s">
        <v>111</v>
      </c>
      <c r="D9" t="s">
        <v>111</v>
      </c>
      <c r="E9" t="s">
        <v>111</v>
      </c>
      <c r="F9" t="s">
        <v>1490</v>
      </c>
      <c r="G9" t="s">
        <v>107</v>
      </c>
      <c r="H9" t="s">
        <v>22</v>
      </c>
    </row>
    <row r="10" spans="1:8" x14ac:dyDescent="0.25">
      <c r="A10" s="1" t="s">
        <v>974</v>
      </c>
      <c r="B10" s="1" t="s">
        <v>120</v>
      </c>
      <c r="C10" t="s">
        <v>120</v>
      </c>
      <c r="D10" t="s">
        <v>120</v>
      </c>
      <c r="E10" t="s">
        <v>120</v>
      </c>
      <c r="F10" t="s">
        <v>1679</v>
      </c>
      <c r="G10" t="s">
        <v>99</v>
      </c>
      <c r="H10" t="s">
        <v>4</v>
      </c>
    </row>
    <row r="11" spans="1:8" x14ac:dyDescent="0.25">
      <c r="A11" s="1" t="s">
        <v>975</v>
      </c>
      <c r="B11" s="1" t="s">
        <v>136</v>
      </c>
      <c r="C11" t="s">
        <v>136</v>
      </c>
      <c r="D11" t="s">
        <v>136</v>
      </c>
      <c r="E11" t="s">
        <v>136</v>
      </c>
      <c r="F11" t="s">
        <v>1582</v>
      </c>
      <c r="G11" t="s">
        <v>137</v>
      </c>
      <c r="H11" t="s">
        <v>27</v>
      </c>
    </row>
    <row r="12" spans="1:8" x14ac:dyDescent="0.25">
      <c r="A12" s="1" t="s">
        <v>976</v>
      </c>
      <c r="B12" s="1" t="s">
        <v>149</v>
      </c>
      <c r="C12" t="s">
        <v>149</v>
      </c>
      <c r="D12" t="s">
        <v>149</v>
      </c>
      <c r="E12" t="s">
        <v>149</v>
      </c>
      <c r="F12" t="s">
        <v>1585</v>
      </c>
      <c r="G12" t="s">
        <v>89</v>
      </c>
      <c r="H12" t="s">
        <v>56</v>
      </c>
    </row>
    <row r="13" spans="1:8" x14ac:dyDescent="0.25">
      <c r="A13" s="1" t="s">
        <v>977</v>
      </c>
      <c r="B13" s="1" t="s">
        <v>153</v>
      </c>
      <c r="C13" t="s">
        <v>153</v>
      </c>
      <c r="D13" t="s">
        <v>153</v>
      </c>
      <c r="E13" t="s">
        <v>153</v>
      </c>
      <c r="F13" t="s">
        <v>1688</v>
      </c>
      <c r="G13" t="s">
        <v>137</v>
      </c>
      <c r="H13" t="s">
        <v>27</v>
      </c>
    </row>
    <row r="14" spans="1:8" x14ac:dyDescent="0.25">
      <c r="A14" s="1" t="s">
        <v>978</v>
      </c>
      <c r="B14" s="1" t="s">
        <v>173</v>
      </c>
      <c r="C14" t="s">
        <v>173</v>
      </c>
      <c r="D14" t="s">
        <v>173</v>
      </c>
      <c r="E14" t="s">
        <v>173</v>
      </c>
      <c r="F14" t="s">
        <v>1694</v>
      </c>
      <c r="G14" t="s">
        <v>174</v>
      </c>
      <c r="H14" t="s">
        <v>11</v>
      </c>
    </row>
    <row r="15" spans="1:8" x14ac:dyDescent="0.25">
      <c r="A15" s="1" t="s">
        <v>979</v>
      </c>
      <c r="B15" s="1" t="s">
        <v>203</v>
      </c>
      <c r="C15" t="s">
        <v>203</v>
      </c>
      <c r="D15" t="s">
        <v>203</v>
      </c>
      <c r="E15" t="s">
        <v>203</v>
      </c>
      <c r="F15" t="s">
        <v>1703</v>
      </c>
      <c r="G15" t="s">
        <v>137</v>
      </c>
      <c r="H15" t="s">
        <v>205</v>
      </c>
    </row>
    <row r="16" spans="1:8" x14ac:dyDescent="0.25">
      <c r="A16" s="1" t="s">
        <v>980</v>
      </c>
      <c r="B16" s="1" t="s">
        <v>208</v>
      </c>
      <c r="C16" t="s">
        <v>208</v>
      </c>
      <c r="D16" t="s">
        <v>208</v>
      </c>
      <c r="E16" t="s">
        <v>208</v>
      </c>
      <c r="F16" t="s">
        <v>1706</v>
      </c>
      <c r="G16" t="s">
        <v>99</v>
      </c>
      <c r="H16" t="s">
        <v>27</v>
      </c>
    </row>
    <row r="17" spans="1:8" x14ac:dyDescent="0.25">
      <c r="A17" s="1" t="s">
        <v>981</v>
      </c>
      <c r="B17" s="1" t="s">
        <v>211</v>
      </c>
      <c r="C17" t="s">
        <v>211</v>
      </c>
      <c r="D17" t="s">
        <v>211</v>
      </c>
      <c r="E17" t="s">
        <v>211</v>
      </c>
      <c r="F17" t="s">
        <v>1588</v>
      </c>
      <c r="G17" t="s">
        <v>10</v>
      </c>
      <c r="H17" t="s">
        <v>11</v>
      </c>
    </row>
    <row r="18" spans="1:8" x14ac:dyDescent="0.25">
      <c r="A18" s="1" t="s">
        <v>982</v>
      </c>
      <c r="B18" s="1" t="s">
        <v>214</v>
      </c>
      <c r="C18" t="s">
        <v>214</v>
      </c>
      <c r="D18" t="s">
        <v>214</v>
      </c>
      <c r="E18" t="s">
        <v>214</v>
      </c>
      <c r="F18" t="s">
        <v>1709</v>
      </c>
      <c r="G18" t="s">
        <v>10</v>
      </c>
      <c r="H18" t="s">
        <v>11</v>
      </c>
    </row>
    <row r="19" spans="1:8" x14ac:dyDescent="0.25">
      <c r="A19" s="1" t="s">
        <v>983</v>
      </c>
      <c r="B19" s="1" t="s">
        <v>217</v>
      </c>
      <c r="C19" t="s">
        <v>217</v>
      </c>
      <c r="D19" t="s">
        <v>1993</v>
      </c>
      <c r="F19" t="s">
        <v>2020</v>
      </c>
      <c r="G19" t="s">
        <v>220</v>
      </c>
      <c r="H19" t="s">
        <v>11</v>
      </c>
    </row>
    <row r="20" spans="1:8" x14ac:dyDescent="0.25">
      <c r="A20" s="1" t="s">
        <v>984</v>
      </c>
      <c r="B20" s="1" t="s">
        <v>223</v>
      </c>
      <c r="C20" t="s">
        <v>223</v>
      </c>
      <c r="D20" t="s">
        <v>223</v>
      </c>
      <c r="E20" t="s">
        <v>223</v>
      </c>
      <c r="F20" t="s">
        <v>1591</v>
      </c>
      <c r="G20" t="s">
        <v>94</v>
      </c>
      <c r="H20" t="s">
        <v>95</v>
      </c>
    </row>
    <row r="21" spans="1:8" x14ac:dyDescent="0.25">
      <c r="A21" s="1" t="s">
        <v>985</v>
      </c>
      <c r="B21" s="1" t="s">
        <v>986</v>
      </c>
      <c r="C21" t="s">
        <v>226</v>
      </c>
      <c r="D21" t="s">
        <v>226</v>
      </c>
      <c r="E21" t="s">
        <v>226</v>
      </c>
      <c r="F21" t="s">
        <v>1594</v>
      </c>
      <c r="G21" t="s">
        <v>99</v>
      </c>
      <c r="H21" t="s">
        <v>95</v>
      </c>
    </row>
    <row r="22" spans="1:8" x14ac:dyDescent="0.25">
      <c r="A22" s="1" t="s">
        <v>987</v>
      </c>
      <c r="B22" s="1" t="s">
        <v>226</v>
      </c>
      <c r="C22" t="s">
        <v>226</v>
      </c>
      <c r="D22" t="s">
        <v>226</v>
      </c>
      <c r="E22" t="s">
        <v>226</v>
      </c>
      <c r="F22" t="s">
        <v>1594</v>
      </c>
      <c r="G22" t="s">
        <v>99</v>
      </c>
      <c r="H22" t="s">
        <v>95</v>
      </c>
    </row>
    <row r="23" spans="1:8" x14ac:dyDescent="0.25">
      <c r="A23" s="1" t="s">
        <v>988</v>
      </c>
      <c r="B23" s="1" t="s">
        <v>230</v>
      </c>
      <c r="C23" t="s">
        <v>230</v>
      </c>
      <c r="D23" t="s">
        <v>230</v>
      </c>
      <c r="E23" t="s">
        <v>230</v>
      </c>
      <c r="F23" t="s">
        <v>1712</v>
      </c>
      <c r="G23" t="s">
        <v>231</v>
      </c>
      <c r="H23" t="s">
        <v>11</v>
      </c>
    </row>
    <row r="24" spans="1:8" x14ac:dyDescent="0.25">
      <c r="A24" s="1" t="s">
        <v>989</v>
      </c>
      <c r="B24" s="1" t="s">
        <v>248</v>
      </c>
      <c r="C24" t="s">
        <v>248</v>
      </c>
      <c r="D24" t="s">
        <v>248</v>
      </c>
      <c r="E24" t="s">
        <v>248</v>
      </c>
      <c r="F24" t="s">
        <v>1715</v>
      </c>
      <c r="G24" t="s">
        <v>107</v>
      </c>
      <c r="H24" t="s">
        <v>11</v>
      </c>
    </row>
    <row r="25" spans="1:8" x14ac:dyDescent="0.25">
      <c r="A25" s="1" t="s">
        <v>990</v>
      </c>
      <c r="B25" s="1" t="s">
        <v>251</v>
      </c>
      <c r="C25" t="s">
        <v>251</v>
      </c>
      <c r="D25" t="s">
        <v>251</v>
      </c>
      <c r="E25" t="s">
        <v>251</v>
      </c>
      <c r="F25" t="s">
        <v>1718</v>
      </c>
      <c r="G25" t="s">
        <v>252</v>
      </c>
      <c r="H25" t="s">
        <v>33</v>
      </c>
    </row>
    <row r="26" spans="1:8" x14ac:dyDescent="0.25">
      <c r="A26" s="1" t="s">
        <v>991</v>
      </c>
      <c r="B26" s="1" t="s">
        <v>258</v>
      </c>
      <c r="C26" t="s">
        <v>258</v>
      </c>
      <c r="D26" t="s">
        <v>258</v>
      </c>
      <c r="E26" t="s">
        <v>258</v>
      </c>
      <c r="F26" t="s">
        <v>1724</v>
      </c>
      <c r="G26" t="s">
        <v>220</v>
      </c>
      <c r="H26" t="s">
        <v>11</v>
      </c>
    </row>
    <row r="27" spans="1:8" x14ac:dyDescent="0.25">
      <c r="A27" s="1" t="s">
        <v>992</v>
      </c>
      <c r="B27" s="1" t="s">
        <v>268</v>
      </c>
      <c r="C27" t="s">
        <v>268</v>
      </c>
      <c r="D27" t="s">
        <v>268</v>
      </c>
      <c r="E27" t="s">
        <v>268</v>
      </c>
      <c r="F27" t="s">
        <v>1727</v>
      </c>
      <c r="G27" t="s">
        <v>174</v>
      </c>
      <c r="H27" t="s">
        <v>4</v>
      </c>
    </row>
    <row r="28" spans="1:8" x14ac:dyDescent="0.25">
      <c r="A28" s="1" t="s">
        <v>993</v>
      </c>
      <c r="B28" s="1" t="s">
        <v>271</v>
      </c>
      <c r="C28" t="s">
        <v>271</v>
      </c>
      <c r="D28" t="s">
        <v>271</v>
      </c>
      <c r="E28" t="s">
        <v>271</v>
      </c>
      <c r="F28" t="s">
        <v>1730</v>
      </c>
      <c r="G28" t="s">
        <v>137</v>
      </c>
      <c r="H28" t="s">
        <v>27</v>
      </c>
    </row>
    <row r="29" spans="1:8" x14ac:dyDescent="0.25">
      <c r="A29" s="1" t="s">
        <v>994</v>
      </c>
      <c r="B29" s="1" t="s">
        <v>275</v>
      </c>
      <c r="C29" t="s">
        <v>275</v>
      </c>
      <c r="D29" t="s">
        <v>275</v>
      </c>
      <c r="E29" t="s">
        <v>275</v>
      </c>
      <c r="F29" t="s">
        <v>1502</v>
      </c>
      <c r="G29" t="s">
        <v>137</v>
      </c>
      <c r="H29" t="s">
        <v>276</v>
      </c>
    </row>
    <row r="30" spans="1:8" x14ac:dyDescent="0.25">
      <c r="A30" s="1" t="s">
        <v>995</v>
      </c>
      <c r="B30" s="1" t="s">
        <v>279</v>
      </c>
      <c r="C30" t="s">
        <v>279</v>
      </c>
      <c r="D30" t="s">
        <v>279</v>
      </c>
      <c r="E30" t="s">
        <v>279</v>
      </c>
      <c r="F30" t="s">
        <v>1597</v>
      </c>
      <c r="G30" t="s">
        <v>137</v>
      </c>
      <c r="H30" t="s">
        <v>27</v>
      </c>
    </row>
    <row r="31" spans="1:8" x14ac:dyDescent="0.25">
      <c r="A31" s="1" t="s">
        <v>996</v>
      </c>
      <c r="B31" s="1" t="s">
        <v>282</v>
      </c>
      <c r="C31" t="s">
        <v>282</v>
      </c>
      <c r="D31" t="s">
        <v>282</v>
      </c>
      <c r="E31" t="s">
        <v>282</v>
      </c>
      <c r="F31" t="s">
        <v>1733</v>
      </c>
      <c r="G31" t="s">
        <v>283</v>
      </c>
      <c r="H31" t="s">
        <v>27</v>
      </c>
    </row>
    <row r="32" spans="1:8" x14ac:dyDescent="0.25">
      <c r="A32" s="1" t="s">
        <v>997</v>
      </c>
      <c r="B32" s="1" t="s">
        <v>286</v>
      </c>
      <c r="C32" t="s">
        <v>286</v>
      </c>
      <c r="D32" t="s">
        <v>1994</v>
      </c>
      <c r="E32" t="s">
        <v>1739</v>
      </c>
      <c r="F32" t="s">
        <v>1736</v>
      </c>
      <c r="G32" t="s">
        <v>137</v>
      </c>
      <c r="H32" t="s">
        <v>27</v>
      </c>
    </row>
    <row r="33" spans="1:8" x14ac:dyDescent="0.25">
      <c r="A33" s="1" t="s">
        <v>998</v>
      </c>
      <c r="B33" s="1" t="s">
        <v>286</v>
      </c>
      <c r="C33" t="s">
        <v>286</v>
      </c>
      <c r="D33" t="s">
        <v>1994</v>
      </c>
      <c r="E33" t="s">
        <v>1739</v>
      </c>
      <c r="F33" t="s">
        <v>1736</v>
      </c>
      <c r="G33" t="s">
        <v>137</v>
      </c>
      <c r="H33" t="s">
        <v>27</v>
      </c>
    </row>
    <row r="34" spans="1:8" x14ac:dyDescent="0.25">
      <c r="A34" s="1" t="s">
        <v>999</v>
      </c>
      <c r="B34" s="1" t="s">
        <v>1000</v>
      </c>
      <c r="C34" t="s">
        <v>293</v>
      </c>
      <c r="D34" t="s">
        <v>293</v>
      </c>
      <c r="E34" t="s">
        <v>293</v>
      </c>
      <c r="F34" t="s">
        <v>1740</v>
      </c>
      <c r="G34" t="s">
        <v>107</v>
      </c>
      <c r="H34" t="s">
        <v>4</v>
      </c>
    </row>
    <row r="35" spans="1:8" x14ac:dyDescent="0.25">
      <c r="A35" s="1" t="s">
        <v>1001</v>
      </c>
      <c r="B35" s="1" t="s">
        <v>1000</v>
      </c>
      <c r="C35" t="s">
        <v>293</v>
      </c>
      <c r="D35" t="s">
        <v>293</v>
      </c>
      <c r="E35" t="s">
        <v>293</v>
      </c>
      <c r="F35" t="s">
        <v>1740</v>
      </c>
      <c r="G35" t="s">
        <v>107</v>
      </c>
      <c r="H35" t="s">
        <v>4</v>
      </c>
    </row>
    <row r="36" spans="1:8" x14ac:dyDescent="0.25">
      <c r="A36" s="1" t="s">
        <v>1002</v>
      </c>
      <c r="B36" s="1" t="s">
        <v>301</v>
      </c>
      <c r="C36" t="s">
        <v>301</v>
      </c>
      <c r="D36" t="s">
        <v>1995</v>
      </c>
      <c r="E36" t="s">
        <v>512</v>
      </c>
      <c r="F36" t="s">
        <v>1618</v>
      </c>
      <c r="G36" t="s">
        <v>89</v>
      </c>
      <c r="H36" t="s">
        <v>11</v>
      </c>
    </row>
    <row r="37" spans="1:8" x14ac:dyDescent="0.25">
      <c r="A37" s="1" t="s">
        <v>1003</v>
      </c>
      <c r="B37" s="1" t="s">
        <v>304</v>
      </c>
      <c r="C37" t="s">
        <v>304</v>
      </c>
      <c r="D37" t="s">
        <v>304</v>
      </c>
      <c r="E37" t="s">
        <v>304</v>
      </c>
      <c r="F37" t="s">
        <v>1743</v>
      </c>
      <c r="G37" t="s">
        <v>137</v>
      </c>
      <c r="H37" t="s">
        <v>27</v>
      </c>
    </row>
    <row r="38" spans="1:8" x14ac:dyDescent="0.25">
      <c r="A38" s="1" t="s">
        <v>1004</v>
      </c>
      <c r="B38" s="1" t="s">
        <v>320</v>
      </c>
      <c r="C38" t="s">
        <v>320</v>
      </c>
      <c r="D38" t="s">
        <v>320</v>
      </c>
      <c r="E38" t="s">
        <v>320</v>
      </c>
      <c r="F38" t="s">
        <v>1746</v>
      </c>
      <c r="G38" t="s">
        <v>99</v>
      </c>
      <c r="H38" t="s">
        <v>27</v>
      </c>
    </row>
    <row r="39" spans="1:8" x14ac:dyDescent="0.25">
      <c r="A39" s="1" t="s">
        <v>1005</v>
      </c>
      <c r="B39" s="1" t="s">
        <v>332</v>
      </c>
      <c r="C39" t="s">
        <v>332</v>
      </c>
      <c r="D39" t="s">
        <v>1996</v>
      </c>
      <c r="E39" t="s">
        <v>332</v>
      </c>
      <c r="F39" t="s">
        <v>1749</v>
      </c>
      <c r="G39" t="s">
        <v>99</v>
      </c>
      <c r="H39" t="s">
        <v>4</v>
      </c>
    </row>
    <row r="40" spans="1:8" x14ac:dyDescent="0.25">
      <c r="A40" s="1" t="s">
        <v>1006</v>
      </c>
      <c r="B40" s="1" t="s">
        <v>336</v>
      </c>
      <c r="C40" t="s">
        <v>336</v>
      </c>
      <c r="D40" t="s">
        <v>336</v>
      </c>
      <c r="E40" t="s">
        <v>336</v>
      </c>
      <c r="F40" t="s">
        <v>1600</v>
      </c>
      <c r="G40" t="s">
        <v>89</v>
      </c>
      <c r="H40" t="s">
        <v>56</v>
      </c>
    </row>
    <row r="41" spans="1:8" x14ac:dyDescent="0.25">
      <c r="A41" s="1" t="s">
        <v>1007</v>
      </c>
      <c r="B41" s="1" t="s">
        <v>339</v>
      </c>
      <c r="C41" t="s">
        <v>339</v>
      </c>
      <c r="D41" t="s">
        <v>339</v>
      </c>
      <c r="E41" t="s">
        <v>339</v>
      </c>
      <c r="F41" t="s">
        <v>1603</v>
      </c>
      <c r="G41" t="s">
        <v>94</v>
      </c>
      <c r="H41" t="s">
        <v>95</v>
      </c>
    </row>
    <row r="42" spans="1:8" x14ac:dyDescent="0.25">
      <c r="A42" s="1" t="s">
        <v>1008</v>
      </c>
      <c r="B42" s="1" t="s">
        <v>359</v>
      </c>
      <c r="C42" t="s">
        <v>359</v>
      </c>
      <c r="D42" t="s">
        <v>359</v>
      </c>
      <c r="E42" t="s">
        <v>359</v>
      </c>
      <c r="F42" t="s">
        <v>1755</v>
      </c>
      <c r="G42" t="s">
        <v>360</v>
      </c>
      <c r="H42" t="s">
        <v>27</v>
      </c>
    </row>
    <row r="43" spans="1:8" x14ac:dyDescent="0.25">
      <c r="A43" s="1" t="s">
        <v>1009</v>
      </c>
      <c r="B43" s="1" t="s">
        <v>363</v>
      </c>
      <c r="C43" t="s">
        <v>363</v>
      </c>
      <c r="D43" t="s">
        <v>363</v>
      </c>
      <c r="E43" t="s">
        <v>363</v>
      </c>
      <c r="F43" t="s">
        <v>1606</v>
      </c>
      <c r="G43" t="s">
        <v>89</v>
      </c>
      <c r="H43" t="s">
        <v>56</v>
      </c>
    </row>
    <row r="44" spans="1:8" x14ac:dyDescent="0.25">
      <c r="A44" s="1" t="s">
        <v>1010</v>
      </c>
      <c r="B44" s="1" t="s">
        <v>376</v>
      </c>
      <c r="C44" t="s">
        <v>376</v>
      </c>
      <c r="D44" t="s">
        <v>1997</v>
      </c>
      <c r="E44" t="s">
        <v>939</v>
      </c>
      <c r="F44" t="s">
        <v>1570</v>
      </c>
      <c r="G44" t="s">
        <v>377</v>
      </c>
      <c r="H44" t="s">
        <v>22</v>
      </c>
    </row>
    <row r="45" spans="1:8" x14ac:dyDescent="0.25">
      <c r="A45" s="8" t="s">
        <v>1011</v>
      </c>
      <c r="B45" s="8" t="s">
        <v>386</v>
      </c>
      <c r="C45" s="10" t="s">
        <v>386</v>
      </c>
      <c r="D45" t="s">
        <v>386</v>
      </c>
      <c r="E45" t="s">
        <v>386</v>
      </c>
      <c r="F45" t="s">
        <v>1767</v>
      </c>
      <c r="G45" t="s">
        <v>107</v>
      </c>
      <c r="H45" t="s">
        <v>11</v>
      </c>
    </row>
    <row r="46" spans="1:8" x14ac:dyDescent="0.25">
      <c r="A46" s="1" t="s">
        <v>1012</v>
      </c>
      <c r="B46" s="1" t="s">
        <v>404</v>
      </c>
      <c r="C46" t="s">
        <v>404</v>
      </c>
      <c r="D46" t="s">
        <v>1998</v>
      </c>
      <c r="E46" t="s">
        <v>400</v>
      </c>
      <c r="F46" t="s">
        <v>1514</v>
      </c>
      <c r="G46" t="s">
        <v>401</v>
      </c>
      <c r="H46" t="s">
        <v>276</v>
      </c>
    </row>
    <row r="47" spans="1:8" x14ac:dyDescent="0.25">
      <c r="A47" s="1" t="s">
        <v>1013</v>
      </c>
      <c r="B47" s="1" t="s">
        <v>410</v>
      </c>
      <c r="C47" t="s">
        <v>410</v>
      </c>
      <c r="D47" t="s">
        <v>410</v>
      </c>
      <c r="E47" t="s">
        <v>410</v>
      </c>
      <c r="F47" t="s">
        <v>1770</v>
      </c>
      <c r="G47" t="s">
        <v>69</v>
      </c>
      <c r="H47" t="s">
        <v>11</v>
      </c>
    </row>
    <row r="48" spans="1:8" x14ac:dyDescent="0.25">
      <c r="A48" s="1" t="s">
        <v>1014</v>
      </c>
      <c r="B48" s="1" t="s">
        <v>410</v>
      </c>
      <c r="C48" t="s">
        <v>410</v>
      </c>
      <c r="D48" t="s">
        <v>410</v>
      </c>
      <c r="E48" t="s">
        <v>410</v>
      </c>
      <c r="F48" t="s">
        <v>1770</v>
      </c>
      <c r="G48" t="s">
        <v>69</v>
      </c>
      <c r="H48" t="s">
        <v>11</v>
      </c>
    </row>
    <row r="49" spans="1:8" x14ac:dyDescent="0.25">
      <c r="A49" s="1" t="s">
        <v>1015</v>
      </c>
      <c r="B49" s="1" t="s">
        <v>413</v>
      </c>
      <c r="C49" t="s">
        <v>413</v>
      </c>
      <c r="D49" t="s">
        <v>413</v>
      </c>
      <c r="E49" t="s">
        <v>413</v>
      </c>
      <c r="F49" t="s">
        <v>1773</v>
      </c>
      <c r="G49" t="s">
        <v>137</v>
      </c>
      <c r="H49" t="s">
        <v>27</v>
      </c>
    </row>
    <row r="50" spans="1:8" x14ac:dyDescent="0.25">
      <c r="A50" s="1" t="s">
        <v>1016</v>
      </c>
      <c r="B50" s="1" t="s">
        <v>437</v>
      </c>
      <c r="C50" t="s">
        <v>437</v>
      </c>
      <c r="D50" t="s">
        <v>437</v>
      </c>
      <c r="E50" t="s">
        <v>437</v>
      </c>
      <c r="F50" t="s">
        <v>1609</v>
      </c>
      <c r="G50" t="s">
        <v>438</v>
      </c>
      <c r="H50" t="s">
        <v>439</v>
      </c>
    </row>
    <row r="51" spans="1:8" x14ac:dyDescent="0.25">
      <c r="A51" s="1" t="s">
        <v>1017</v>
      </c>
      <c r="B51" s="1" t="s">
        <v>446</v>
      </c>
      <c r="C51" t="s">
        <v>446</v>
      </c>
      <c r="D51" t="s">
        <v>446</v>
      </c>
      <c r="E51" t="s">
        <v>446</v>
      </c>
      <c r="F51" t="s">
        <v>1779</v>
      </c>
      <c r="G51" t="s">
        <v>447</v>
      </c>
      <c r="H51" t="s">
        <v>11</v>
      </c>
    </row>
    <row r="52" spans="1:8" x14ac:dyDescent="0.25">
      <c r="A52" s="1" t="s">
        <v>1018</v>
      </c>
      <c r="B52" s="1" t="s">
        <v>450</v>
      </c>
      <c r="C52" t="s">
        <v>450</v>
      </c>
      <c r="D52" t="s">
        <v>1999</v>
      </c>
      <c r="F52" t="s">
        <v>2020</v>
      </c>
      <c r="G52" t="s">
        <v>451</v>
      </c>
      <c r="H52" t="s">
        <v>11</v>
      </c>
    </row>
    <row r="53" spans="1:8" x14ac:dyDescent="0.25">
      <c r="A53" s="1" t="s">
        <v>1019</v>
      </c>
      <c r="B53" s="1" t="s">
        <v>457</v>
      </c>
      <c r="C53" t="s">
        <v>457</v>
      </c>
      <c r="D53" t="s">
        <v>2000</v>
      </c>
      <c r="E53" t="s">
        <v>939</v>
      </c>
      <c r="F53" t="s">
        <v>1570</v>
      </c>
      <c r="G53" t="s">
        <v>290</v>
      </c>
      <c r="H53" t="s">
        <v>22</v>
      </c>
    </row>
    <row r="54" spans="1:8" x14ac:dyDescent="0.25">
      <c r="A54" s="1" t="s">
        <v>1020</v>
      </c>
      <c r="B54" s="1" t="s">
        <v>468</v>
      </c>
      <c r="C54" t="s">
        <v>468</v>
      </c>
      <c r="D54" t="s">
        <v>468</v>
      </c>
      <c r="E54" t="s">
        <v>468</v>
      </c>
      <c r="F54" t="s">
        <v>1523</v>
      </c>
      <c r="G54" t="s">
        <v>438</v>
      </c>
      <c r="H54" t="s">
        <v>22</v>
      </c>
    </row>
    <row r="55" spans="1:8" x14ac:dyDescent="0.25">
      <c r="A55" s="1" t="s">
        <v>1021</v>
      </c>
      <c r="B55" s="1" t="s">
        <v>471</v>
      </c>
      <c r="C55" t="s">
        <v>471</v>
      </c>
      <c r="D55" t="s">
        <v>471</v>
      </c>
      <c r="E55" t="s">
        <v>471</v>
      </c>
      <c r="F55" t="s">
        <v>1612</v>
      </c>
      <c r="G55" t="s">
        <v>472</v>
      </c>
      <c r="H55" t="s">
        <v>56</v>
      </c>
    </row>
    <row r="56" spans="1:8" x14ac:dyDescent="0.25">
      <c r="A56" s="1" t="s">
        <v>1022</v>
      </c>
      <c r="B56" s="1" t="s">
        <v>475</v>
      </c>
      <c r="C56" t="s">
        <v>475</v>
      </c>
      <c r="D56" t="s">
        <v>475</v>
      </c>
      <c r="E56" t="s">
        <v>475</v>
      </c>
      <c r="F56" t="s">
        <v>1785</v>
      </c>
      <c r="G56" t="s">
        <v>99</v>
      </c>
      <c r="H56" t="s">
        <v>27</v>
      </c>
    </row>
    <row r="57" spans="1:8" x14ac:dyDescent="0.25">
      <c r="A57" s="1" t="s">
        <v>1023</v>
      </c>
      <c r="B57" s="1" t="s">
        <v>481</v>
      </c>
      <c r="C57" t="s">
        <v>481</v>
      </c>
      <c r="D57" t="s">
        <v>481</v>
      </c>
      <c r="E57" t="s">
        <v>481</v>
      </c>
      <c r="F57" t="s">
        <v>1788</v>
      </c>
      <c r="G57" t="s">
        <v>482</v>
      </c>
      <c r="H57" t="s">
        <v>11</v>
      </c>
    </row>
    <row r="58" spans="1:8" x14ac:dyDescent="0.25">
      <c r="A58" s="1" t="s">
        <v>1024</v>
      </c>
      <c r="B58" s="1" t="s">
        <v>489</v>
      </c>
      <c r="C58" t="s">
        <v>489</v>
      </c>
      <c r="D58" t="s">
        <v>489</v>
      </c>
      <c r="E58" t="s">
        <v>489</v>
      </c>
      <c r="F58" t="s">
        <v>1794</v>
      </c>
      <c r="G58" t="s">
        <v>10</v>
      </c>
      <c r="H58" t="s">
        <v>4</v>
      </c>
    </row>
    <row r="59" spans="1:8" x14ac:dyDescent="0.25">
      <c r="A59" s="1" t="s">
        <v>1025</v>
      </c>
      <c r="B59" s="1" t="s">
        <v>492</v>
      </c>
      <c r="C59" t="s">
        <v>492</v>
      </c>
      <c r="D59" t="s">
        <v>492</v>
      </c>
      <c r="E59" t="s">
        <v>492</v>
      </c>
      <c r="F59" t="s">
        <v>1797</v>
      </c>
      <c r="G59" t="s">
        <v>107</v>
      </c>
      <c r="H59" t="s">
        <v>11</v>
      </c>
    </row>
    <row r="60" spans="1:8" x14ac:dyDescent="0.25">
      <c r="A60" s="1" t="s">
        <v>1026</v>
      </c>
      <c r="B60" s="1" t="s">
        <v>499</v>
      </c>
      <c r="C60" t="s">
        <v>499</v>
      </c>
      <c r="D60" t="s">
        <v>499</v>
      </c>
      <c r="E60" t="s">
        <v>499</v>
      </c>
      <c r="F60" t="s">
        <v>1803</v>
      </c>
      <c r="G60" t="s">
        <v>298</v>
      </c>
      <c r="H60" t="s">
        <v>11</v>
      </c>
    </row>
    <row r="61" spans="1:8" x14ac:dyDescent="0.25">
      <c r="A61" s="1" t="s">
        <v>1027</v>
      </c>
      <c r="B61" s="1" t="s">
        <v>505</v>
      </c>
      <c r="C61" t="s">
        <v>505</v>
      </c>
      <c r="D61" t="s">
        <v>505</v>
      </c>
      <c r="E61" t="s">
        <v>505</v>
      </c>
      <c r="F61" t="s">
        <v>1615</v>
      </c>
      <c r="G61" t="s">
        <v>496</v>
      </c>
      <c r="H61" t="s">
        <v>95</v>
      </c>
    </row>
    <row r="62" spans="1:8" x14ac:dyDescent="0.25">
      <c r="A62" s="1" t="s">
        <v>1028</v>
      </c>
      <c r="B62" s="1" t="s">
        <v>512</v>
      </c>
      <c r="C62" t="s">
        <v>512</v>
      </c>
      <c r="D62" t="s">
        <v>512</v>
      </c>
      <c r="E62" t="s">
        <v>512</v>
      </c>
      <c r="F62" t="s">
        <v>1618</v>
      </c>
      <c r="G62" t="s">
        <v>89</v>
      </c>
      <c r="H62" t="s">
        <v>11</v>
      </c>
    </row>
    <row r="63" spans="1:8" x14ac:dyDescent="0.25">
      <c r="A63" s="1" t="s">
        <v>1029</v>
      </c>
      <c r="B63" s="1" t="s">
        <v>515</v>
      </c>
      <c r="C63" t="s">
        <v>515</v>
      </c>
      <c r="D63" t="s">
        <v>515</v>
      </c>
      <c r="E63" t="s">
        <v>515</v>
      </c>
      <c r="F63" t="s">
        <v>1621</v>
      </c>
      <c r="G63" t="s">
        <v>89</v>
      </c>
      <c r="H63" t="s">
        <v>56</v>
      </c>
    </row>
    <row r="64" spans="1:8" x14ac:dyDescent="0.25">
      <c r="A64" s="1" t="s">
        <v>1030</v>
      </c>
      <c r="B64" s="1" t="s">
        <v>525</v>
      </c>
      <c r="C64" t="s">
        <v>525</v>
      </c>
      <c r="D64" t="s">
        <v>525</v>
      </c>
      <c r="E64" t="s">
        <v>525</v>
      </c>
      <c r="F64" t="s">
        <v>1526</v>
      </c>
      <c r="G64" t="s">
        <v>526</v>
      </c>
      <c r="H64" t="s">
        <v>22</v>
      </c>
    </row>
    <row r="65" spans="1:8" x14ac:dyDescent="0.25">
      <c r="A65" s="1" t="s">
        <v>1031</v>
      </c>
      <c r="B65" s="1" t="s">
        <v>529</v>
      </c>
      <c r="C65" t="s">
        <v>529</v>
      </c>
      <c r="D65" t="s">
        <v>529</v>
      </c>
      <c r="E65" t="s">
        <v>529</v>
      </c>
      <c r="F65" t="s">
        <v>1809</v>
      </c>
      <c r="G65" t="s">
        <v>99</v>
      </c>
      <c r="H65" t="s">
        <v>27</v>
      </c>
    </row>
    <row r="66" spans="1:8" x14ac:dyDescent="0.25">
      <c r="A66" s="1" t="s">
        <v>1032</v>
      </c>
      <c r="B66" s="1" t="s">
        <v>537</v>
      </c>
      <c r="C66" t="s">
        <v>537</v>
      </c>
      <c r="D66" t="s">
        <v>537</v>
      </c>
      <c r="E66" t="s">
        <v>537</v>
      </c>
      <c r="F66" t="s">
        <v>1817</v>
      </c>
      <c r="G66" t="s">
        <v>10</v>
      </c>
      <c r="H66" t="s">
        <v>11</v>
      </c>
    </row>
    <row r="67" spans="1:8" x14ac:dyDescent="0.25">
      <c r="A67" s="1" t="s">
        <v>1033</v>
      </c>
      <c r="B67" s="1" t="s">
        <v>543</v>
      </c>
      <c r="C67" t="s">
        <v>543</v>
      </c>
      <c r="D67" t="s">
        <v>543</v>
      </c>
      <c r="E67" t="s">
        <v>543</v>
      </c>
      <c r="F67" t="s">
        <v>1627</v>
      </c>
      <c r="G67" t="s">
        <v>94</v>
      </c>
      <c r="H67" t="s">
        <v>95</v>
      </c>
    </row>
    <row r="68" spans="1:8" x14ac:dyDescent="0.25">
      <c r="A68" s="1" t="s">
        <v>1034</v>
      </c>
      <c r="B68" s="1" t="s">
        <v>549</v>
      </c>
      <c r="C68" t="s">
        <v>549</v>
      </c>
      <c r="D68" t="s">
        <v>549</v>
      </c>
      <c r="E68" t="s">
        <v>549</v>
      </c>
      <c r="F68" t="s">
        <v>1823</v>
      </c>
      <c r="G68" t="s">
        <v>526</v>
      </c>
      <c r="H68" t="s">
        <v>4</v>
      </c>
    </row>
    <row r="69" spans="1:8" x14ac:dyDescent="0.25">
      <c r="A69" s="1" t="s">
        <v>1035</v>
      </c>
      <c r="B69" s="1" t="s">
        <v>567</v>
      </c>
      <c r="C69" t="s">
        <v>567</v>
      </c>
      <c r="D69" t="s">
        <v>567</v>
      </c>
      <c r="E69" t="s">
        <v>567</v>
      </c>
      <c r="F69" t="s">
        <v>1829</v>
      </c>
      <c r="G69" t="s">
        <v>10</v>
      </c>
      <c r="H69" t="s">
        <v>11</v>
      </c>
    </row>
    <row r="70" spans="1:8" x14ac:dyDescent="0.25">
      <c r="A70" s="1" t="s">
        <v>1036</v>
      </c>
      <c r="B70" s="1" t="s">
        <v>570</v>
      </c>
      <c r="C70" t="s">
        <v>570</v>
      </c>
      <c r="D70" t="s">
        <v>570</v>
      </c>
      <c r="E70" t="s">
        <v>570</v>
      </c>
      <c r="F70" t="s">
        <v>1633</v>
      </c>
      <c r="G70" t="s">
        <v>89</v>
      </c>
      <c r="H70" t="s">
        <v>56</v>
      </c>
    </row>
    <row r="71" spans="1:8" x14ac:dyDescent="0.25">
      <c r="A71" s="1" t="s">
        <v>1037</v>
      </c>
      <c r="B71" s="1" t="s">
        <v>577</v>
      </c>
      <c r="C71" t="s">
        <v>577</v>
      </c>
      <c r="D71" t="s">
        <v>577</v>
      </c>
      <c r="E71" t="s">
        <v>577</v>
      </c>
      <c r="F71" t="s">
        <v>1532</v>
      </c>
      <c r="G71" t="s">
        <v>137</v>
      </c>
      <c r="H71" t="s">
        <v>578</v>
      </c>
    </row>
    <row r="72" spans="1:8" x14ac:dyDescent="0.25">
      <c r="A72" s="1" t="s">
        <v>1038</v>
      </c>
      <c r="B72" s="1" t="s">
        <v>587</v>
      </c>
      <c r="C72" t="s">
        <v>587</v>
      </c>
      <c r="D72" t="s">
        <v>587</v>
      </c>
      <c r="E72" t="s">
        <v>587</v>
      </c>
      <c r="F72" t="s">
        <v>1841</v>
      </c>
      <c r="G72" t="s">
        <v>107</v>
      </c>
      <c r="H72" t="s">
        <v>11</v>
      </c>
    </row>
    <row r="73" spans="1:8" x14ac:dyDescent="0.25">
      <c r="A73" s="1" t="s">
        <v>1039</v>
      </c>
      <c r="B73" s="1" t="s">
        <v>573</v>
      </c>
      <c r="C73" t="s">
        <v>573</v>
      </c>
      <c r="D73" t="s">
        <v>573</v>
      </c>
      <c r="E73" t="s">
        <v>573</v>
      </c>
      <c r="F73" t="s">
        <v>1832</v>
      </c>
      <c r="G73" t="s">
        <v>574</v>
      </c>
      <c r="H73" t="s">
        <v>509</v>
      </c>
    </row>
    <row r="74" spans="1:8" x14ac:dyDescent="0.25">
      <c r="A74" s="1" t="s">
        <v>1040</v>
      </c>
      <c r="B74" s="1" t="s">
        <v>594</v>
      </c>
      <c r="C74" t="s">
        <v>594</v>
      </c>
      <c r="D74" t="s">
        <v>594</v>
      </c>
      <c r="E74" t="s">
        <v>594</v>
      </c>
      <c r="F74" t="s">
        <v>1847</v>
      </c>
      <c r="G74" t="s">
        <v>10</v>
      </c>
      <c r="H74" t="s">
        <v>11</v>
      </c>
    </row>
    <row r="75" spans="1:8" x14ac:dyDescent="0.25">
      <c r="A75" s="1" t="s">
        <v>1041</v>
      </c>
      <c r="B75" s="1" t="s">
        <v>597</v>
      </c>
      <c r="C75" t="s">
        <v>597</v>
      </c>
      <c r="D75" t="s">
        <v>597</v>
      </c>
      <c r="E75" t="s">
        <v>597</v>
      </c>
      <c r="F75" t="s">
        <v>1850</v>
      </c>
      <c r="G75" t="s">
        <v>298</v>
      </c>
      <c r="H75" t="s">
        <v>11</v>
      </c>
    </row>
    <row r="76" spans="1:8" x14ac:dyDescent="0.25">
      <c r="A76" s="1" t="s">
        <v>1042</v>
      </c>
      <c r="B76" s="1" t="s">
        <v>604</v>
      </c>
      <c r="C76" t="s">
        <v>604</v>
      </c>
      <c r="D76" t="s">
        <v>604</v>
      </c>
      <c r="E76" t="s">
        <v>604</v>
      </c>
      <c r="F76" t="s">
        <v>1853</v>
      </c>
      <c r="G76" t="s">
        <v>606</v>
      </c>
      <c r="H76" t="s">
        <v>11</v>
      </c>
    </row>
    <row r="77" spans="1:8" x14ac:dyDescent="0.25">
      <c r="A77" s="1" t="s">
        <v>1043</v>
      </c>
      <c r="B77" s="1" t="s">
        <v>609</v>
      </c>
      <c r="C77" t="s">
        <v>609</v>
      </c>
      <c r="D77" t="s">
        <v>609</v>
      </c>
      <c r="E77" t="s">
        <v>609</v>
      </c>
      <c r="F77" t="s">
        <v>1640</v>
      </c>
      <c r="G77" t="s">
        <v>89</v>
      </c>
      <c r="H77" t="s">
        <v>56</v>
      </c>
    </row>
    <row r="78" spans="1:8" x14ac:dyDescent="0.25">
      <c r="A78" s="1" t="s">
        <v>1044</v>
      </c>
      <c r="B78" s="1" t="s">
        <v>612</v>
      </c>
      <c r="C78" t="s">
        <v>612</v>
      </c>
      <c r="D78" t="s">
        <v>612</v>
      </c>
      <c r="E78" t="s">
        <v>612</v>
      </c>
      <c r="F78" t="s">
        <v>1856</v>
      </c>
      <c r="G78" t="s">
        <v>99</v>
      </c>
      <c r="H78" t="s">
        <v>27</v>
      </c>
    </row>
    <row r="79" spans="1:8" x14ac:dyDescent="0.25">
      <c r="A79" s="1" t="s">
        <v>1045</v>
      </c>
      <c r="B79" s="1" t="s">
        <v>631</v>
      </c>
      <c r="C79" t="s">
        <v>631</v>
      </c>
      <c r="D79" t="s">
        <v>631</v>
      </c>
      <c r="E79" t="s">
        <v>631</v>
      </c>
      <c r="F79" t="s">
        <v>1535</v>
      </c>
      <c r="G79" t="s">
        <v>107</v>
      </c>
      <c r="H79" t="s">
        <v>578</v>
      </c>
    </row>
    <row r="80" spans="1:8" x14ac:dyDescent="0.25">
      <c r="A80" s="1" t="s">
        <v>1046</v>
      </c>
      <c r="B80" s="1" t="s">
        <v>634</v>
      </c>
      <c r="C80" t="s">
        <v>634</v>
      </c>
      <c r="D80" t="s">
        <v>634</v>
      </c>
      <c r="E80" t="s">
        <v>634</v>
      </c>
      <c r="F80" t="s">
        <v>1643</v>
      </c>
      <c r="G80" t="s">
        <v>137</v>
      </c>
      <c r="H80" t="s">
        <v>635</v>
      </c>
    </row>
    <row r="81" spans="1:8" x14ac:dyDescent="0.25">
      <c r="A81" s="1" t="s">
        <v>1047</v>
      </c>
      <c r="B81" s="1" t="s">
        <v>642</v>
      </c>
      <c r="C81" t="s">
        <v>642</v>
      </c>
      <c r="D81" t="s">
        <v>642</v>
      </c>
      <c r="E81" t="s">
        <v>642</v>
      </c>
      <c r="F81" t="s">
        <v>1867</v>
      </c>
      <c r="G81" t="s">
        <v>10</v>
      </c>
      <c r="H81" t="s">
        <v>11</v>
      </c>
    </row>
    <row r="82" spans="1:8" x14ac:dyDescent="0.25">
      <c r="A82" s="1" t="s">
        <v>1048</v>
      </c>
      <c r="B82" s="1" t="s">
        <v>645</v>
      </c>
      <c r="C82" t="s">
        <v>645</v>
      </c>
      <c r="D82" t="s">
        <v>645</v>
      </c>
      <c r="E82" t="s">
        <v>645</v>
      </c>
      <c r="F82" t="s">
        <v>1870</v>
      </c>
      <c r="G82" t="s">
        <v>401</v>
      </c>
      <c r="H82" t="s">
        <v>27</v>
      </c>
    </row>
    <row r="83" spans="1:8" x14ac:dyDescent="0.25">
      <c r="A83" s="1" t="s">
        <v>1049</v>
      </c>
      <c r="B83" s="1" t="s">
        <v>1050</v>
      </c>
      <c r="C83" t="s">
        <v>628</v>
      </c>
      <c r="D83" t="s">
        <v>2001</v>
      </c>
      <c r="E83" t="s">
        <v>485</v>
      </c>
      <c r="F83" t="s">
        <v>1791</v>
      </c>
      <c r="G83" t="s">
        <v>486</v>
      </c>
      <c r="H83" t="s">
        <v>22</v>
      </c>
    </row>
    <row r="84" spans="1:8" x14ac:dyDescent="0.25">
      <c r="A84" s="1" t="s">
        <v>1051</v>
      </c>
      <c r="B84" s="1" t="s">
        <v>648</v>
      </c>
      <c r="C84" t="s">
        <v>648</v>
      </c>
      <c r="D84" t="s">
        <v>648</v>
      </c>
      <c r="E84" t="s">
        <v>648</v>
      </c>
      <c r="F84" t="s">
        <v>1873</v>
      </c>
      <c r="G84" t="s">
        <v>69</v>
      </c>
      <c r="H84" t="s">
        <v>11</v>
      </c>
    </row>
    <row r="85" spans="1:8" x14ac:dyDescent="0.25">
      <c r="A85" s="1" t="s">
        <v>1052</v>
      </c>
      <c r="B85" s="1" t="s">
        <v>651</v>
      </c>
      <c r="C85" t="s">
        <v>651</v>
      </c>
      <c r="D85" t="s">
        <v>651</v>
      </c>
      <c r="E85" t="s">
        <v>651</v>
      </c>
      <c r="F85" t="s">
        <v>1876</v>
      </c>
      <c r="G85" t="s">
        <v>10</v>
      </c>
      <c r="H85" t="s">
        <v>11</v>
      </c>
    </row>
    <row r="86" spans="1:8" x14ac:dyDescent="0.25">
      <c r="A86" s="1" t="s">
        <v>1053</v>
      </c>
      <c r="B86" s="1" t="s">
        <v>654</v>
      </c>
      <c r="C86" t="s">
        <v>654</v>
      </c>
      <c r="D86" t="s">
        <v>654</v>
      </c>
      <c r="E86" t="s">
        <v>654</v>
      </c>
      <c r="F86" t="s">
        <v>1879</v>
      </c>
      <c r="G86" t="s">
        <v>99</v>
      </c>
      <c r="H86" t="s">
        <v>27</v>
      </c>
    </row>
    <row r="87" spans="1:8" x14ac:dyDescent="0.25">
      <c r="A87" s="1" t="s">
        <v>1054</v>
      </c>
      <c r="B87" s="1" t="s">
        <v>661</v>
      </c>
      <c r="C87" t="s">
        <v>661</v>
      </c>
      <c r="D87" t="s">
        <v>661</v>
      </c>
      <c r="E87" t="s">
        <v>661</v>
      </c>
      <c r="F87" t="s">
        <v>1882</v>
      </c>
      <c r="G87" t="s">
        <v>99</v>
      </c>
      <c r="H87" t="s">
        <v>27</v>
      </c>
    </row>
    <row r="88" spans="1:8" x14ac:dyDescent="0.25">
      <c r="A88" s="1" t="s">
        <v>1055</v>
      </c>
      <c r="B88" s="1" t="s">
        <v>667</v>
      </c>
      <c r="C88" t="s">
        <v>667</v>
      </c>
      <c r="D88" t="s">
        <v>667</v>
      </c>
      <c r="E88" t="s">
        <v>667</v>
      </c>
      <c r="F88" t="s">
        <v>1885</v>
      </c>
      <c r="G88" t="s">
        <v>668</v>
      </c>
      <c r="H88" t="s">
        <v>11</v>
      </c>
    </row>
    <row r="89" spans="1:8" x14ac:dyDescent="0.25">
      <c r="A89" s="1" t="s">
        <v>1056</v>
      </c>
      <c r="B89" s="1" t="s">
        <v>671</v>
      </c>
      <c r="C89" t="s">
        <v>671</v>
      </c>
      <c r="D89" t="s">
        <v>671</v>
      </c>
      <c r="E89" t="s">
        <v>671</v>
      </c>
      <c r="F89" t="s">
        <v>1538</v>
      </c>
      <c r="G89" t="s">
        <v>672</v>
      </c>
      <c r="H89" t="s">
        <v>11</v>
      </c>
    </row>
    <row r="90" spans="1:8" x14ac:dyDescent="0.25">
      <c r="A90" s="1" t="s">
        <v>1057</v>
      </c>
      <c r="B90" s="1" t="s">
        <v>675</v>
      </c>
      <c r="C90" t="s">
        <v>675</v>
      </c>
      <c r="D90" t="s">
        <v>675</v>
      </c>
      <c r="E90" t="s">
        <v>675</v>
      </c>
      <c r="F90" t="s">
        <v>1888</v>
      </c>
      <c r="G90" t="s">
        <v>10</v>
      </c>
      <c r="H90" t="s">
        <v>4</v>
      </c>
    </row>
    <row r="91" spans="1:8" x14ac:dyDescent="0.25">
      <c r="A91" s="1" t="s">
        <v>1058</v>
      </c>
      <c r="B91" s="1" t="s">
        <v>678</v>
      </c>
      <c r="C91" t="s">
        <v>678</v>
      </c>
      <c r="D91" t="s">
        <v>678</v>
      </c>
      <c r="E91" t="s">
        <v>678</v>
      </c>
      <c r="F91" t="s">
        <v>1541</v>
      </c>
      <c r="G91" t="s">
        <v>680</v>
      </c>
      <c r="H91" t="s">
        <v>22</v>
      </c>
    </row>
    <row r="92" spans="1:8" x14ac:dyDescent="0.25">
      <c r="A92" s="1" t="s">
        <v>1059</v>
      </c>
      <c r="B92" s="1" t="s">
        <v>683</v>
      </c>
      <c r="C92" t="s">
        <v>683</v>
      </c>
      <c r="D92" t="s">
        <v>683</v>
      </c>
      <c r="E92" t="s">
        <v>683</v>
      </c>
      <c r="F92" t="s">
        <v>1649</v>
      </c>
      <c r="G92" t="s">
        <v>137</v>
      </c>
      <c r="H92" t="s">
        <v>95</v>
      </c>
    </row>
    <row r="93" spans="1:8" x14ac:dyDescent="0.25">
      <c r="A93" s="1" t="s">
        <v>1060</v>
      </c>
      <c r="B93" s="1" t="s">
        <v>686</v>
      </c>
      <c r="C93" t="s">
        <v>686</v>
      </c>
      <c r="D93" t="s">
        <v>686</v>
      </c>
      <c r="E93" t="s">
        <v>686</v>
      </c>
      <c r="F93" t="s">
        <v>1652</v>
      </c>
      <c r="G93" t="s">
        <v>89</v>
      </c>
      <c r="H93" t="s">
        <v>56</v>
      </c>
    </row>
    <row r="94" spans="1:8" x14ac:dyDescent="0.25">
      <c r="A94" s="1" t="s">
        <v>1061</v>
      </c>
      <c r="B94" s="1" t="s">
        <v>689</v>
      </c>
      <c r="C94" t="s">
        <v>689</v>
      </c>
      <c r="D94" t="s">
        <v>2002</v>
      </c>
      <c r="E94" t="s">
        <v>1739</v>
      </c>
      <c r="F94" t="s">
        <v>1736</v>
      </c>
      <c r="G94" t="s">
        <v>690</v>
      </c>
      <c r="H94" t="s">
        <v>11</v>
      </c>
    </row>
    <row r="95" spans="1:8" x14ac:dyDescent="0.25">
      <c r="A95" s="1" t="s">
        <v>1062</v>
      </c>
      <c r="B95" s="1" t="s">
        <v>689</v>
      </c>
      <c r="C95" t="s">
        <v>689</v>
      </c>
      <c r="D95" t="s">
        <v>2002</v>
      </c>
      <c r="E95" t="s">
        <v>1739</v>
      </c>
      <c r="F95" t="s">
        <v>1736</v>
      </c>
      <c r="G95" t="s">
        <v>690</v>
      </c>
      <c r="H95" t="s">
        <v>11</v>
      </c>
    </row>
    <row r="96" spans="1:8" x14ac:dyDescent="0.25">
      <c r="A96" s="1" t="s">
        <v>1063</v>
      </c>
      <c r="B96" s="1" t="s">
        <v>700</v>
      </c>
      <c r="C96" t="s">
        <v>700</v>
      </c>
      <c r="D96" t="s">
        <v>700</v>
      </c>
      <c r="E96" t="s">
        <v>700</v>
      </c>
      <c r="F96" t="s">
        <v>1891</v>
      </c>
      <c r="G96" t="s">
        <v>107</v>
      </c>
      <c r="H96" t="s">
        <v>11</v>
      </c>
    </row>
    <row r="97" spans="1:8" x14ac:dyDescent="0.25">
      <c r="A97" s="1" t="s">
        <v>1064</v>
      </c>
      <c r="B97" s="1" t="s">
        <v>703</v>
      </c>
      <c r="C97" t="s">
        <v>703</v>
      </c>
      <c r="D97" t="s">
        <v>703</v>
      </c>
      <c r="E97" t="s">
        <v>703</v>
      </c>
      <c r="F97" t="s">
        <v>1544</v>
      </c>
      <c r="G97" t="s">
        <v>174</v>
      </c>
      <c r="H97" t="s">
        <v>22</v>
      </c>
    </row>
    <row r="98" spans="1:8" x14ac:dyDescent="0.25">
      <c r="A98" s="1" t="s">
        <v>1065</v>
      </c>
      <c r="B98" s="1" t="s">
        <v>706</v>
      </c>
      <c r="C98" t="s">
        <v>706</v>
      </c>
      <c r="D98" t="s">
        <v>706</v>
      </c>
      <c r="E98" t="s">
        <v>706</v>
      </c>
      <c r="F98" t="s">
        <v>1894</v>
      </c>
      <c r="G98" t="s">
        <v>99</v>
      </c>
      <c r="H98" t="s">
        <v>4</v>
      </c>
    </row>
    <row r="99" spans="1:8" x14ac:dyDescent="0.25">
      <c r="A99" s="1" t="s">
        <v>1066</v>
      </c>
      <c r="B99" s="1" t="s">
        <v>709</v>
      </c>
      <c r="C99" t="s">
        <v>709</v>
      </c>
      <c r="D99" t="s">
        <v>709</v>
      </c>
      <c r="E99" t="s">
        <v>709</v>
      </c>
      <c r="F99" t="s">
        <v>1897</v>
      </c>
      <c r="G99" t="s">
        <v>99</v>
      </c>
      <c r="H99" t="s">
        <v>17</v>
      </c>
    </row>
    <row r="100" spans="1:8" x14ac:dyDescent="0.25">
      <c r="A100" s="1" t="s">
        <v>1067</v>
      </c>
      <c r="B100" s="1" t="s">
        <v>1068</v>
      </c>
      <c r="C100" t="s">
        <v>709</v>
      </c>
      <c r="D100" t="s">
        <v>709</v>
      </c>
      <c r="E100" t="s">
        <v>709</v>
      </c>
      <c r="F100" t="s">
        <v>1897</v>
      </c>
      <c r="G100" t="s">
        <v>99</v>
      </c>
      <c r="H100" t="s">
        <v>17</v>
      </c>
    </row>
    <row r="101" spans="1:8" x14ac:dyDescent="0.25">
      <c r="A101" s="1" t="s">
        <v>1069</v>
      </c>
      <c r="B101" s="1" t="s">
        <v>712</v>
      </c>
      <c r="C101" t="s">
        <v>712</v>
      </c>
      <c r="D101" t="s">
        <v>712</v>
      </c>
      <c r="E101" t="s">
        <v>712</v>
      </c>
      <c r="F101" t="s">
        <v>1547</v>
      </c>
      <c r="G101" t="s">
        <v>231</v>
      </c>
      <c r="H101" t="s">
        <v>22</v>
      </c>
    </row>
    <row r="102" spans="1:8" x14ac:dyDescent="0.25">
      <c r="A102" s="1" t="s">
        <v>1070</v>
      </c>
      <c r="B102" s="1" t="s">
        <v>715</v>
      </c>
      <c r="C102" t="s">
        <v>715</v>
      </c>
      <c r="D102" t="s">
        <v>715</v>
      </c>
      <c r="E102" t="s">
        <v>715</v>
      </c>
      <c r="F102" t="s">
        <v>1900</v>
      </c>
      <c r="G102" t="s">
        <v>99</v>
      </c>
      <c r="H102" t="s">
        <v>4</v>
      </c>
    </row>
    <row r="103" spans="1:8" x14ac:dyDescent="0.25">
      <c r="A103" s="1" t="s">
        <v>1071</v>
      </c>
      <c r="B103" s="1" t="s">
        <v>735</v>
      </c>
      <c r="C103" t="s">
        <v>735</v>
      </c>
      <c r="D103" t="s">
        <v>735</v>
      </c>
      <c r="E103" t="s">
        <v>735</v>
      </c>
      <c r="F103" t="s">
        <v>1909</v>
      </c>
      <c r="G103" t="s">
        <v>107</v>
      </c>
      <c r="H103" t="s">
        <v>11</v>
      </c>
    </row>
    <row r="104" spans="1:8" x14ac:dyDescent="0.25">
      <c r="A104" s="1" t="s">
        <v>1072</v>
      </c>
      <c r="B104" s="1" t="s">
        <v>765</v>
      </c>
      <c r="C104" t="s">
        <v>765</v>
      </c>
      <c r="D104" t="s">
        <v>2003</v>
      </c>
      <c r="E104" t="s">
        <v>765</v>
      </c>
      <c r="F104" t="s">
        <v>1655</v>
      </c>
      <c r="G104" t="s">
        <v>137</v>
      </c>
      <c r="H104" t="s">
        <v>95</v>
      </c>
    </row>
    <row r="105" spans="1:8" x14ac:dyDescent="0.25">
      <c r="A105" s="1" t="s">
        <v>1073</v>
      </c>
      <c r="B105" s="1" t="s">
        <v>762</v>
      </c>
      <c r="C105" t="s">
        <v>762</v>
      </c>
      <c r="D105" t="s">
        <v>762</v>
      </c>
      <c r="E105" t="s">
        <v>762</v>
      </c>
      <c r="F105" t="s">
        <v>1924</v>
      </c>
      <c r="G105" t="s">
        <v>107</v>
      </c>
      <c r="H105" t="s">
        <v>4</v>
      </c>
    </row>
    <row r="106" spans="1:8" x14ac:dyDescent="0.25">
      <c r="A106" s="1" t="s">
        <v>1074</v>
      </c>
      <c r="B106" s="1" t="s">
        <v>768</v>
      </c>
      <c r="C106" t="s">
        <v>768</v>
      </c>
      <c r="D106" t="s">
        <v>768</v>
      </c>
      <c r="E106" t="s">
        <v>768</v>
      </c>
      <c r="F106" t="s">
        <v>1658</v>
      </c>
      <c r="G106" t="s">
        <v>137</v>
      </c>
      <c r="H106" t="s">
        <v>769</v>
      </c>
    </row>
    <row r="107" spans="1:8" x14ac:dyDescent="0.25">
      <c r="A107" s="1" t="s">
        <v>1075</v>
      </c>
      <c r="B107" s="1" t="s">
        <v>1076</v>
      </c>
      <c r="C107" t="s">
        <v>820</v>
      </c>
      <c r="D107" t="s">
        <v>820</v>
      </c>
      <c r="E107" t="s">
        <v>1938</v>
      </c>
      <c r="F107" t="s">
        <v>1935</v>
      </c>
      <c r="G107" t="s">
        <v>137</v>
      </c>
      <c r="H107" t="s">
        <v>27</v>
      </c>
    </row>
    <row r="108" spans="1:8" x14ac:dyDescent="0.25">
      <c r="A108" s="1" t="s">
        <v>1077</v>
      </c>
      <c r="B108" s="1" t="s">
        <v>829</v>
      </c>
      <c r="C108" t="s">
        <v>829</v>
      </c>
      <c r="D108" t="s">
        <v>829</v>
      </c>
      <c r="E108" t="s">
        <v>829</v>
      </c>
      <c r="F108" t="s">
        <v>1939</v>
      </c>
      <c r="G108" t="s">
        <v>830</v>
      </c>
      <c r="H108" t="s">
        <v>27</v>
      </c>
    </row>
    <row r="109" spans="1:8" x14ac:dyDescent="0.25">
      <c r="A109" s="1" t="s">
        <v>1078</v>
      </c>
      <c r="B109" s="1" t="s">
        <v>849</v>
      </c>
      <c r="C109" t="s">
        <v>849</v>
      </c>
      <c r="D109" t="s">
        <v>849</v>
      </c>
      <c r="E109" t="s">
        <v>849</v>
      </c>
      <c r="F109" t="s">
        <v>1559</v>
      </c>
      <c r="G109" t="s">
        <v>107</v>
      </c>
      <c r="H109" t="s">
        <v>22</v>
      </c>
    </row>
    <row r="110" spans="1:8" x14ac:dyDescent="0.25">
      <c r="A110" s="1" t="s">
        <v>1079</v>
      </c>
      <c r="B110" s="1" t="s">
        <v>872</v>
      </c>
      <c r="C110" t="s">
        <v>872</v>
      </c>
      <c r="D110" t="s">
        <v>2004</v>
      </c>
      <c r="E110" t="s">
        <v>872</v>
      </c>
      <c r="F110" t="s">
        <v>1944</v>
      </c>
      <c r="G110" t="s">
        <v>107</v>
      </c>
      <c r="H110" t="s">
        <v>11</v>
      </c>
    </row>
    <row r="111" spans="1:8" x14ac:dyDescent="0.25">
      <c r="A111" s="1" t="s">
        <v>1080</v>
      </c>
      <c r="B111" s="1" t="s">
        <v>875</v>
      </c>
      <c r="C111" t="s">
        <v>875</v>
      </c>
      <c r="D111" t="s">
        <v>875</v>
      </c>
      <c r="E111" t="s">
        <v>1950</v>
      </c>
      <c r="F111" t="s">
        <v>1947</v>
      </c>
      <c r="G111" t="s">
        <v>10</v>
      </c>
      <c r="H111" t="s">
        <v>11</v>
      </c>
    </row>
    <row r="112" spans="1:8" x14ac:dyDescent="0.25">
      <c r="A112" s="1" t="s">
        <v>1081</v>
      </c>
      <c r="B112" s="1" t="s">
        <v>878</v>
      </c>
      <c r="C112" t="s">
        <v>878</v>
      </c>
      <c r="D112" t="s">
        <v>2005</v>
      </c>
      <c r="E112" t="s">
        <v>878</v>
      </c>
      <c r="F112" t="s">
        <v>1951</v>
      </c>
      <c r="G112" t="s">
        <v>486</v>
      </c>
      <c r="H112" t="s">
        <v>11</v>
      </c>
    </row>
    <row r="113" spans="1:8" x14ac:dyDescent="0.25">
      <c r="A113" s="1" t="s">
        <v>1082</v>
      </c>
      <c r="B113" s="1" t="s">
        <v>881</v>
      </c>
      <c r="C113" t="s">
        <v>881</v>
      </c>
      <c r="D113" t="s">
        <v>881</v>
      </c>
      <c r="E113" t="s">
        <v>881</v>
      </c>
      <c r="F113" t="s">
        <v>1954</v>
      </c>
      <c r="G113" t="s">
        <v>447</v>
      </c>
      <c r="H113" t="s">
        <v>108</v>
      </c>
    </row>
    <row r="114" spans="1:8" x14ac:dyDescent="0.25">
      <c r="A114" s="1" t="s">
        <v>1083</v>
      </c>
      <c r="B114" s="1" t="s">
        <v>884</v>
      </c>
      <c r="C114" t="s">
        <v>884</v>
      </c>
      <c r="D114" t="s">
        <v>884</v>
      </c>
      <c r="E114" t="s">
        <v>884</v>
      </c>
      <c r="F114" t="s">
        <v>1957</v>
      </c>
      <c r="G114" t="s">
        <v>885</v>
      </c>
      <c r="H114" t="s">
        <v>4</v>
      </c>
    </row>
    <row r="115" spans="1:8" x14ac:dyDescent="0.25">
      <c r="A115" s="1" t="s">
        <v>1084</v>
      </c>
      <c r="B115" s="1" t="s">
        <v>891</v>
      </c>
      <c r="C115" t="s">
        <v>891</v>
      </c>
      <c r="D115" t="s">
        <v>2006</v>
      </c>
      <c r="E115" t="s">
        <v>888</v>
      </c>
      <c r="F115" t="s">
        <v>1960</v>
      </c>
      <c r="G115" t="s">
        <v>107</v>
      </c>
      <c r="H115" t="s">
        <v>11</v>
      </c>
    </row>
    <row r="116" spans="1:8" x14ac:dyDescent="0.25">
      <c r="A116" s="1" t="s">
        <v>1085</v>
      </c>
      <c r="B116" s="1" t="s">
        <v>894</v>
      </c>
      <c r="C116" t="s">
        <v>894</v>
      </c>
      <c r="D116" t="s">
        <v>2007</v>
      </c>
      <c r="E116" t="s">
        <v>888</v>
      </c>
      <c r="F116" t="s">
        <v>1960</v>
      </c>
      <c r="G116" t="s">
        <v>107</v>
      </c>
      <c r="H116" t="s">
        <v>22</v>
      </c>
    </row>
    <row r="117" spans="1:8" x14ac:dyDescent="0.25">
      <c r="A117" s="1" t="s">
        <v>1086</v>
      </c>
      <c r="B117" s="1" t="s">
        <v>897</v>
      </c>
      <c r="C117" t="s">
        <v>897</v>
      </c>
      <c r="D117" t="s">
        <v>897</v>
      </c>
      <c r="E117" t="s">
        <v>897</v>
      </c>
      <c r="F117" t="s">
        <v>1963</v>
      </c>
      <c r="G117" t="s">
        <v>898</v>
      </c>
      <c r="H117" t="s">
        <v>11</v>
      </c>
    </row>
    <row r="118" spans="1:8" x14ac:dyDescent="0.25">
      <c r="A118" s="1" t="s">
        <v>1087</v>
      </c>
      <c r="B118" s="1" t="s">
        <v>901</v>
      </c>
      <c r="C118" t="s">
        <v>901</v>
      </c>
      <c r="D118" t="s">
        <v>901</v>
      </c>
      <c r="E118" t="s">
        <v>901</v>
      </c>
      <c r="F118" t="s">
        <v>1966</v>
      </c>
      <c r="G118" t="s">
        <v>137</v>
      </c>
      <c r="H118" t="s">
        <v>27</v>
      </c>
    </row>
    <row r="119" spans="1:8" x14ac:dyDescent="0.25">
      <c r="A119" s="1" t="s">
        <v>1088</v>
      </c>
      <c r="B119" s="1" t="s">
        <v>904</v>
      </c>
      <c r="C119" t="s">
        <v>904</v>
      </c>
      <c r="D119" t="s">
        <v>904</v>
      </c>
      <c r="E119" t="s">
        <v>904</v>
      </c>
      <c r="F119" t="s">
        <v>1661</v>
      </c>
      <c r="G119" t="s">
        <v>94</v>
      </c>
      <c r="H119" t="s">
        <v>95</v>
      </c>
    </row>
    <row r="120" spans="1:8" x14ac:dyDescent="0.25">
      <c r="A120" s="1" t="s">
        <v>1089</v>
      </c>
      <c r="B120" s="1" t="s">
        <v>907</v>
      </c>
      <c r="C120" t="s">
        <v>907</v>
      </c>
      <c r="D120" t="s">
        <v>907</v>
      </c>
      <c r="E120" t="s">
        <v>907</v>
      </c>
      <c r="F120" t="s">
        <v>1969</v>
      </c>
      <c r="G120" t="s">
        <v>908</v>
      </c>
      <c r="H120" t="s">
        <v>11</v>
      </c>
    </row>
    <row r="121" spans="1:8" x14ac:dyDescent="0.25">
      <c r="A121" s="1" t="s">
        <v>1090</v>
      </c>
      <c r="B121" s="1" t="s">
        <v>917</v>
      </c>
      <c r="C121" t="s">
        <v>917</v>
      </c>
      <c r="D121" t="s">
        <v>917</v>
      </c>
      <c r="E121" t="s">
        <v>917</v>
      </c>
      <c r="F121" t="s">
        <v>1664</v>
      </c>
      <c r="G121" t="s">
        <v>89</v>
      </c>
      <c r="H121" t="s">
        <v>95</v>
      </c>
    </row>
    <row r="122" spans="1:8" x14ac:dyDescent="0.25">
      <c r="A122" s="1" t="s">
        <v>1091</v>
      </c>
      <c r="B122" s="1" t="s">
        <v>920</v>
      </c>
      <c r="C122" t="s">
        <v>920</v>
      </c>
      <c r="D122" t="s">
        <v>920</v>
      </c>
      <c r="E122" t="s">
        <v>920</v>
      </c>
      <c r="F122" t="s">
        <v>1972</v>
      </c>
      <c r="G122" t="s">
        <v>921</v>
      </c>
      <c r="H122" t="s">
        <v>11</v>
      </c>
    </row>
    <row r="123" spans="1:8" x14ac:dyDescent="0.25">
      <c r="A123" s="1" t="s">
        <v>1092</v>
      </c>
      <c r="B123" s="1" t="s">
        <v>924</v>
      </c>
      <c r="C123" t="s">
        <v>924</v>
      </c>
      <c r="D123" t="s">
        <v>924</v>
      </c>
      <c r="E123" t="s">
        <v>924</v>
      </c>
      <c r="F123" t="s">
        <v>1975</v>
      </c>
      <c r="G123" t="s">
        <v>48</v>
      </c>
      <c r="H123" t="s">
        <v>509</v>
      </c>
    </row>
    <row r="124" spans="1:8" x14ac:dyDescent="0.25">
      <c r="A124" s="1" t="s">
        <v>1093</v>
      </c>
      <c r="B124" s="1" t="s">
        <v>1094</v>
      </c>
      <c r="C124" t="s">
        <v>933</v>
      </c>
      <c r="D124" t="s">
        <v>2008</v>
      </c>
      <c r="E124" t="s">
        <v>485</v>
      </c>
      <c r="F124" t="s">
        <v>1791</v>
      </c>
      <c r="G124" t="s">
        <v>486</v>
      </c>
      <c r="H124" t="s">
        <v>22</v>
      </c>
    </row>
    <row r="125" spans="1:8" x14ac:dyDescent="0.25">
      <c r="A125" s="1" t="s">
        <v>1095</v>
      </c>
      <c r="B125" s="1" t="s">
        <v>936</v>
      </c>
      <c r="C125" t="s">
        <v>936</v>
      </c>
      <c r="D125" t="s">
        <v>2009</v>
      </c>
      <c r="E125" t="s">
        <v>936</v>
      </c>
      <c r="F125" t="s">
        <v>1978</v>
      </c>
      <c r="G125" t="s">
        <v>174</v>
      </c>
      <c r="H125" t="s">
        <v>11</v>
      </c>
    </row>
    <row r="126" spans="1:8" x14ac:dyDescent="0.25">
      <c r="A126" s="1" t="s">
        <v>1096</v>
      </c>
      <c r="B126" s="1" t="s">
        <v>943</v>
      </c>
      <c r="C126" t="s">
        <v>943</v>
      </c>
      <c r="D126" t="s">
        <v>943</v>
      </c>
      <c r="E126" t="s">
        <v>943</v>
      </c>
      <c r="F126" t="s">
        <v>1981</v>
      </c>
      <c r="G126" t="s">
        <v>944</v>
      </c>
      <c r="H126" t="s">
        <v>4</v>
      </c>
    </row>
    <row r="127" spans="1:8" x14ac:dyDescent="0.25">
      <c r="A127" s="1" t="s">
        <v>1097</v>
      </c>
      <c r="B127" s="1" t="s">
        <v>947</v>
      </c>
      <c r="C127" t="s">
        <v>947</v>
      </c>
      <c r="D127" t="s">
        <v>947</v>
      </c>
      <c r="E127" t="s">
        <v>947</v>
      </c>
      <c r="F127" t="s">
        <v>1984</v>
      </c>
      <c r="G127" t="s">
        <v>298</v>
      </c>
      <c r="H127" t="s">
        <v>11</v>
      </c>
    </row>
    <row r="128" spans="1:8" x14ac:dyDescent="0.25">
      <c r="A128" s="1" t="s">
        <v>1098</v>
      </c>
      <c r="B128" s="1" t="s">
        <v>852</v>
      </c>
      <c r="C128" t="s">
        <v>852</v>
      </c>
      <c r="D128" t="s">
        <v>2010</v>
      </c>
      <c r="E128" t="s">
        <v>661</v>
      </c>
      <c r="F128" t="s">
        <v>1882</v>
      </c>
      <c r="G128" t="s">
        <v>401</v>
      </c>
      <c r="H128" t="s">
        <v>27</v>
      </c>
    </row>
    <row r="129" spans="1:8" x14ac:dyDescent="0.25">
      <c r="A129" s="1" t="s">
        <v>1099</v>
      </c>
      <c r="B129" s="1" t="s">
        <v>856</v>
      </c>
      <c r="C129" t="s">
        <v>856</v>
      </c>
      <c r="D129" t="s">
        <v>2011</v>
      </c>
      <c r="E129" t="s">
        <v>712</v>
      </c>
      <c r="F129" t="s">
        <v>1547</v>
      </c>
      <c r="G129" t="s">
        <v>791</v>
      </c>
      <c r="H129" t="s">
        <v>22</v>
      </c>
    </row>
    <row r="130" spans="1:8" x14ac:dyDescent="0.25">
      <c r="A130" s="1" t="s">
        <v>1100</v>
      </c>
      <c r="B130" s="1" t="s">
        <v>860</v>
      </c>
      <c r="C130" t="s">
        <v>860</v>
      </c>
      <c r="D130" t="s">
        <v>2012</v>
      </c>
      <c r="E130" t="s">
        <v>715</v>
      </c>
      <c r="F130" t="s">
        <v>1900</v>
      </c>
      <c r="G130" t="s">
        <v>401</v>
      </c>
      <c r="H130" t="s">
        <v>4</v>
      </c>
    </row>
    <row r="131" spans="1:8" x14ac:dyDescent="0.25">
      <c r="A131" s="1" t="s">
        <v>1101</v>
      </c>
      <c r="B131" s="1" t="s">
        <v>863</v>
      </c>
      <c r="C131" t="s">
        <v>863</v>
      </c>
      <c r="D131" t="s">
        <v>2013</v>
      </c>
      <c r="E131" t="s">
        <v>735</v>
      </c>
      <c r="F131" t="s">
        <v>1909</v>
      </c>
      <c r="G131" t="s">
        <v>298</v>
      </c>
      <c r="H131" t="s">
        <v>11</v>
      </c>
    </row>
    <row r="132" spans="1:8" x14ac:dyDescent="0.25">
      <c r="A132" s="1" t="s">
        <v>1102</v>
      </c>
      <c r="B132" s="1" t="s">
        <v>866</v>
      </c>
      <c r="C132" t="s">
        <v>866</v>
      </c>
      <c r="D132" t="s">
        <v>2014</v>
      </c>
      <c r="E132" t="s">
        <v>829</v>
      </c>
      <c r="F132" t="s">
        <v>1939</v>
      </c>
      <c r="G132" t="s">
        <v>808</v>
      </c>
      <c r="H132" t="s">
        <v>27</v>
      </c>
    </row>
    <row r="133" spans="1:8" x14ac:dyDescent="0.25">
      <c r="A133" s="1" t="s">
        <v>1103</v>
      </c>
      <c r="B133" s="1" t="s">
        <v>1104</v>
      </c>
      <c r="C133" t="s">
        <v>0</v>
      </c>
      <c r="D133" t="s">
        <v>0</v>
      </c>
      <c r="E133" t="s">
        <v>0</v>
      </c>
      <c r="F133" t="s">
        <v>1667</v>
      </c>
      <c r="G133" t="s">
        <v>3</v>
      </c>
      <c r="H133" t="s">
        <v>4</v>
      </c>
    </row>
    <row r="134" spans="1:8" x14ac:dyDescent="0.25">
      <c r="A134" s="1" t="s">
        <v>1105</v>
      </c>
      <c r="B134" s="1" t="s">
        <v>1106</v>
      </c>
      <c r="C134" t="s">
        <v>92</v>
      </c>
      <c r="D134" t="s">
        <v>92</v>
      </c>
      <c r="E134" t="s">
        <v>1579</v>
      </c>
      <c r="F134" t="s">
        <v>1576</v>
      </c>
      <c r="G134" t="s">
        <v>94</v>
      </c>
      <c r="H134" t="s">
        <v>95</v>
      </c>
    </row>
    <row r="135" spans="1:8" x14ac:dyDescent="0.25">
      <c r="A135" s="1" t="s">
        <v>1107</v>
      </c>
      <c r="B135" s="1" t="s">
        <v>1108</v>
      </c>
      <c r="C135" t="s">
        <v>98</v>
      </c>
      <c r="D135" t="s">
        <v>98</v>
      </c>
      <c r="E135" t="s">
        <v>98</v>
      </c>
      <c r="F135" t="s">
        <v>1673</v>
      </c>
      <c r="G135" t="s">
        <v>99</v>
      </c>
      <c r="H135" t="s">
        <v>27</v>
      </c>
    </row>
    <row r="136" spans="1:8" x14ac:dyDescent="0.25">
      <c r="A136" s="1" t="s">
        <v>1109</v>
      </c>
      <c r="B136" s="1" t="s">
        <v>1110</v>
      </c>
      <c r="C136" t="s">
        <v>102</v>
      </c>
      <c r="D136" t="s">
        <v>102</v>
      </c>
      <c r="E136" t="s">
        <v>102</v>
      </c>
      <c r="F136" t="s">
        <v>1676</v>
      </c>
      <c r="G136" t="s">
        <v>99</v>
      </c>
      <c r="H136" t="s">
        <v>4</v>
      </c>
    </row>
    <row r="137" spans="1:8" x14ac:dyDescent="0.25">
      <c r="A137" s="1" t="s">
        <v>1111</v>
      </c>
      <c r="B137" s="1" t="s">
        <v>1112</v>
      </c>
      <c r="C137" t="s">
        <v>120</v>
      </c>
      <c r="D137" t="s">
        <v>120</v>
      </c>
      <c r="E137" t="s">
        <v>120</v>
      </c>
      <c r="F137" t="s">
        <v>1679</v>
      </c>
      <c r="G137" t="s">
        <v>99</v>
      </c>
      <c r="H137" t="s">
        <v>4</v>
      </c>
    </row>
    <row r="138" spans="1:8" x14ac:dyDescent="0.25">
      <c r="A138" s="1" t="s">
        <v>1113</v>
      </c>
      <c r="B138" s="1" t="s">
        <v>1114</v>
      </c>
      <c r="C138" t="s">
        <v>136</v>
      </c>
      <c r="D138" t="s">
        <v>136</v>
      </c>
      <c r="E138" t="s">
        <v>136</v>
      </c>
      <c r="F138" t="s">
        <v>1582</v>
      </c>
      <c r="G138" t="s">
        <v>137</v>
      </c>
      <c r="H138" t="s">
        <v>27</v>
      </c>
    </row>
    <row r="139" spans="1:8" x14ac:dyDescent="0.25">
      <c r="A139" s="1" t="s">
        <v>1115</v>
      </c>
      <c r="B139" s="1" t="s">
        <v>1116</v>
      </c>
      <c r="C139" t="s">
        <v>153</v>
      </c>
      <c r="D139" t="s">
        <v>153</v>
      </c>
      <c r="E139" t="s">
        <v>153</v>
      </c>
      <c r="F139" t="s">
        <v>1688</v>
      </c>
      <c r="G139" t="s">
        <v>137</v>
      </c>
      <c r="H139" t="s">
        <v>27</v>
      </c>
    </row>
    <row r="140" spans="1:8" x14ac:dyDescent="0.25">
      <c r="A140" s="1" t="s">
        <v>1117</v>
      </c>
      <c r="B140" s="1" t="s">
        <v>1118</v>
      </c>
      <c r="C140" t="s">
        <v>203</v>
      </c>
      <c r="D140" t="s">
        <v>203</v>
      </c>
      <c r="E140" t="s">
        <v>203</v>
      </c>
      <c r="F140" t="s">
        <v>1703</v>
      </c>
      <c r="G140" t="s">
        <v>137</v>
      </c>
      <c r="H140" t="s">
        <v>205</v>
      </c>
    </row>
    <row r="141" spans="1:8" x14ac:dyDescent="0.25">
      <c r="A141" s="1" t="s">
        <v>1119</v>
      </c>
      <c r="B141" s="1" t="s">
        <v>1120</v>
      </c>
      <c r="C141" t="s">
        <v>208</v>
      </c>
      <c r="D141" t="s">
        <v>208</v>
      </c>
      <c r="E141" t="s">
        <v>208</v>
      </c>
      <c r="F141" t="s">
        <v>1706</v>
      </c>
      <c r="G141" t="s">
        <v>99</v>
      </c>
      <c r="H141" t="s">
        <v>27</v>
      </c>
    </row>
    <row r="142" spans="1:8" x14ac:dyDescent="0.25">
      <c r="A142" s="1" t="s">
        <v>1121</v>
      </c>
      <c r="B142" s="1" t="s">
        <v>1122</v>
      </c>
      <c r="C142" t="s">
        <v>226</v>
      </c>
      <c r="D142" t="s">
        <v>226</v>
      </c>
      <c r="E142" t="s">
        <v>226</v>
      </c>
      <c r="F142" t="s">
        <v>1594</v>
      </c>
      <c r="G142" t="s">
        <v>99</v>
      </c>
      <c r="H142" t="s">
        <v>95</v>
      </c>
    </row>
    <row r="143" spans="1:8" x14ac:dyDescent="0.25">
      <c r="A143" s="1" t="s">
        <v>1123</v>
      </c>
      <c r="B143" s="1" t="s">
        <v>1124</v>
      </c>
      <c r="C143" t="s">
        <v>223</v>
      </c>
      <c r="D143" t="s">
        <v>223</v>
      </c>
      <c r="E143" t="s">
        <v>223</v>
      </c>
      <c r="F143" t="s">
        <v>1591</v>
      </c>
      <c r="G143" t="s">
        <v>94</v>
      </c>
      <c r="H143" t="s">
        <v>95</v>
      </c>
    </row>
    <row r="144" spans="1:8" x14ac:dyDescent="0.25">
      <c r="A144" s="1" t="s">
        <v>1125</v>
      </c>
      <c r="B144" s="1" t="s">
        <v>1126</v>
      </c>
      <c r="C144" t="s">
        <v>271</v>
      </c>
      <c r="D144" t="s">
        <v>271</v>
      </c>
      <c r="E144" t="s">
        <v>271</v>
      </c>
      <c r="F144" t="s">
        <v>1730</v>
      </c>
      <c r="G144" t="s">
        <v>137</v>
      </c>
      <c r="H144" t="s">
        <v>27</v>
      </c>
    </row>
    <row r="145" spans="1:8" x14ac:dyDescent="0.25">
      <c r="A145" s="1" t="s">
        <v>1127</v>
      </c>
      <c r="B145" s="1" t="s">
        <v>1128</v>
      </c>
      <c r="C145" t="s">
        <v>275</v>
      </c>
      <c r="D145" t="s">
        <v>275</v>
      </c>
      <c r="E145" t="s">
        <v>275</v>
      </c>
      <c r="F145" t="s">
        <v>1502</v>
      </c>
      <c r="G145" t="s">
        <v>137</v>
      </c>
      <c r="H145" t="s">
        <v>276</v>
      </c>
    </row>
    <row r="146" spans="1:8" x14ac:dyDescent="0.25">
      <c r="A146" s="1" t="s">
        <v>1129</v>
      </c>
      <c r="B146" s="1" t="s">
        <v>1130</v>
      </c>
      <c r="C146" t="s">
        <v>279</v>
      </c>
      <c r="D146" t="s">
        <v>279</v>
      </c>
      <c r="E146" t="s">
        <v>279</v>
      </c>
      <c r="F146" t="s">
        <v>1597</v>
      </c>
      <c r="G146" t="s">
        <v>137</v>
      </c>
      <c r="H146" t="s">
        <v>27</v>
      </c>
    </row>
    <row r="147" spans="1:8" x14ac:dyDescent="0.25">
      <c r="A147" s="1" t="s">
        <v>1131</v>
      </c>
      <c r="B147" s="1" t="s">
        <v>1132</v>
      </c>
      <c r="C147" t="s">
        <v>282</v>
      </c>
      <c r="D147" t="s">
        <v>282</v>
      </c>
      <c r="E147" t="s">
        <v>282</v>
      </c>
      <c r="F147" t="s">
        <v>1733</v>
      </c>
      <c r="G147" t="s">
        <v>283</v>
      </c>
      <c r="H147" t="s">
        <v>27</v>
      </c>
    </row>
    <row r="148" spans="1:8" x14ac:dyDescent="0.25">
      <c r="A148" s="1" t="s">
        <v>1133</v>
      </c>
      <c r="B148" s="1" t="s">
        <v>1134</v>
      </c>
      <c r="C148" t="s">
        <v>286</v>
      </c>
      <c r="D148" t="s">
        <v>1994</v>
      </c>
      <c r="E148" t="s">
        <v>1739</v>
      </c>
      <c r="F148" t="s">
        <v>1736</v>
      </c>
      <c r="G148" t="s">
        <v>137</v>
      </c>
      <c r="H148" t="s">
        <v>27</v>
      </c>
    </row>
    <row r="149" spans="1:8" x14ac:dyDescent="0.25">
      <c r="A149" s="1" t="s">
        <v>1135</v>
      </c>
      <c r="B149" s="1" t="s">
        <v>1136</v>
      </c>
      <c r="C149" t="s">
        <v>304</v>
      </c>
      <c r="D149" t="s">
        <v>304</v>
      </c>
      <c r="E149" t="s">
        <v>304</v>
      </c>
      <c r="F149" t="s">
        <v>1743</v>
      </c>
      <c r="G149" t="s">
        <v>137</v>
      </c>
      <c r="H149" t="s">
        <v>27</v>
      </c>
    </row>
    <row r="150" spans="1:8" x14ac:dyDescent="0.25">
      <c r="A150" s="1" t="s">
        <v>1137</v>
      </c>
      <c r="B150" s="1" t="s">
        <v>1138</v>
      </c>
      <c r="C150" t="s">
        <v>320</v>
      </c>
      <c r="D150" t="s">
        <v>320</v>
      </c>
      <c r="E150" t="s">
        <v>320</v>
      </c>
      <c r="F150" t="s">
        <v>1746</v>
      </c>
      <c r="G150" t="s">
        <v>99</v>
      </c>
      <c r="H150" t="s">
        <v>27</v>
      </c>
    </row>
    <row r="151" spans="1:8" x14ac:dyDescent="0.25">
      <c r="A151" s="1" t="s">
        <v>1139</v>
      </c>
      <c r="B151" s="1" t="s">
        <v>1140</v>
      </c>
      <c r="C151" t="s">
        <v>339</v>
      </c>
      <c r="D151" t="s">
        <v>339</v>
      </c>
      <c r="E151" t="s">
        <v>339</v>
      </c>
      <c r="F151" t="s">
        <v>1603</v>
      </c>
      <c r="G151" t="s">
        <v>94</v>
      </c>
      <c r="H151" t="s">
        <v>95</v>
      </c>
    </row>
    <row r="152" spans="1:8" x14ac:dyDescent="0.25">
      <c r="A152" s="1" t="s">
        <v>1141</v>
      </c>
      <c r="B152" s="1" t="s">
        <v>1142</v>
      </c>
      <c r="C152" t="s">
        <v>359</v>
      </c>
      <c r="D152" t="s">
        <v>359</v>
      </c>
      <c r="E152" t="s">
        <v>359</v>
      </c>
      <c r="F152" t="s">
        <v>1755</v>
      </c>
      <c r="G152" t="s">
        <v>360</v>
      </c>
      <c r="H152" t="s">
        <v>27</v>
      </c>
    </row>
    <row r="153" spans="1:8" x14ac:dyDescent="0.25">
      <c r="A153" s="1" t="s">
        <v>1143</v>
      </c>
      <c r="B153" s="1" t="s">
        <v>1144</v>
      </c>
      <c r="C153" t="s">
        <v>475</v>
      </c>
      <c r="D153" t="s">
        <v>475</v>
      </c>
      <c r="E153" t="s">
        <v>475</v>
      </c>
      <c r="F153" t="s">
        <v>1785</v>
      </c>
      <c r="G153" t="s">
        <v>99</v>
      </c>
      <c r="H153" t="s">
        <v>27</v>
      </c>
    </row>
    <row r="154" spans="1:8" x14ac:dyDescent="0.25">
      <c r="A154" s="1" t="s">
        <v>1145</v>
      </c>
      <c r="B154" s="1" t="s">
        <v>1146</v>
      </c>
      <c r="C154" t="s">
        <v>529</v>
      </c>
      <c r="D154" t="s">
        <v>529</v>
      </c>
      <c r="E154" t="s">
        <v>529</v>
      </c>
      <c r="F154" t="s">
        <v>1809</v>
      </c>
      <c r="G154" t="s">
        <v>99</v>
      </c>
      <c r="H154" t="s">
        <v>27</v>
      </c>
    </row>
    <row r="155" spans="1:8" x14ac:dyDescent="0.25">
      <c r="A155" s="1" t="s">
        <v>1147</v>
      </c>
      <c r="B155" s="1" t="s">
        <v>1148</v>
      </c>
      <c r="C155" t="s">
        <v>543</v>
      </c>
      <c r="D155" t="s">
        <v>543</v>
      </c>
      <c r="E155" t="s">
        <v>543</v>
      </c>
      <c r="F155" t="s">
        <v>1627</v>
      </c>
      <c r="G155" t="s">
        <v>94</v>
      </c>
      <c r="H155" t="s">
        <v>95</v>
      </c>
    </row>
    <row r="156" spans="1:8" x14ac:dyDescent="0.25">
      <c r="A156" s="1" t="s">
        <v>1149</v>
      </c>
      <c r="B156" s="1" t="s">
        <v>563</v>
      </c>
      <c r="C156" t="s">
        <v>563</v>
      </c>
      <c r="D156" t="s">
        <v>563</v>
      </c>
      <c r="E156" t="s">
        <v>563</v>
      </c>
      <c r="F156" t="s">
        <v>1826</v>
      </c>
      <c r="G156" t="s">
        <v>564</v>
      </c>
      <c r="H156" t="s">
        <v>4</v>
      </c>
    </row>
    <row r="157" spans="1:8" x14ac:dyDescent="0.25">
      <c r="A157" s="1" t="s">
        <v>1150</v>
      </c>
      <c r="B157" s="1" t="s">
        <v>521</v>
      </c>
      <c r="C157" t="s">
        <v>521</v>
      </c>
      <c r="D157" t="s">
        <v>521</v>
      </c>
      <c r="E157" t="s">
        <v>521</v>
      </c>
      <c r="F157" t="s">
        <v>1624</v>
      </c>
      <c r="G157" t="s">
        <v>89</v>
      </c>
      <c r="H157" t="s">
        <v>56</v>
      </c>
    </row>
    <row r="158" spans="1:8" x14ac:dyDescent="0.25">
      <c r="A158" s="1" t="s">
        <v>1151</v>
      </c>
      <c r="B158" s="1" t="s">
        <v>1152</v>
      </c>
      <c r="C158" t="s">
        <v>563</v>
      </c>
      <c r="D158" t="s">
        <v>563</v>
      </c>
      <c r="E158" t="s">
        <v>563</v>
      </c>
      <c r="F158" t="s">
        <v>1826</v>
      </c>
      <c r="G158" t="s">
        <v>564</v>
      </c>
      <c r="H158" t="s">
        <v>4</v>
      </c>
    </row>
    <row r="159" spans="1:8" x14ac:dyDescent="0.25">
      <c r="A159" s="1" t="s">
        <v>1153</v>
      </c>
      <c r="B159" s="1" t="s">
        <v>1154</v>
      </c>
      <c r="C159" t="s">
        <v>573</v>
      </c>
      <c r="D159" t="s">
        <v>573</v>
      </c>
      <c r="E159" t="s">
        <v>573</v>
      </c>
      <c r="F159" t="s">
        <v>1832</v>
      </c>
      <c r="G159" t="s">
        <v>574</v>
      </c>
      <c r="H159" t="s">
        <v>509</v>
      </c>
    </row>
    <row r="160" spans="1:8" x14ac:dyDescent="0.25">
      <c r="A160" s="1" t="s">
        <v>1155</v>
      </c>
      <c r="B160" s="1" t="s">
        <v>1156</v>
      </c>
      <c r="C160" t="s">
        <v>577</v>
      </c>
      <c r="D160" t="s">
        <v>577</v>
      </c>
      <c r="E160" t="s">
        <v>577</v>
      </c>
      <c r="F160" t="s">
        <v>1532</v>
      </c>
      <c r="G160" t="s">
        <v>137</v>
      </c>
      <c r="H160" t="s">
        <v>578</v>
      </c>
    </row>
    <row r="161" spans="1:8" x14ac:dyDescent="0.25">
      <c r="A161" s="1" t="s">
        <v>1157</v>
      </c>
      <c r="B161" s="1" t="s">
        <v>1158</v>
      </c>
      <c r="C161" t="s">
        <v>612</v>
      </c>
      <c r="D161" t="s">
        <v>612</v>
      </c>
      <c r="E161" t="s">
        <v>612</v>
      </c>
      <c r="F161" t="s">
        <v>1856</v>
      </c>
      <c r="G161" t="s">
        <v>99</v>
      </c>
      <c r="H161" t="s">
        <v>27</v>
      </c>
    </row>
    <row r="162" spans="1:8" x14ac:dyDescent="0.25">
      <c r="A162" s="1" t="s">
        <v>1159</v>
      </c>
      <c r="B162" s="1" t="s">
        <v>1160</v>
      </c>
      <c r="C162" t="s">
        <v>634</v>
      </c>
      <c r="D162" t="s">
        <v>634</v>
      </c>
      <c r="E162" t="s">
        <v>634</v>
      </c>
      <c r="F162" t="s">
        <v>1643</v>
      </c>
      <c r="G162" t="s">
        <v>137</v>
      </c>
      <c r="H162" t="s">
        <v>635</v>
      </c>
    </row>
    <row r="163" spans="1:8" x14ac:dyDescent="0.25">
      <c r="A163" s="1" t="s">
        <v>1161</v>
      </c>
      <c r="B163" s="1" t="s">
        <v>1162</v>
      </c>
      <c r="C163" t="s">
        <v>645</v>
      </c>
      <c r="D163" t="s">
        <v>645</v>
      </c>
      <c r="E163" t="s">
        <v>645</v>
      </c>
      <c r="F163" t="s">
        <v>1870</v>
      </c>
      <c r="G163" t="s">
        <v>401</v>
      </c>
      <c r="H163" t="s">
        <v>27</v>
      </c>
    </row>
    <row r="164" spans="1:8" x14ac:dyDescent="0.25">
      <c r="A164" s="1" t="s">
        <v>1163</v>
      </c>
      <c r="B164" s="1" t="s">
        <v>1164</v>
      </c>
      <c r="C164" t="s">
        <v>654</v>
      </c>
      <c r="D164" t="s">
        <v>654</v>
      </c>
      <c r="E164" t="s">
        <v>654</v>
      </c>
      <c r="F164" t="s">
        <v>1879</v>
      </c>
      <c r="G164" t="s">
        <v>99</v>
      </c>
      <c r="H164" t="s">
        <v>27</v>
      </c>
    </row>
    <row r="165" spans="1:8" x14ac:dyDescent="0.25">
      <c r="A165" s="1" t="s">
        <v>1165</v>
      </c>
      <c r="B165" s="1" t="s">
        <v>1166</v>
      </c>
      <c r="C165" t="s">
        <v>661</v>
      </c>
      <c r="D165" t="s">
        <v>661</v>
      </c>
      <c r="E165" t="s">
        <v>661</v>
      </c>
      <c r="F165" t="s">
        <v>1882</v>
      </c>
      <c r="G165" t="s">
        <v>99</v>
      </c>
      <c r="H165" t="s">
        <v>27</v>
      </c>
    </row>
    <row r="166" spans="1:8" x14ac:dyDescent="0.25">
      <c r="A166" s="1" t="s">
        <v>1167</v>
      </c>
      <c r="B166" s="1" t="s">
        <v>1168</v>
      </c>
      <c r="C166" t="s">
        <v>683</v>
      </c>
      <c r="D166" t="s">
        <v>683</v>
      </c>
      <c r="E166" t="s">
        <v>683</v>
      </c>
      <c r="F166" t="s">
        <v>1649</v>
      </c>
      <c r="G166" t="s">
        <v>137</v>
      </c>
      <c r="H166" t="s">
        <v>95</v>
      </c>
    </row>
    <row r="167" spans="1:8" x14ac:dyDescent="0.25">
      <c r="A167" s="1" t="s">
        <v>1169</v>
      </c>
      <c r="B167" s="1" t="s">
        <v>1170</v>
      </c>
      <c r="C167" t="s">
        <v>706</v>
      </c>
      <c r="D167" t="s">
        <v>706</v>
      </c>
      <c r="E167" t="s">
        <v>706</v>
      </c>
      <c r="F167" t="s">
        <v>1894</v>
      </c>
      <c r="G167" t="s">
        <v>99</v>
      </c>
      <c r="H167" t="s">
        <v>4</v>
      </c>
    </row>
    <row r="168" spans="1:8" x14ac:dyDescent="0.25">
      <c r="A168" s="1" t="s">
        <v>1171</v>
      </c>
      <c r="B168" s="1" t="s">
        <v>1172</v>
      </c>
      <c r="C168" t="s">
        <v>709</v>
      </c>
      <c r="D168" t="s">
        <v>709</v>
      </c>
      <c r="E168" t="s">
        <v>709</v>
      </c>
      <c r="F168" t="s">
        <v>1897</v>
      </c>
      <c r="G168" t="s">
        <v>99</v>
      </c>
      <c r="H168" t="s">
        <v>17</v>
      </c>
    </row>
    <row r="169" spans="1:8" x14ac:dyDescent="0.25">
      <c r="A169" s="1" t="s">
        <v>1173</v>
      </c>
      <c r="B169" s="1" t="s">
        <v>1174</v>
      </c>
      <c r="C169" t="s">
        <v>715</v>
      </c>
      <c r="D169" t="s">
        <v>715</v>
      </c>
      <c r="E169" t="s">
        <v>715</v>
      </c>
      <c r="F169" t="s">
        <v>1900</v>
      </c>
      <c r="G169" t="s">
        <v>99</v>
      </c>
      <c r="H169" t="s">
        <v>4</v>
      </c>
    </row>
    <row r="170" spans="1:8" x14ac:dyDescent="0.25">
      <c r="A170" s="1" t="s">
        <v>1175</v>
      </c>
      <c r="B170" s="1" t="s">
        <v>1176</v>
      </c>
      <c r="C170" t="s">
        <v>765</v>
      </c>
      <c r="D170" t="s">
        <v>2003</v>
      </c>
      <c r="E170" t="s">
        <v>765</v>
      </c>
      <c r="F170" t="s">
        <v>1655</v>
      </c>
      <c r="G170" t="s">
        <v>137</v>
      </c>
      <c r="H170" t="s">
        <v>95</v>
      </c>
    </row>
    <row r="171" spans="1:8" x14ac:dyDescent="0.25">
      <c r="A171" s="1" t="s">
        <v>1177</v>
      </c>
      <c r="B171" s="1" t="s">
        <v>1178</v>
      </c>
      <c r="C171" t="s">
        <v>768</v>
      </c>
      <c r="D171" t="s">
        <v>768</v>
      </c>
      <c r="E171" t="s">
        <v>768</v>
      </c>
      <c r="F171" t="s">
        <v>1658</v>
      </c>
      <c r="G171" t="s">
        <v>137</v>
      </c>
      <c r="H171" t="s">
        <v>769</v>
      </c>
    </row>
    <row r="172" spans="1:8" x14ac:dyDescent="0.25">
      <c r="A172" s="1" t="s">
        <v>1179</v>
      </c>
      <c r="B172" s="1" t="s">
        <v>1180</v>
      </c>
      <c r="C172" t="s">
        <v>820</v>
      </c>
      <c r="D172" t="s">
        <v>820</v>
      </c>
      <c r="E172" t="s">
        <v>1938</v>
      </c>
      <c r="F172" t="s">
        <v>1935</v>
      </c>
      <c r="G172" t="s">
        <v>137</v>
      </c>
      <c r="H172" t="s">
        <v>27</v>
      </c>
    </row>
    <row r="173" spans="1:8" x14ac:dyDescent="0.25">
      <c r="A173" s="1" t="s">
        <v>1181</v>
      </c>
      <c r="B173" s="1" t="s">
        <v>1182</v>
      </c>
      <c r="C173" t="s">
        <v>829</v>
      </c>
      <c r="D173" t="s">
        <v>829</v>
      </c>
      <c r="E173" t="s">
        <v>829</v>
      </c>
      <c r="F173" t="s">
        <v>1939</v>
      </c>
      <c r="G173" t="s">
        <v>830</v>
      </c>
      <c r="H173" t="s">
        <v>27</v>
      </c>
    </row>
    <row r="174" spans="1:8" x14ac:dyDescent="0.25">
      <c r="A174" s="1" t="s">
        <v>1183</v>
      </c>
      <c r="B174" s="1" t="s">
        <v>1184</v>
      </c>
      <c r="C174" t="s">
        <v>884</v>
      </c>
      <c r="D174" t="s">
        <v>884</v>
      </c>
      <c r="E174" t="s">
        <v>884</v>
      </c>
      <c r="F174" t="s">
        <v>1957</v>
      </c>
      <c r="G174" t="s">
        <v>885</v>
      </c>
      <c r="H174" t="s">
        <v>4</v>
      </c>
    </row>
    <row r="175" spans="1:8" x14ac:dyDescent="0.25">
      <c r="A175" s="1" t="s">
        <v>1185</v>
      </c>
      <c r="B175" s="1" t="s">
        <v>1186</v>
      </c>
      <c r="C175" t="s">
        <v>901</v>
      </c>
      <c r="D175" t="s">
        <v>901</v>
      </c>
      <c r="E175" t="s">
        <v>901</v>
      </c>
      <c r="F175" t="s">
        <v>1966</v>
      </c>
      <c r="G175" t="s">
        <v>137</v>
      </c>
      <c r="H175" t="s">
        <v>27</v>
      </c>
    </row>
    <row r="176" spans="1:8" x14ac:dyDescent="0.25">
      <c r="A176" s="1" t="s">
        <v>1187</v>
      </c>
      <c r="B176" s="1" t="s">
        <v>1188</v>
      </c>
      <c r="C176" t="s">
        <v>904</v>
      </c>
      <c r="D176" t="s">
        <v>904</v>
      </c>
      <c r="E176" t="s">
        <v>904</v>
      </c>
      <c r="F176" t="s">
        <v>1661</v>
      </c>
      <c r="G176" t="s">
        <v>94</v>
      </c>
      <c r="H176" t="s">
        <v>95</v>
      </c>
    </row>
    <row r="177" spans="1:8" x14ac:dyDescent="0.25">
      <c r="A177" s="1" t="s">
        <v>1189</v>
      </c>
      <c r="B177" s="1" t="s">
        <v>186</v>
      </c>
      <c r="C177" t="s">
        <v>186</v>
      </c>
      <c r="D177" t="s">
        <v>186</v>
      </c>
      <c r="E177" t="s">
        <v>186</v>
      </c>
      <c r="F177" t="s">
        <v>1700</v>
      </c>
      <c r="G177" t="s">
        <v>187</v>
      </c>
      <c r="H177" t="s">
        <v>27</v>
      </c>
    </row>
    <row r="178" spans="1:8" x14ac:dyDescent="0.25">
      <c r="A178" s="1" t="s">
        <v>1190</v>
      </c>
      <c r="B178" s="1" t="s">
        <v>366</v>
      </c>
      <c r="C178" t="s">
        <v>366</v>
      </c>
      <c r="D178" t="s">
        <v>366</v>
      </c>
      <c r="E178" t="s">
        <v>366</v>
      </c>
      <c r="F178" t="s">
        <v>1508</v>
      </c>
      <c r="G178" t="s">
        <v>142</v>
      </c>
      <c r="H178" t="s">
        <v>276</v>
      </c>
    </row>
    <row r="179" spans="1:8" x14ac:dyDescent="0.25">
      <c r="A179" s="1" t="s">
        <v>1191</v>
      </c>
      <c r="B179" s="1" t="s">
        <v>416</v>
      </c>
      <c r="C179" t="s">
        <v>416</v>
      </c>
      <c r="D179" t="s">
        <v>416</v>
      </c>
      <c r="E179" t="s">
        <v>416</v>
      </c>
      <c r="F179" t="s">
        <v>1517</v>
      </c>
      <c r="G179" t="s">
        <v>418</v>
      </c>
      <c r="H179" t="s">
        <v>276</v>
      </c>
    </row>
    <row r="180" spans="1:8" x14ac:dyDescent="0.25">
      <c r="A180" s="1" t="s">
        <v>1192</v>
      </c>
      <c r="B180" s="1" t="s">
        <v>421</v>
      </c>
      <c r="C180" t="s">
        <v>421</v>
      </c>
      <c r="D180" t="s">
        <v>421</v>
      </c>
      <c r="E180" t="s">
        <v>421</v>
      </c>
      <c r="F180" t="s">
        <v>1776</v>
      </c>
      <c r="G180" t="s">
        <v>422</v>
      </c>
      <c r="H180" t="s">
        <v>27</v>
      </c>
    </row>
    <row r="181" spans="1:8" x14ac:dyDescent="0.25">
      <c r="A181" s="1" t="s">
        <v>1193</v>
      </c>
      <c r="B181" s="1" t="s">
        <v>495</v>
      </c>
      <c r="C181" t="s">
        <v>495</v>
      </c>
      <c r="D181" t="s">
        <v>495</v>
      </c>
      <c r="E181" t="s">
        <v>495</v>
      </c>
      <c r="F181" t="s">
        <v>1800</v>
      </c>
      <c r="G181" t="s">
        <v>496</v>
      </c>
      <c r="H181" t="s">
        <v>27</v>
      </c>
    </row>
    <row r="182" spans="1:8" x14ac:dyDescent="0.25">
      <c r="A182" s="1" t="s">
        <v>1194</v>
      </c>
      <c r="B182" s="1" t="s">
        <v>718</v>
      </c>
      <c r="C182" t="s">
        <v>718</v>
      </c>
      <c r="D182" t="s">
        <v>718</v>
      </c>
      <c r="E182" t="s">
        <v>718</v>
      </c>
      <c r="F182" t="s">
        <v>1903</v>
      </c>
      <c r="G182" t="s">
        <v>496</v>
      </c>
      <c r="H182" t="s">
        <v>4</v>
      </c>
    </row>
    <row r="183" spans="1:8" x14ac:dyDescent="0.25">
      <c r="A183" s="1" t="s">
        <v>1195</v>
      </c>
      <c r="B183" s="1" t="s">
        <v>752</v>
      </c>
      <c r="C183" t="s">
        <v>752</v>
      </c>
      <c r="D183" t="s">
        <v>2015</v>
      </c>
      <c r="E183" t="s">
        <v>752</v>
      </c>
      <c r="F183" t="s">
        <v>1921</v>
      </c>
      <c r="G183" t="s">
        <v>187</v>
      </c>
      <c r="H183" t="s">
        <v>462</v>
      </c>
    </row>
    <row r="184" spans="1:8" x14ac:dyDescent="0.25">
      <c r="A184" s="1" t="s">
        <v>1196</v>
      </c>
      <c r="B184" s="1" t="s">
        <v>775</v>
      </c>
      <c r="C184" t="s">
        <v>775</v>
      </c>
      <c r="D184" t="s">
        <v>775</v>
      </c>
      <c r="E184" t="s">
        <v>775</v>
      </c>
      <c r="F184" t="s">
        <v>1927</v>
      </c>
      <c r="G184" t="s">
        <v>418</v>
      </c>
      <c r="H184" t="s">
        <v>776</v>
      </c>
    </row>
    <row r="185" spans="1:8" x14ac:dyDescent="0.25">
      <c r="A185" s="1" t="s">
        <v>1197</v>
      </c>
      <c r="B185" s="1" t="s">
        <v>721</v>
      </c>
      <c r="C185" t="s">
        <v>721</v>
      </c>
      <c r="D185" t="s">
        <v>721</v>
      </c>
      <c r="E185" t="s">
        <v>721</v>
      </c>
      <c r="F185" t="s">
        <v>1906</v>
      </c>
      <c r="G185" t="s">
        <v>722</v>
      </c>
      <c r="H185" t="s">
        <v>343</v>
      </c>
    </row>
    <row r="186" spans="1:8" x14ac:dyDescent="0.25">
      <c r="A186" s="1" t="s">
        <v>1198</v>
      </c>
      <c r="B186" s="1" t="s">
        <v>725</v>
      </c>
      <c r="C186" t="s">
        <v>725</v>
      </c>
      <c r="D186" t="s">
        <v>2016</v>
      </c>
      <c r="E186" t="s">
        <v>721</v>
      </c>
      <c r="F186" t="s">
        <v>1906</v>
      </c>
      <c r="G186" t="s">
        <v>16</v>
      </c>
    </row>
    <row r="187" spans="1:8" x14ac:dyDescent="0.25">
      <c r="A187" s="1" t="s">
        <v>1199</v>
      </c>
      <c r="B187" s="1" t="s">
        <v>725</v>
      </c>
      <c r="C187" t="s">
        <v>725</v>
      </c>
      <c r="D187" t="s">
        <v>2016</v>
      </c>
      <c r="E187" t="s">
        <v>721</v>
      </c>
      <c r="F187" t="s">
        <v>1906</v>
      </c>
      <c r="G187" t="s">
        <v>16</v>
      </c>
    </row>
    <row r="188" spans="1:8" x14ac:dyDescent="0.25">
      <c r="A188" s="1" t="s">
        <v>1200</v>
      </c>
      <c r="B188" s="1" t="s">
        <v>731</v>
      </c>
      <c r="C188" t="s">
        <v>731</v>
      </c>
      <c r="D188" t="s">
        <v>2017</v>
      </c>
      <c r="E188" t="s">
        <v>721</v>
      </c>
      <c r="F188" t="s">
        <v>1906</v>
      </c>
      <c r="G188" t="s">
        <v>616</v>
      </c>
      <c r="H188" t="s">
        <v>732</v>
      </c>
    </row>
    <row r="189" spans="1:8" x14ac:dyDescent="0.25">
      <c r="A189" s="1" t="s">
        <v>1201</v>
      </c>
      <c r="B189" s="1" t="s">
        <v>615</v>
      </c>
      <c r="C189" t="s">
        <v>615</v>
      </c>
      <c r="D189" t="s">
        <v>615</v>
      </c>
      <c r="E189" t="s">
        <v>615</v>
      </c>
      <c r="F189" t="s">
        <v>1859</v>
      </c>
      <c r="G189" t="s">
        <v>616</v>
      </c>
      <c r="H189" t="s">
        <v>17</v>
      </c>
    </row>
    <row r="190" spans="1:8" x14ac:dyDescent="0.25">
      <c r="A190" s="1" t="s">
        <v>1202</v>
      </c>
      <c r="B190" s="1" t="s">
        <v>741</v>
      </c>
      <c r="C190" t="s">
        <v>741</v>
      </c>
      <c r="D190" t="s">
        <v>2018</v>
      </c>
      <c r="E190" t="s">
        <v>741</v>
      </c>
      <c r="F190" t="s">
        <v>1912</v>
      </c>
      <c r="G190" t="s">
        <v>742</v>
      </c>
      <c r="H190" t="s">
        <v>743</v>
      </c>
    </row>
    <row r="191" spans="1:8" x14ac:dyDescent="0.25">
      <c r="A191" s="1" t="s">
        <v>1203</v>
      </c>
      <c r="B191" s="1" t="s">
        <v>131</v>
      </c>
      <c r="C191" t="s">
        <v>131</v>
      </c>
      <c r="D191" t="s">
        <v>2019</v>
      </c>
      <c r="E191" t="s">
        <v>131</v>
      </c>
      <c r="F191" t="s">
        <v>1682</v>
      </c>
      <c r="G191" t="s">
        <v>133</v>
      </c>
      <c r="H191" t="s">
        <v>22</v>
      </c>
    </row>
    <row r="192" spans="1:8" x14ac:dyDescent="0.25">
      <c r="A192" s="1" t="s">
        <v>1204</v>
      </c>
      <c r="B192" s="1" t="s">
        <v>131</v>
      </c>
      <c r="C192" t="s">
        <v>131</v>
      </c>
      <c r="D192" t="s">
        <v>2019</v>
      </c>
      <c r="E192" t="s">
        <v>131</v>
      </c>
      <c r="F192" t="s">
        <v>1682</v>
      </c>
      <c r="G192" t="s">
        <v>133</v>
      </c>
      <c r="H192" t="s">
        <v>22</v>
      </c>
    </row>
    <row r="193" spans="1:8" x14ac:dyDescent="0.25">
      <c r="A193" s="1" t="s">
        <v>1205</v>
      </c>
      <c r="B193" s="1" t="s">
        <v>131</v>
      </c>
      <c r="C193" t="s">
        <v>131</v>
      </c>
      <c r="D193" t="s">
        <v>2019</v>
      </c>
      <c r="E193" t="s">
        <v>131</v>
      </c>
      <c r="F193" t="s">
        <v>1682</v>
      </c>
      <c r="G193" t="s">
        <v>133</v>
      </c>
      <c r="H193" t="s">
        <v>22</v>
      </c>
    </row>
    <row r="194" spans="1:8" x14ac:dyDescent="0.25">
      <c r="A194" s="1" t="s">
        <v>1206</v>
      </c>
      <c r="B194" s="1" t="s">
        <v>131</v>
      </c>
      <c r="C194" t="s">
        <v>131</v>
      </c>
      <c r="D194" t="s">
        <v>2019</v>
      </c>
      <c r="E194" t="s">
        <v>131</v>
      </c>
      <c r="F194" t="s">
        <v>1682</v>
      </c>
      <c r="G194" t="s">
        <v>133</v>
      </c>
      <c r="H194" t="s">
        <v>22</v>
      </c>
    </row>
    <row r="195" spans="1:8" x14ac:dyDescent="0.25">
      <c r="A195" s="1" t="s">
        <v>1207</v>
      </c>
      <c r="B195" s="1" t="s">
        <v>140</v>
      </c>
      <c r="C195" t="s">
        <v>140</v>
      </c>
      <c r="D195" t="s">
        <v>140</v>
      </c>
      <c r="E195" t="s">
        <v>140</v>
      </c>
      <c r="F195" t="s">
        <v>1685</v>
      </c>
      <c r="G195" t="s">
        <v>142</v>
      </c>
      <c r="H195" t="s">
        <v>17</v>
      </c>
    </row>
    <row r="196" spans="1:8" x14ac:dyDescent="0.25">
      <c r="A196" s="1" t="s">
        <v>1208</v>
      </c>
      <c r="B196" s="1" t="s">
        <v>1209</v>
      </c>
      <c r="C196" t="s">
        <v>120</v>
      </c>
      <c r="D196" t="s">
        <v>120</v>
      </c>
      <c r="E196" t="s">
        <v>120</v>
      </c>
      <c r="F196" t="s">
        <v>1679</v>
      </c>
      <c r="G196" t="s">
        <v>99</v>
      </c>
      <c r="H196" t="s">
        <v>4</v>
      </c>
    </row>
    <row r="197" spans="1:8" x14ac:dyDescent="0.25">
      <c r="A197" s="1" t="s">
        <v>1210</v>
      </c>
      <c r="B197" s="1" t="s">
        <v>1211</v>
      </c>
      <c r="C197" t="s">
        <v>208</v>
      </c>
      <c r="D197" t="s">
        <v>208</v>
      </c>
      <c r="E197" t="s">
        <v>208</v>
      </c>
      <c r="F197" t="s">
        <v>1706</v>
      </c>
      <c r="G197" t="s">
        <v>99</v>
      </c>
      <c r="H197" t="s">
        <v>27</v>
      </c>
    </row>
    <row r="198" spans="1:8" x14ac:dyDescent="0.25">
      <c r="A198" s="1" t="s">
        <v>1212</v>
      </c>
      <c r="B198" s="1" t="s">
        <v>1213</v>
      </c>
      <c r="C198" t="s">
        <v>214</v>
      </c>
      <c r="D198" t="s">
        <v>214</v>
      </c>
      <c r="E198" t="s">
        <v>214</v>
      </c>
      <c r="F198" t="s">
        <v>1709</v>
      </c>
      <c r="G198" t="s">
        <v>10</v>
      </c>
      <c r="H198" t="s">
        <v>11</v>
      </c>
    </row>
    <row r="199" spans="1:8" x14ac:dyDescent="0.25">
      <c r="A199" s="1" t="s">
        <v>1214</v>
      </c>
      <c r="B199" s="1" t="s">
        <v>1215</v>
      </c>
      <c r="D199" t="s">
        <v>2020</v>
      </c>
      <c r="F199" t="s">
        <v>2020</v>
      </c>
    </row>
    <row r="200" spans="1:8" x14ac:dyDescent="0.25">
      <c r="A200" s="1" t="s">
        <v>1216</v>
      </c>
      <c r="B200" s="1" t="s">
        <v>1217</v>
      </c>
      <c r="C200" t="s">
        <v>268</v>
      </c>
      <c r="D200" t="s">
        <v>268</v>
      </c>
      <c r="E200" t="s">
        <v>268</v>
      </c>
      <c r="F200" t="s">
        <v>1727</v>
      </c>
      <c r="G200" t="s">
        <v>174</v>
      </c>
      <c r="H200" t="s">
        <v>4</v>
      </c>
    </row>
    <row r="201" spans="1:8" x14ac:dyDescent="0.25">
      <c r="A201" s="1" t="s">
        <v>1218</v>
      </c>
      <c r="B201" s="1" t="s">
        <v>1219</v>
      </c>
      <c r="C201" t="s">
        <v>275</v>
      </c>
      <c r="D201" t="s">
        <v>275</v>
      </c>
      <c r="E201" t="s">
        <v>275</v>
      </c>
      <c r="F201" t="s">
        <v>1502</v>
      </c>
      <c r="G201" t="s">
        <v>137</v>
      </c>
      <c r="H201" t="s">
        <v>276</v>
      </c>
    </row>
    <row r="202" spans="1:8" x14ac:dyDescent="0.25">
      <c r="A202" s="1" t="s">
        <v>1220</v>
      </c>
      <c r="B202" s="1" t="s">
        <v>1221</v>
      </c>
      <c r="C202" t="s">
        <v>410</v>
      </c>
      <c r="D202" t="s">
        <v>410</v>
      </c>
      <c r="E202" t="s">
        <v>410</v>
      </c>
      <c r="F202" t="s">
        <v>1770</v>
      </c>
      <c r="G202" t="s">
        <v>69</v>
      </c>
      <c r="H202" t="s">
        <v>11</v>
      </c>
    </row>
    <row r="203" spans="1:8" x14ac:dyDescent="0.25">
      <c r="A203" s="1" t="s">
        <v>1222</v>
      </c>
      <c r="B203" s="1" t="s">
        <v>1223</v>
      </c>
      <c r="C203" t="s">
        <v>654</v>
      </c>
      <c r="D203" t="s">
        <v>654</v>
      </c>
      <c r="E203" t="s">
        <v>654</v>
      </c>
      <c r="F203" t="s">
        <v>1879</v>
      </c>
      <c r="G203" t="s">
        <v>99</v>
      </c>
      <c r="H203" t="s">
        <v>27</v>
      </c>
    </row>
    <row r="204" spans="1:8" x14ac:dyDescent="0.25">
      <c r="A204" s="1" t="s">
        <v>1224</v>
      </c>
      <c r="B204" s="1" t="s">
        <v>1225</v>
      </c>
      <c r="C204" t="s">
        <v>703</v>
      </c>
      <c r="D204" t="s">
        <v>703</v>
      </c>
      <c r="E204" t="s">
        <v>703</v>
      </c>
      <c r="F204" t="s">
        <v>1544</v>
      </c>
      <c r="G204" t="s">
        <v>174</v>
      </c>
      <c r="H204" t="s">
        <v>22</v>
      </c>
    </row>
    <row r="205" spans="1:8" x14ac:dyDescent="0.25">
      <c r="A205" s="1" t="s">
        <v>1226</v>
      </c>
      <c r="B205" s="1" t="s">
        <v>1227</v>
      </c>
      <c r="C205" t="s">
        <v>715</v>
      </c>
      <c r="D205" t="s">
        <v>715</v>
      </c>
      <c r="E205" t="s">
        <v>715</v>
      </c>
      <c r="F205" t="s">
        <v>1900</v>
      </c>
      <c r="G205" t="s">
        <v>99</v>
      </c>
      <c r="H205" t="s">
        <v>4</v>
      </c>
    </row>
    <row r="206" spans="1:8" x14ac:dyDescent="0.25">
      <c r="A206" s="1" t="s">
        <v>1228</v>
      </c>
      <c r="B206" s="1" t="s">
        <v>1229</v>
      </c>
      <c r="C206" t="s">
        <v>725</v>
      </c>
      <c r="D206" t="s">
        <v>2016</v>
      </c>
      <c r="E206" t="s">
        <v>721</v>
      </c>
      <c r="F206" t="s">
        <v>1906</v>
      </c>
      <c r="G206" t="s">
        <v>16</v>
      </c>
    </row>
    <row r="207" spans="1:8" x14ac:dyDescent="0.25">
      <c r="A207" s="1" t="s">
        <v>1230</v>
      </c>
      <c r="B207" s="1" t="s">
        <v>1231</v>
      </c>
      <c r="C207" t="s">
        <v>735</v>
      </c>
      <c r="D207" t="s">
        <v>735</v>
      </c>
      <c r="E207" t="s">
        <v>735</v>
      </c>
      <c r="F207" t="s">
        <v>1909</v>
      </c>
      <c r="G207" t="s">
        <v>107</v>
      </c>
      <c r="H207" t="s">
        <v>11</v>
      </c>
    </row>
    <row r="208" spans="1:8" x14ac:dyDescent="0.25">
      <c r="A208" s="1" t="s">
        <v>1232</v>
      </c>
      <c r="B208" s="1" t="s">
        <v>1233</v>
      </c>
      <c r="C208" t="s">
        <v>741</v>
      </c>
      <c r="D208" t="s">
        <v>2018</v>
      </c>
      <c r="E208" t="s">
        <v>741</v>
      </c>
      <c r="F208" t="s">
        <v>1912</v>
      </c>
      <c r="G208" t="s">
        <v>742</v>
      </c>
      <c r="H208" t="s">
        <v>743</v>
      </c>
    </row>
    <row r="209" spans="1:8" x14ac:dyDescent="0.25">
      <c r="A209" s="1" t="s">
        <v>1234</v>
      </c>
      <c r="B209" s="1" t="s">
        <v>1235</v>
      </c>
      <c r="C209" t="s">
        <v>820</v>
      </c>
      <c r="D209" t="s">
        <v>820</v>
      </c>
      <c r="E209" t="s">
        <v>1938</v>
      </c>
      <c r="F209" t="s">
        <v>1935</v>
      </c>
      <c r="G209" t="s">
        <v>137</v>
      </c>
      <c r="H209" t="s">
        <v>27</v>
      </c>
    </row>
    <row r="210" spans="1:8" x14ac:dyDescent="0.25">
      <c r="A210" s="1" t="s">
        <v>1236</v>
      </c>
      <c r="B210" s="1" t="s">
        <v>1237</v>
      </c>
      <c r="C210" t="s">
        <v>829</v>
      </c>
      <c r="D210" t="s">
        <v>829</v>
      </c>
      <c r="E210" t="s">
        <v>829</v>
      </c>
      <c r="F210" t="s">
        <v>1939</v>
      </c>
      <c r="G210" t="s">
        <v>830</v>
      </c>
      <c r="H210" t="s">
        <v>27</v>
      </c>
    </row>
    <row r="211" spans="1:8" x14ac:dyDescent="0.25">
      <c r="A211" s="1" t="s">
        <v>1238</v>
      </c>
      <c r="B211" s="1" t="s">
        <v>1239</v>
      </c>
      <c r="C211" t="s">
        <v>901</v>
      </c>
      <c r="D211" t="s">
        <v>901</v>
      </c>
      <c r="E211" t="s">
        <v>901</v>
      </c>
      <c r="F211" t="s">
        <v>1966</v>
      </c>
      <c r="G211" t="s">
        <v>137</v>
      </c>
      <c r="H211" t="s">
        <v>27</v>
      </c>
    </row>
    <row r="212" spans="1:8" x14ac:dyDescent="0.25">
      <c r="A212" s="1" t="s">
        <v>1240</v>
      </c>
      <c r="B212" s="1" t="s">
        <v>1241</v>
      </c>
      <c r="C212" t="s">
        <v>939</v>
      </c>
      <c r="D212" t="s">
        <v>939</v>
      </c>
      <c r="E212" t="s">
        <v>939</v>
      </c>
      <c r="F212" t="s">
        <v>1570</v>
      </c>
      <c r="G212" t="s">
        <v>940</v>
      </c>
      <c r="H212" t="s">
        <v>22</v>
      </c>
    </row>
    <row r="213" spans="1:8" x14ac:dyDescent="0.25">
      <c r="A213" s="1" t="s">
        <v>1242</v>
      </c>
      <c r="B213" s="1" t="s">
        <v>255</v>
      </c>
      <c r="C213" t="s">
        <v>255</v>
      </c>
      <c r="D213" t="s">
        <v>2021</v>
      </c>
      <c r="E213" t="s">
        <v>255</v>
      </c>
      <c r="F213" t="s">
        <v>1721</v>
      </c>
      <c r="G213" t="s">
        <v>133</v>
      </c>
      <c r="H213" t="s">
        <v>11</v>
      </c>
    </row>
    <row r="214" spans="1:8" x14ac:dyDescent="0.25">
      <c r="A214" s="1" t="s">
        <v>1243</v>
      </c>
      <c r="B214" s="1" t="s">
        <v>349</v>
      </c>
      <c r="C214" t="s">
        <v>349</v>
      </c>
      <c r="D214" t="s">
        <v>349</v>
      </c>
      <c r="E214" t="s">
        <v>349</v>
      </c>
      <c r="F214" t="s">
        <v>1752</v>
      </c>
      <c r="G214" t="s">
        <v>48</v>
      </c>
      <c r="H214" t="s">
        <v>11</v>
      </c>
    </row>
    <row r="215" spans="1:8" x14ac:dyDescent="0.25">
      <c r="A215" s="1" t="s">
        <v>1244</v>
      </c>
      <c r="B215" s="1" t="s">
        <v>389</v>
      </c>
      <c r="C215" t="s">
        <v>389</v>
      </c>
      <c r="D215" t="s">
        <v>389</v>
      </c>
      <c r="E215" t="s">
        <v>389</v>
      </c>
      <c r="F215" t="s">
        <v>1764</v>
      </c>
      <c r="G215" t="s">
        <v>48</v>
      </c>
      <c r="H215" t="s">
        <v>27</v>
      </c>
    </row>
    <row r="216" spans="1:8" x14ac:dyDescent="0.25">
      <c r="A216" s="1" t="s">
        <v>1245</v>
      </c>
      <c r="B216" s="1" t="s">
        <v>1246</v>
      </c>
      <c r="C216" t="s">
        <v>392</v>
      </c>
      <c r="D216" t="s">
        <v>392</v>
      </c>
      <c r="F216" t="s">
        <v>2020</v>
      </c>
      <c r="G216" t="s">
        <v>393</v>
      </c>
      <c r="H216" t="s">
        <v>11</v>
      </c>
    </row>
    <row r="217" spans="1:8" x14ac:dyDescent="0.25">
      <c r="A217" s="1" t="s">
        <v>1247</v>
      </c>
      <c r="B217" s="1" t="s">
        <v>396</v>
      </c>
      <c r="C217" t="s">
        <v>396</v>
      </c>
      <c r="D217" t="s">
        <v>396</v>
      </c>
      <c r="E217" t="s">
        <v>396</v>
      </c>
      <c r="F217" t="s">
        <v>1511</v>
      </c>
      <c r="G217" t="s">
        <v>397</v>
      </c>
      <c r="H217" t="s">
        <v>22</v>
      </c>
    </row>
    <row r="218" spans="1:8" x14ac:dyDescent="0.25">
      <c r="A218" s="1" t="s">
        <v>1248</v>
      </c>
      <c r="B218" s="1" t="s">
        <v>540</v>
      </c>
      <c r="C218" t="s">
        <v>540</v>
      </c>
      <c r="D218" t="s">
        <v>540</v>
      </c>
      <c r="E218" t="s">
        <v>540</v>
      </c>
      <c r="F218" t="s">
        <v>1820</v>
      </c>
      <c r="G218" t="s">
        <v>397</v>
      </c>
      <c r="H218" t="s">
        <v>22</v>
      </c>
    </row>
    <row r="219" spans="1:8" x14ac:dyDescent="0.25">
      <c r="A219" s="1" t="s">
        <v>1249</v>
      </c>
      <c r="B219" s="1" t="s">
        <v>591</v>
      </c>
      <c r="C219" t="s">
        <v>591</v>
      </c>
      <c r="D219" t="s">
        <v>591</v>
      </c>
      <c r="E219" t="s">
        <v>591</v>
      </c>
      <c r="F219" t="s">
        <v>1844</v>
      </c>
      <c r="G219" t="s">
        <v>48</v>
      </c>
      <c r="H219" t="s">
        <v>11</v>
      </c>
    </row>
    <row r="220" spans="1:8" x14ac:dyDescent="0.25">
      <c r="A220" s="1" t="s">
        <v>1250</v>
      </c>
      <c r="B220" s="1" t="s">
        <v>557</v>
      </c>
      <c r="C220" t="s">
        <v>557</v>
      </c>
      <c r="D220" t="s">
        <v>2022</v>
      </c>
      <c r="E220" t="s">
        <v>557</v>
      </c>
      <c r="F220" t="s">
        <v>1835</v>
      </c>
      <c r="G220" t="s">
        <v>48</v>
      </c>
      <c r="H220" t="s">
        <v>11</v>
      </c>
    </row>
    <row r="221" spans="1:8" x14ac:dyDescent="0.25">
      <c r="A221" s="1" t="s">
        <v>1251</v>
      </c>
      <c r="B221" s="1" t="s">
        <v>772</v>
      </c>
      <c r="C221" t="s">
        <v>772</v>
      </c>
      <c r="D221" t="s">
        <v>772</v>
      </c>
      <c r="E221" t="s">
        <v>772</v>
      </c>
      <c r="F221" t="s">
        <v>1553</v>
      </c>
      <c r="G221" t="s">
        <v>48</v>
      </c>
      <c r="H221" t="s">
        <v>22</v>
      </c>
    </row>
    <row r="222" spans="1:8" x14ac:dyDescent="0.25">
      <c r="A222" s="1" t="s">
        <v>1252</v>
      </c>
      <c r="B222" s="1" t="s">
        <v>814</v>
      </c>
      <c r="C222" t="s">
        <v>814</v>
      </c>
      <c r="D222" t="s">
        <v>2023</v>
      </c>
      <c r="E222" t="s">
        <v>814</v>
      </c>
      <c r="F222" t="s">
        <v>1556</v>
      </c>
      <c r="G222" t="s">
        <v>397</v>
      </c>
      <c r="H222" t="s">
        <v>22</v>
      </c>
    </row>
    <row r="223" spans="1:8" x14ac:dyDescent="0.25">
      <c r="A223" s="1" t="s">
        <v>1253</v>
      </c>
      <c r="B223" s="1" t="s">
        <v>429</v>
      </c>
      <c r="C223" t="s">
        <v>429</v>
      </c>
      <c r="D223" t="s">
        <v>429</v>
      </c>
      <c r="E223" t="s">
        <v>429</v>
      </c>
      <c r="F223" t="s">
        <v>1520</v>
      </c>
      <c r="G223" t="s">
        <v>430</v>
      </c>
      <c r="H223" t="s">
        <v>431</v>
      </c>
    </row>
    <row r="224" spans="1:8" x14ac:dyDescent="0.25">
      <c r="A224" s="1" t="s">
        <v>1254</v>
      </c>
      <c r="B224" s="1" t="s">
        <v>429</v>
      </c>
      <c r="C224" t="s">
        <v>429</v>
      </c>
      <c r="D224" t="s">
        <v>429</v>
      </c>
      <c r="E224" t="s">
        <v>429</v>
      </c>
      <c r="F224" t="s">
        <v>1520</v>
      </c>
      <c r="G224" t="s">
        <v>430</v>
      </c>
      <c r="H224" t="s">
        <v>431</v>
      </c>
    </row>
    <row r="225" spans="1:8" x14ac:dyDescent="0.25">
      <c r="A225" s="1" t="s">
        <v>1255</v>
      </c>
      <c r="B225" s="1" t="s">
        <v>1256</v>
      </c>
      <c r="C225" t="s">
        <v>460</v>
      </c>
      <c r="D225" t="s">
        <v>2024</v>
      </c>
      <c r="F225" t="s">
        <v>2020</v>
      </c>
      <c r="G225" t="s">
        <v>461</v>
      </c>
      <c r="H225" t="s">
        <v>462</v>
      </c>
    </row>
    <row r="226" spans="1:8" x14ac:dyDescent="0.25">
      <c r="A226" s="1" t="s">
        <v>1257</v>
      </c>
      <c r="B226" s="1" t="s">
        <v>1258</v>
      </c>
      <c r="C226" t="s">
        <v>508</v>
      </c>
      <c r="D226" t="s">
        <v>2025</v>
      </c>
      <c r="F226" t="s">
        <v>2020</v>
      </c>
      <c r="G226" t="s">
        <v>461</v>
      </c>
      <c r="H226" t="s">
        <v>509</v>
      </c>
    </row>
    <row r="227" spans="1:8" x14ac:dyDescent="0.25">
      <c r="A227" s="1" t="s">
        <v>1259</v>
      </c>
      <c r="B227" s="1" t="s">
        <v>518</v>
      </c>
      <c r="C227" t="s">
        <v>518</v>
      </c>
      <c r="D227" t="s">
        <v>2026</v>
      </c>
      <c r="E227" t="s">
        <v>939</v>
      </c>
      <c r="F227" t="s">
        <v>1570</v>
      </c>
      <c r="G227" t="s">
        <v>252</v>
      </c>
      <c r="H227" t="s">
        <v>22</v>
      </c>
    </row>
    <row r="228" spans="1:8" x14ac:dyDescent="0.25">
      <c r="A228" s="8" t="s">
        <v>1260</v>
      </c>
      <c r="B228" s="8" t="s">
        <v>697</v>
      </c>
      <c r="C228" s="10" t="s">
        <v>697</v>
      </c>
      <c r="D228" t="s">
        <v>2027</v>
      </c>
      <c r="E228" t="s">
        <v>939</v>
      </c>
      <c r="F228" t="s">
        <v>1570</v>
      </c>
      <c r="G228" t="s">
        <v>252</v>
      </c>
      <c r="H228" t="s">
        <v>22</v>
      </c>
    </row>
    <row r="229" spans="1:8" x14ac:dyDescent="0.25">
      <c r="A229" s="1" t="s">
        <v>1261</v>
      </c>
      <c r="B229" s="1" t="s">
        <v>14</v>
      </c>
      <c r="C229" t="s">
        <v>14</v>
      </c>
      <c r="D229" t="s">
        <v>2028</v>
      </c>
      <c r="E229" t="s">
        <v>140</v>
      </c>
      <c r="F229" t="s">
        <v>1685</v>
      </c>
      <c r="G229" t="s">
        <v>16</v>
      </c>
      <c r="H229" t="s">
        <v>17</v>
      </c>
    </row>
    <row r="230" spans="1:8" x14ac:dyDescent="0.25">
      <c r="A230" s="1" t="s">
        <v>1262</v>
      </c>
      <c r="B230" s="1" t="s">
        <v>25</v>
      </c>
      <c r="C230" t="s">
        <v>25</v>
      </c>
      <c r="D230" t="s">
        <v>2029</v>
      </c>
      <c r="E230" t="s">
        <v>208</v>
      </c>
      <c r="F230" t="s">
        <v>1706</v>
      </c>
      <c r="G230" t="s">
        <v>10</v>
      </c>
      <c r="H230" t="s">
        <v>27</v>
      </c>
    </row>
    <row r="231" spans="1:8" x14ac:dyDescent="0.25">
      <c r="A231" s="1" t="s">
        <v>1263</v>
      </c>
      <c r="B231" s="1" t="s">
        <v>30</v>
      </c>
      <c r="C231" t="s">
        <v>30</v>
      </c>
      <c r="D231" t="s">
        <v>2030</v>
      </c>
      <c r="E231" t="s">
        <v>251</v>
      </c>
      <c r="F231" t="s">
        <v>1718</v>
      </c>
      <c r="G231" t="s">
        <v>32</v>
      </c>
      <c r="H231" t="s">
        <v>33</v>
      </c>
    </row>
    <row r="232" spans="1:8" x14ac:dyDescent="0.25">
      <c r="A232" s="1" t="s">
        <v>1264</v>
      </c>
      <c r="B232" s="1" t="s">
        <v>36</v>
      </c>
      <c r="C232" t="s">
        <v>36</v>
      </c>
      <c r="D232" t="s">
        <v>2031</v>
      </c>
      <c r="E232" t="s">
        <v>939</v>
      </c>
      <c r="F232" t="s">
        <v>1570</v>
      </c>
      <c r="G232" t="s">
        <v>38</v>
      </c>
      <c r="H232" t="s">
        <v>22</v>
      </c>
    </row>
    <row r="233" spans="1:8" x14ac:dyDescent="0.25">
      <c r="A233" s="1" t="s">
        <v>1265</v>
      </c>
      <c r="B233" s="1" t="s">
        <v>41</v>
      </c>
      <c r="C233" t="s">
        <v>41</v>
      </c>
      <c r="D233" t="s">
        <v>2032</v>
      </c>
      <c r="E233" t="s">
        <v>495</v>
      </c>
      <c r="F233" t="s">
        <v>1800</v>
      </c>
      <c r="G233" t="s">
        <v>43</v>
      </c>
      <c r="H233" t="s">
        <v>27</v>
      </c>
    </row>
    <row r="234" spans="1:8" x14ac:dyDescent="0.25">
      <c r="A234" s="1" t="s">
        <v>1266</v>
      </c>
      <c r="B234" s="1" t="s">
        <v>52</v>
      </c>
      <c r="C234" t="s">
        <v>52</v>
      </c>
      <c r="D234" t="s">
        <v>2033</v>
      </c>
      <c r="E234" t="s">
        <v>515</v>
      </c>
      <c r="F234" t="s">
        <v>1621</v>
      </c>
      <c r="G234" t="s">
        <v>55</v>
      </c>
      <c r="H234" t="s">
        <v>56</v>
      </c>
    </row>
    <row r="235" spans="1:8" x14ac:dyDescent="0.25">
      <c r="A235" s="1" t="s">
        <v>1267</v>
      </c>
      <c r="B235" s="1" t="s">
        <v>63</v>
      </c>
      <c r="C235" t="s">
        <v>63</v>
      </c>
      <c r="D235" t="s">
        <v>2034</v>
      </c>
      <c r="E235" t="s">
        <v>609</v>
      </c>
      <c r="F235" t="s">
        <v>1640</v>
      </c>
      <c r="G235" t="s">
        <v>65</v>
      </c>
      <c r="H235" t="s">
        <v>56</v>
      </c>
    </row>
    <row r="236" spans="1:8" x14ac:dyDescent="0.25">
      <c r="A236" s="1" t="s">
        <v>1268</v>
      </c>
      <c r="B236" s="1" t="s">
        <v>1269</v>
      </c>
      <c r="C236" t="s">
        <v>63</v>
      </c>
      <c r="D236" t="s">
        <v>2034</v>
      </c>
      <c r="E236" t="s">
        <v>609</v>
      </c>
      <c r="F236" t="s">
        <v>1640</v>
      </c>
      <c r="G236" t="s">
        <v>65</v>
      </c>
      <c r="H236" t="s">
        <v>56</v>
      </c>
    </row>
    <row r="237" spans="1:8" x14ac:dyDescent="0.25">
      <c r="A237" s="1" t="s">
        <v>1270</v>
      </c>
      <c r="B237" s="1" t="s">
        <v>59</v>
      </c>
      <c r="C237" t="s">
        <v>59</v>
      </c>
      <c r="D237" t="s">
        <v>2035</v>
      </c>
      <c r="E237" t="s">
        <v>570</v>
      </c>
      <c r="F237" t="s">
        <v>1633</v>
      </c>
      <c r="G237" t="s">
        <v>60</v>
      </c>
      <c r="H237" t="s">
        <v>56</v>
      </c>
    </row>
    <row r="238" spans="1:8" x14ac:dyDescent="0.25">
      <c r="A238" s="1" t="s">
        <v>1271</v>
      </c>
      <c r="B238" s="1" t="s">
        <v>68</v>
      </c>
      <c r="C238" t="s">
        <v>68</v>
      </c>
      <c r="D238" t="s">
        <v>2036</v>
      </c>
      <c r="E238" t="s">
        <v>715</v>
      </c>
      <c r="F238" t="s">
        <v>1900</v>
      </c>
      <c r="G238" t="s">
        <v>69</v>
      </c>
      <c r="H238" t="s">
        <v>27</v>
      </c>
    </row>
    <row r="239" spans="1:8" x14ac:dyDescent="0.25">
      <c r="A239" s="1" t="s">
        <v>1272</v>
      </c>
      <c r="B239" s="1" t="s">
        <v>75</v>
      </c>
      <c r="C239" t="s">
        <v>75</v>
      </c>
      <c r="D239" t="s">
        <v>2037</v>
      </c>
      <c r="E239" t="s">
        <v>735</v>
      </c>
      <c r="F239" t="s">
        <v>1909</v>
      </c>
      <c r="G239" t="s">
        <v>69</v>
      </c>
      <c r="H239" t="s">
        <v>11</v>
      </c>
    </row>
    <row r="240" spans="1:8" x14ac:dyDescent="0.25">
      <c r="A240" s="1" t="s">
        <v>1273</v>
      </c>
      <c r="B240" s="1" t="s">
        <v>78</v>
      </c>
      <c r="C240" t="s">
        <v>78</v>
      </c>
      <c r="D240" t="s">
        <v>2038</v>
      </c>
      <c r="E240" t="s">
        <v>917</v>
      </c>
      <c r="F240" t="s">
        <v>1664</v>
      </c>
      <c r="G240" t="s">
        <v>55</v>
      </c>
      <c r="H240" t="s">
        <v>56</v>
      </c>
    </row>
    <row r="241" spans="1:8" x14ac:dyDescent="0.25">
      <c r="A241" s="1" t="s">
        <v>1274</v>
      </c>
      <c r="B241" s="1" t="s">
        <v>1275</v>
      </c>
      <c r="C241" t="s">
        <v>841</v>
      </c>
      <c r="D241" t="s">
        <v>2039</v>
      </c>
      <c r="E241" t="s">
        <v>721</v>
      </c>
      <c r="F241" t="s">
        <v>1906</v>
      </c>
      <c r="G241" t="s">
        <v>616</v>
      </c>
      <c r="H241" t="s">
        <v>842</v>
      </c>
    </row>
    <row r="242" spans="1:8" x14ac:dyDescent="0.25">
      <c r="A242" s="1" t="s">
        <v>1276</v>
      </c>
      <c r="B242" s="1" t="s">
        <v>1277</v>
      </c>
      <c r="C242" t="s">
        <v>75</v>
      </c>
      <c r="D242" t="s">
        <v>2037</v>
      </c>
      <c r="E242" t="s">
        <v>735</v>
      </c>
      <c r="F242" t="s">
        <v>1909</v>
      </c>
      <c r="G242" t="s">
        <v>69</v>
      </c>
      <c r="H242" t="s">
        <v>11</v>
      </c>
    </row>
    <row r="243" spans="1:8" x14ac:dyDescent="0.25">
      <c r="A243" s="1" t="s">
        <v>356</v>
      </c>
      <c r="B243" s="1" t="s">
        <v>356</v>
      </c>
      <c r="C243" t="s">
        <v>356</v>
      </c>
      <c r="D243" t="s">
        <v>2040</v>
      </c>
      <c r="E243" t="s">
        <v>901</v>
      </c>
      <c r="F243" t="s">
        <v>1966</v>
      </c>
      <c r="G243" t="s">
        <v>48</v>
      </c>
      <c r="H243" t="s">
        <v>11</v>
      </c>
    </row>
    <row r="244" spans="1:8" x14ac:dyDescent="0.25">
      <c r="A244" s="1" t="s">
        <v>1278</v>
      </c>
      <c r="B244" s="1" t="s">
        <v>265</v>
      </c>
      <c r="C244" t="s">
        <v>265</v>
      </c>
      <c r="D244" t="s">
        <v>2041</v>
      </c>
      <c r="E244" t="s">
        <v>261</v>
      </c>
      <c r="F244" t="s">
        <v>1499</v>
      </c>
      <c r="G244" t="s">
        <v>48</v>
      </c>
      <c r="H244" t="s">
        <v>49</v>
      </c>
    </row>
    <row r="245" spans="1:8" x14ac:dyDescent="0.25">
      <c r="A245" s="1" t="s">
        <v>1279</v>
      </c>
      <c r="B245" s="1" t="s">
        <v>261</v>
      </c>
      <c r="C245" t="s">
        <v>261</v>
      </c>
      <c r="D245" t="s">
        <v>2042</v>
      </c>
      <c r="E245" t="s">
        <v>261</v>
      </c>
      <c r="F245" t="s">
        <v>1499</v>
      </c>
      <c r="G245" t="s">
        <v>48</v>
      </c>
      <c r="H245" t="s">
        <v>49</v>
      </c>
    </row>
    <row r="246" spans="1:8" x14ac:dyDescent="0.25">
      <c r="A246" s="1" t="s">
        <v>1280</v>
      </c>
      <c r="B246" s="1" t="s">
        <v>1281</v>
      </c>
      <c r="C246" t="s">
        <v>261</v>
      </c>
      <c r="D246" t="s">
        <v>2042</v>
      </c>
      <c r="E246" t="s">
        <v>261</v>
      </c>
      <c r="F246" t="s">
        <v>1499</v>
      </c>
      <c r="G246" t="s">
        <v>48</v>
      </c>
      <c r="H246" t="s">
        <v>49</v>
      </c>
    </row>
    <row r="247" spans="1:8" x14ac:dyDescent="0.25">
      <c r="A247" s="1" t="s">
        <v>1282</v>
      </c>
      <c r="B247" s="1" t="s">
        <v>1283</v>
      </c>
      <c r="C247" t="s">
        <v>261</v>
      </c>
      <c r="D247" t="s">
        <v>2042</v>
      </c>
      <c r="E247" t="s">
        <v>261</v>
      </c>
      <c r="F247" t="s">
        <v>1499</v>
      </c>
      <c r="G247" t="s">
        <v>48</v>
      </c>
      <c r="H247" t="s">
        <v>49</v>
      </c>
    </row>
    <row r="248" spans="1:8" x14ac:dyDescent="0.25">
      <c r="A248" s="1" t="s">
        <v>1284</v>
      </c>
      <c r="B248" s="1" t="s">
        <v>1285</v>
      </c>
      <c r="C248" t="s">
        <v>261</v>
      </c>
      <c r="D248" t="s">
        <v>2042</v>
      </c>
      <c r="E248" t="s">
        <v>261</v>
      </c>
      <c r="F248" t="s">
        <v>1499</v>
      </c>
      <c r="G248" t="s">
        <v>48</v>
      </c>
      <c r="H248" t="s">
        <v>49</v>
      </c>
    </row>
    <row r="249" spans="1:8" x14ac:dyDescent="0.25">
      <c r="A249" s="1" t="s">
        <v>1286</v>
      </c>
      <c r="B249" s="1" t="s">
        <v>380</v>
      </c>
      <c r="C249" t="s">
        <v>380</v>
      </c>
      <c r="D249" t="s">
        <v>2043</v>
      </c>
      <c r="E249" t="s">
        <v>380</v>
      </c>
      <c r="F249" t="s">
        <v>1761</v>
      </c>
      <c r="G249" t="s">
        <v>48</v>
      </c>
      <c r="H249" t="s">
        <v>49</v>
      </c>
    </row>
    <row r="250" spans="1:8" x14ac:dyDescent="0.25">
      <c r="A250" s="1" t="s">
        <v>1287</v>
      </c>
      <c r="B250" s="1" t="s">
        <v>1288</v>
      </c>
      <c r="C250" t="s">
        <v>380</v>
      </c>
      <c r="D250" t="s">
        <v>2043</v>
      </c>
      <c r="E250" t="s">
        <v>380</v>
      </c>
      <c r="F250" t="s">
        <v>1761</v>
      </c>
      <c r="G250" t="s">
        <v>48</v>
      </c>
      <c r="H250" t="s">
        <v>49</v>
      </c>
    </row>
    <row r="251" spans="1:8" x14ac:dyDescent="0.25">
      <c r="A251" s="1" t="s">
        <v>1289</v>
      </c>
      <c r="B251" s="1" t="s">
        <v>1290</v>
      </c>
      <c r="C251" t="s">
        <v>380</v>
      </c>
      <c r="D251" t="s">
        <v>2043</v>
      </c>
      <c r="E251" t="s">
        <v>380</v>
      </c>
      <c r="F251" t="s">
        <v>1761</v>
      </c>
      <c r="G251" t="s">
        <v>48</v>
      </c>
      <c r="H251" t="s">
        <v>49</v>
      </c>
    </row>
    <row r="252" spans="1:8" x14ac:dyDescent="0.25">
      <c r="A252" s="1" t="s">
        <v>1291</v>
      </c>
      <c r="B252" s="1" t="s">
        <v>1292</v>
      </c>
      <c r="C252" t="s">
        <v>380</v>
      </c>
      <c r="D252" t="s">
        <v>2043</v>
      </c>
      <c r="E252" t="s">
        <v>380</v>
      </c>
      <c r="F252" t="s">
        <v>1761</v>
      </c>
      <c r="G252" t="s">
        <v>48</v>
      </c>
      <c r="H252" t="s">
        <v>49</v>
      </c>
    </row>
    <row r="253" spans="1:8" x14ac:dyDescent="0.25">
      <c r="A253" s="1" t="s">
        <v>1293</v>
      </c>
      <c r="B253" s="1" t="s">
        <v>454</v>
      </c>
      <c r="C253" t="s">
        <v>454</v>
      </c>
      <c r="D253" t="s">
        <v>2044</v>
      </c>
      <c r="E253" t="s">
        <v>454</v>
      </c>
      <c r="F253" t="s">
        <v>1782</v>
      </c>
      <c r="G253" t="s">
        <v>48</v>
      </c>
      <c r="H253" t="s">
        <v>49</v>
      </c>
    </row>
    <row r="254" spans="1:8" x14ac:dyDescent="0.25">
      <c r="A254" s="1" t="s">
        <v>1294</v>
      </c>
      <c r="B254" s="1" t="s">
        <v>1295</v>
      </c>
      <c r="C254" t="s">
        <v>454</v>
      </c>
      <c r="D254" t="s">
        <v>2044</v>
      </c>
      <c r="E254" t="s">
        <v>454</v>
      </c>
      <c r="F254" t="s">
        <v>1782</v>
      </c>
      <c r="G254" t="s">
        <v>48</v>
      </c>
      <c r="H254" t="s">
        <v>49</v>
      </c>
    </row>
    <row r="255" spans="1:8" x14ac:dyDescent="0.25">
      <c r="A255" s="1" t="s">
        <v>1296</v>
      </c>
      <c r="B255" s="1" t="s">
        <v>1297</v>
      </c>
      <c r="C255" t="s">
        <v>454</v>
      </c>
      <c r="D255" t="s">
        <v>2044</v>
      </c>
      <c r="E255" t="s">
        <v>454</v>
      </c>
      <c r="F255" t="s">
        <v>1782</v>
      </c>
      <c r="G255" t="s">
        <v>48</v>
      </c>
      <c r="H255" t="s">
        <v>49</v>
      </c>
    </row>
    <row r="256" spans="1:8" x14ac:dyDescent="0.25">
      <c r="A256" s="1" t="s">
        <v>1298</v>
      </c>
      <c r="B256" s="1" t="s">
        <v>1299</v>
      </c>
      <c r="C256" t="s">
        <v>454</v>
      </c>
      <c r="D256" t="s">
        <v>2044</v>
      </c>
      <c r="E256" t="s">
        <v>454</v>
      </c>
      <c r="F256" t="s">
        <v>1782</v>
      </c>
      <c r="G256" t="s">
        <v>48</v>
      </c>
      <c r="H256" t="s">
        <v>49</v>
      </c>
    </row>
    <row r="257" spans="1:8" x14ac:dyDescent="0.25">
      <c r="A257" s="1" t="s">
        <v>1300</v>
      </c>
      <c r="B257" s="1" t="s">
        <v>1301</v>
      </c>
      <c r="C257" t="s">
        <v>502</v>
      </c>
      <c r="D257" t="s">
        <v>2045</v>
      </c>
      <c r="E257" t="s">
        <v>502</v>
      </c>
      <c r="F257" t="s">
        <v>1806</v>
      </c>
      <c r="G257" t="s">
        <v>48</v>
      </c>
      <c r="H257" t="s">
        <v>49</v>
      </c>
    </row>
    <row r="258" spans="1:8" x14ac:dyDescent="0.25">
      <c r="A258" s="1" t="s">
        <v>1302</v>
      </c>
      <c r="B258" s="1" t="s">
        <v>1303</v>
      </c>
      <c r="C258" t="s">
        <v>502</v>
      </c>
      <c r="D258" t="s">
        <v>2045</v>
      </c>
      <c r="E258" t="s">
        <v>502</v>
      </c>
      <c r="F258" t="s">
        <v>1806</v>
      </c>
      <c r="G258" t="s">
        <v>48</v>
      </c>
      <c r="H258" t="s">
        <v>49</v>
      </c>
    </row>
    <row r="259" spans="1:8" x14ac:dyDescent="0.25">
      <c r="A259" s="1" t="s">
        <v>1304</v>
      </c>
      <c r="B259" s="1" t="s">
        <v>1305</v>
      </c>
      <c r="C259" t="s">
        <v>502</v>
      </c>
      <c r="D259" t="s">
        <v>2045</v>
      </c>
      <c r="E259" t="s">
        <v>502</v>
      </c>
      <c r="F259" t="s">
        <v>1806</v>
      </c>
      <c r="G259" t="s">
        <v>48</v>
      </c>
      <c r="H259" t="s">
        <v>49</v>
      </c>
    </row>
    <row r="260" spans="1:8" x14ac:dyDescent="0.25">
      <c r="A260" s="1" t="s">
        <v>1306</v>
      </c>
      <c r="B260" s="1" t="s">
        <v>1307</v>
      </c>
      <c r="C260" t="s">
        <v>327</v>
      </c>
      <c r="D260" t="s">
        <v>327</v>
      </c>
      <c r="E260" t="s">
        <v>327</v>
      </c>
      <c r="F260" t="s">
        <v>1505</v>
      </c>
      <c r="G260" t="s">
        <v>328</v>
      </c>
      <c r="H260" t="s">
        <v>329</v>
      </c>
    </row>
    <row r="261" spans="1:8" x14ac:dyDescent="0.25">
      <c r="A261" s="1" t="s">
        <v>1308</v>
      </c>
      <c r="B261" s="1" t="s">
        <v>1309</v>
      </c>
      <c r="C261" t="s">
        <v>327</v>
      </c>
      <c r="D261" t="s">
        <v>327</v>
      </c>
      <c r="E261" t="s">
        <v>327</v>
      </c>
      <c r="F261" t="s">
        <v>1505</v>
      </c>
      <c r="G261" t="s">
        <v>328</v>
      </c>
      <c r="H261" t="s">
        <v>329</v>
      </c>
    </row>
    <row r="262" spans="1:8" x14ac:dyDescent="0.25">
      <c r="A262" s="1" t="s">
        <v>1310</v>
      </c>
      <c r="B262" s="1" t="s">
        <v>1311</v>
      </c>
      <c r="C262" t="s">
        <v>327</v>
      </c>
      <c r="D262" t="s">
        <v>327</v>
      </c>
      <c r="E262" t="s">
        <v>327</v>
      </c>
      <c r="F262" t="s">
        <v>1505</v>
      </c>
      <c r="G262" t="s">
        <v>328</v>
      </c>
      <c r="H262" t="s">
        <v>329</v>
      </c>
    </row>
    <row r="263" spans="1:8" x14ac:dyDescent="0.25">
      <c r="A263" s="1" t="s">
        <v>1312</v>
      </c>
      <c r="B263" s="1" t="s">
        <v>1307</v>
      </c>
      <c r="C263" t="s">
        <v>327</v>
      </c>
      <c r="D263" t="s">
        <v>327</v>
      </c>
      <c r="E263" t="s">
        <v>327</v>
      </c>
      <c r="F263" t="s">
        <v>1505</v>
      </c>
      <c r="G263" t="s">
        <v>328</v>
      </c>
      <c r="H263" t="s">
        <v>329</v>
      </c>
    </row>
    <row r="264" spans="1:8" x14ac:dyDescent="0.25">
      <c r="A264" s="1" t="s">
        <v>1313</v>
      </c>
      <c r="B264" s="1" t="s">
        <v>1309</v>
      </c>
      <c r="C264" t="s">
        <v>327</v>
      </c>
      <c r="D264" t="s">
        <v>327</v>
      </c>
      <c r="E264" t="s">
        <v>327</v>
      </c>
      <c r="F264" t="s">
        <v>1505</v>
      </c>
      <c r="G264" t="s">
        <v>328</v>
      </c>
      <c r="H264" t="s">
        <v>329</v>
      </c>
    </row>
    <row r="265" spans="1:8" x14ac:dyDescent="0.25">
      <c r="A265" s="1" t="s">
        <v>1314</v>
      </c>
      <c r="B265" s="1" t="s">
        <v>1311</v>
      </c>
      <c r="C265" t="s">
        <v>327</v>
      </c>
      <c r="D265" t="s">
        <v>327</v>
      </c>
      <c r="E265" t="s">
        <v>327</v>
      </c>
      <c r="F265" t="s">
        <v>1505</v>
      </c>
      <c r="G265" t="s">
        <v>328</v>
      </c>
      <c r="H265" t="s">
        <v>329</v>
      </c>
    </row>
    <row r="266" spans="1:8" x14ac:dyDescent="0.25">
      <c r="A266" s="1" t="s">
        <v>1315</v>
      </c>
      <c r="B266" s="1" t="s">
        <v>1316</v>
      </c>
      <c r="C266" t="s">
        <v>181</v>
      </c>
      <c r="D266" t="s">
        <v>2046</v>
      </c>
      <c r="E266" t="s">
        <v>181</v>
      </c>
      <c r="F266" t="s">
        <v>1697</v>
      </c>
      <c r="G266" t="s">
        <v>182</v>
      </c>
      <c r="H266" t="s">
        <v>183</v>
      </c>
    </row>
    <row r="267" spans="1:8" x14ac:dyDescent="0.25">
      <c r="A267" s="1" t="s">
        <v>1317</v>
      </c>
      <c r="B267" s="1" t="s">
        <v>1318</v>
      </c>
      <c r="C267" t="s">
        <v>181</v>
      </c>
      <c r="D267" t="s">
        <v>2046</v>
      </c>
      <c r="E267" t="s">
        <v>181</v>
      </c>
      <c r="F267" t="s">
        <v>1697</v>
      </c>
      <c r="G267" t="s">
        <v>182</v>
      </c>
      <c r="H267" t="s">
        <v>183</v>
      </c>
    </row>
    <row r="268" spans="1:8" x14ac:dyDescent="0.25">
      <c r="A268" s="1" t="s">
        <v>1319</v>
      </c>
      <c r="B268" s="1" t="s">
        <v>1320</v>
      </c>
      <c r="C268" t="s">
        <v>181</v>
      </c>
      <c r="D268" t="s">
        <v>2046</v>
      </c>
      <c r="E268" t="s">
        <v>181</v>
      </c>
      <c r="F268" t="s">
        <v>1697</v>
      </c>
      <c r="G268" t="s">
        <v>182</v>
      </c>
      <c r="H268" t="s">
        <v>183</v>
      </c>
    </row>
    <row r="269" spans="1:8" x14ac:dyDescent="0.25">
      <c r="A269" s="1" t="s">
        <v>1321</v>
      </c>
      <c r="B269" s="1" t="s">
        <v>1322</v>
      </c>
      <c r="C269" t="s">
        <v>181</v>
      </c>
      <c r="D269" t="s">
        <v>2046</v>
      </c>
      <c r="E269" t="s">
        <v>181</v>
      </c>
      <c r="F269" t="s">
        <v>1697</v>
      </c>
      <c r="G269" t="s">
        <v>182</v>
      </c>
      <c r="H269" t="s">
        <v>183</v>
      </c>
    </row>
    <row r="270" spans="1:8" x14ac:dyDescent="0.25">
      <c r="A270" s="1" t="s">
        <v>1323</v>
      </c>
      <c r="B270" s="1" t="s">
        <v>1318</v>
      </c>
      <c r="C270" t="s">
        <v>181</v>
      </c>
      <c r="D270" t="s">
        <v>2046</v>
      </c>
      <c r="E270" t="s">
        <v>181</v>
      </c>
      <c r="F270" t="s">
        <v>1697</v>
      </c>
      <c r="G270" t="s">
        <v>182</v>
      </c>
      <c r="H270" t="s">
        <v>183</v>
      </c>
    </row>
    <row r="271" spans="1:8" x14ac:dyDescent="0.25">
      <c r="A271" s="1" t="s">
        <v>1324</v>
      </c>
      <c r="B271" s="1" t="s">
        <v>1320</v>
      </c>
      <c r="C271" t="s">
        <v>181</v>
      </c>
      <c r="D271" t="s">
        <v>2046</v>
      </c>
      <c r="E271" t="s">
        <v>181</v>
      </c>
      <c r="F271" t="s">
        <v>1697</v>
      </c>
      <c r="G271" t="s">
        <v>182</v>
      </c>
      <c r="H271" t="s">
        <v>183</v>
      </c>
    </row>
    <row r="272" spans="1:8" x14ac:dyDescent="0.25">
      <c r="A272" s="1" t="s">
        <v>1325</v>
      </c>
      <c r="B272" s="1" t="s">
        <v>1322</v>
      </c>
      <c r="C272" t="s">
        <v>181</v>
      </c>
      <c r="D272" t="s">
        <v>2046</v>
      </c>
      <c r="E272" t="s">
        <v>181</v>
      </c>
      <c r="F272" t="s">
        <v>1697</v>
      </c>
      <c r="G272" t="s">
        <v>182</v>
      </c>
      <c r="H272" t="s">
        <v>183</v>
      </c>
    </row>
    <row r="273" spans="1:8" x14ac:dyDescent="0.25">
      <c r="A273" s="1" t="s">
        <v>1326</v>
      </c>
      <c r="B273" s="1" t="s">
        <v>1318</v>
      </c>
      <c r="C273" t="s">
        <v>181</v>
      </c>
      <c r="D273" t="s">
        <v>2046</v>
      </c>
      <c r="E273" t="s">
        <v>181</v>
      </c>
      <c r="F273" t="s">
        <v>1697</v>
      </c>
      <c r="G273" t="s">
        <v>182</v>
      </c>
      <c r="H273" t="s">
        <v>183</v>
      </c>
    </row>
    <row r="274" spans="1:8" x14ac:dyDescent="0.25">
      <c r="A274" s="1" t="s">
        <v>1327</v>
      </c>
      <c r="B274" s="1" t="s">
        <v>1320</v>
      </c>
      <c r="C274" t="s">
        <v>181</v>
      </c>
      <c r="D274" t="s">
        <v>2046</v>
      </c>
      <c r="E274" t="s">
        <v>181</v>
      </c>
      <c r="F274" t="s">
        <v>1697</v>
      </c>
      <c r="G274" t="s">
        <v>182</v>
      </c>
      <c r="H274" t="s">
        <v>183</v>
      </c>
    </row>
    <row r="275" spans="1:8" x14ac:dyDescent="0.25">
      <c r="A275" s="1" t="s">
        <v>1328</v>
      </c>
      <c r="B275" s="1" t="s">
        <v>1322</v>
      </c>
      <c r="C275" t="s">
        <v>181</v>
      </c>
      <c r="D275" t="s">
        <v>2046</v>
      </c>
      <c r="E275" t="s">
        <v>181</v>
      </c>
      <c r="F275" t="s">
        <v>1697</v>
      </c>
      <c r="G275" t="s">
        <v>182</v>
      </c>
      <c r="H275" t="s">
        <v>183</v>
      </c>
    </row>
    <row r="276" spans="1:8" x14ac:dyDescent="0.25">
      <c r="A276" s="1" t="s">
        <v>1329</v>
      </c>
      <c r="B276" s="1" t="s">
        <v>1330</v>
      </c>
      <c r="C276" t="s">
        <v>181</v>
      </c>
      <c r="D276" t="s">
        <v>2046</v>
      </c>
      <c r="E276" t="s">
        <v>181</v>
      </c>
      <c r="F276" t="s">
        <v>1697</v>
      </c>
      <c r="G276" t="s">
        <v>182</v>
      </c>
      <c r="H276" t="s">
        <v>183</v>
      </c>
    </row>
    <row r="277" spans="1:8" x14ac:dyDescent="0.25">
      <c r="A277" s="1" t="s">
        <v>1331</v>
      </c>
      <c r="B277" s="1" t="s">
        <v>1332</v>
      </c>
      <c r="C277" t="s">
        <v>181</v>
      </c>
      <c r="D277" t="s">
        <v>2046</v>
      </c>
      <c r="E277" t="s">
        <v>181</v>
      </c>
      <c r="F277" t="s">
        <v>1697</v>
      </c>
      <c r="G277" t="s">
        <v>182</v>
      </c>
      <c r="H277" t="s">
        <v>183</v>
      </c>
    </row>
    <row r="278" spans="1:8" x14ac:dyDescent="0.25">
      <c r="A278" s="1" t="s">
        <v>1333</v>
      </c>
      <c r="B278" s="1" t="s">
        <v>1334</v>
      </c>
      <c r="C278" t="s">
        <v>581</v>
      </c>
      <c r="D278" t="s">
        <v>581</v>
      </c>
      <c r="E278" t="s">
        <v>581</v>
      </c>
      <c r="F278" t="s">
        <v>1838</v>
      </c>
      <c r="G278" t="s">
        <v>182</v>
      </c>
      <c r="H278" t="s">
        <v>183</v>
      </c>
    </row>
    <row r="279" spans="1:8" x14ac:dyDescent="0.25">
      <c r="A279" s="1" t="s">
        <v>1335</v>
      </c>
      <c r="B279" s="1" t="s">
        <v>1336</v>
      </c>
      <c r="C279" t="s">
        <v>581</v>
      </c>
      <c r="D279" t="s">
        <v>581</v>
      </c>
      <c r="E279" t="s">
        <v>581</v>
      </c>
      <c r="F279" t="s">
        <v>1838</v>
      </c>
      <c r="G279" t="s">
        <v>182</v>
      </c>
      <c r="H279" t="s">
        <v>183</v>
      </c>
    </row>
    <row r="280" spans="1:8" x14ac:dyDescent="0.25">
      <c r="A280" s="1" t="s">
        <v>1337</v>
      </c>
      <c r="B280" s="1" t="s">
        <v>1338</v>
      </c>
      <c r="C280" t="s">
        <v>581</v>
      </c>
      <c r="D280" t="s">
        <v>581</v>
      </c>
      <c r="E280" t="s">
        <v>581</v>
      </c>
      <c r="F280" t="s">
        <v>1838</v>
      </c>
      <c r="G280" t="s">
        <v>182</v>
      </c>
      <c r="H280" t="s">
        <v>183</v>
      </c>
    </row>
    <row r="281" spans="1:8" x14ac:dyDescent="0.25">
      <c r="A281" s="1" t="s">
        <v>1339</v>
      </c>
      <c r="B281" s="1" t="s">
        <v>1334</v>
      </c>
      <c r="C281" t="s">
        <v>581</v>
      </c>
      <c r="D281" t="s">
        <v>581</v>
      </c>
      <c r="E281" t="s">
        <v>581</v>
      </c>
      <c r="F281" t="s">
        <v>1838</v>
      </c>
      <c r="G281" t="s">
        <v>182</v>
      </c>
      <c r="H281" t="s">
        <v>183</v>
      </c>
    </row>
    <row r="282" spans="1:8" x14ac:dyDescent="0.25">
      <c r="A282" s="1" t="s">
        <v>1340</v>
      </c>
      <c r="B282" s="1" t="s">
        <v>1336</v>
      </c>
      <c r="C282" t="s">
        <v>581</v>
      </c>
      <c r="D282" t="s">
        <v>581</v>
      </c>
      <c r="E282" t="s">
        <v>581</v>
      </c>
      <c r="F282" t="s">
        <v>1838</v>
      </c>
      <c r="G282" t="s">
        <v>182</v>
      </c>
      <c r="H282" t="s">
        <v>183</v>
      </c>
    </row>
    <row r="283" spans="1:8" x14ac:dyDescent="0.25">
      <c r="A283" s="1" t="s">
        <v>1341</v>
      </c>
      <c r="B283" s="1" t="s">
        <v>1338</v>
      </c>
      <c r="C283" t="s">
        <v>581</v>
      </c>
      <c r="D283" t="s">
        <v>581</v>
      </c>
      <c r="E283" t="s">
        <v>581</v>
      </c>
      <c r="F283" t="s">
        <v>1838</v>
      </c>
      <c r="G283" t="s">
        <v>182</v>
      </c>
      <c r="H283" t="s">
        <v>183</v>
      </c>
    </row>
    <row r="284" spans="1:8" x14ac:dyDescent="0.25">
      <c r="A284" s="1" t="s">
        <v>1342</v>
      </c>
      <c r="B284" s="1" t="s">
        <v>465</v>
      </c>
      <c r="C284" t="s">
        <v>465</v>
      </c>
      <c r="D284" t="s">
        <v>2047</v>
      </c>
      <c r="F284" t="s">
        <v>2020</v>
      </c>
      <c r="G284" t="s">
        <v>461</v>
      </c>
      <c r="H284" t="s">
        <v>462</v>
      </c>
    </row>
    <row r="285" spans="1:8" x14ac:dyDescent="0.25">
      <c r="A285" s="1" t="s">
        <v>1343</v>
      </c>
      <c r="B285" s="1" t="s">
        <v>546</v>
      </c>
      <c r="C285" t="s">
        <v>546</v>
      </c>
      <c r="D285" t="s">
        <v>546</v>
      </c>
      <c r="E285" t="s">
        <v>546</v>
      </c>
      <c r="F285" t="s">
        <v>1529</v>
      </c>
      <c r="G285" t="s">
        <v>38</v>
      </c>
      <c r="H285" t="s">
        <v>49</v>
      </c>
    </row>
    <row r="286" spans="1:8" x14ac:dyDescent="0.25">
      <c r="A286" s="1" t="s">
        <v>1344</v>
      </c>
      <c r="B286" s="1" t="s">
        <v>1345</v>
      </c>
      <c r="C286" t="s">
        <v>546</v>
      </c>
      <c r="D286" t="s">
        <v>546</v>
      </c>
      <c r="E286" t="s">
        <v>546</v>
      </c>
      <c r="F286" t="s">
        <v>1529</v>
      </c>
      <c r="G286" t="s">
        <v>38</v>
      </c>
      <c r="H286" t="s">
        <v>49</v>
      </c>
    </row>
    <row r="287" spans="1:8" x14ac:dyDescent="0.25">
      <c r="A287" s="1" t="s">
        <v>1346</v>
      </c>
      <c r="B287" s="1" t="s">
        <v>1347</v>
      </c>
      <c r="C287" t="s">
        <v>546</v>
      </c>
      <c r="D287" t="s">
        <v>546</v>
      </c>
      <c r="E287" t="s">
        <v>546</v>
      </c>
      <c r="F287" t="s">
        <v>1529</v>
      </c>
      <c r="G287" t="s">
        <v>38</v>
      </c>
      <c r="H287" t="s">
        <v>49</v>
      </c>
    </row>
    <row r="288" spans="1:8" x14ac:dyDescent="0.25">
      <c r="A288" s="1" t="s">
        <v>1348</v>
      </c>
      <c r="B288" s="1" t="s">
        <v>1349</v>
      </c>
      <c r="C288" t="s">
        <v>546</v>
      </c>
      <c r="D288" t="s">
        <v>546</v>
      </c>
      <c r="E288" t="s">
        <v>546</v>
      </c>
      <c r="F288" t="s">
        <v>1529</v>
      </c>
      <c r="G288" t="s">
        <v>38</v>
      </c>
      <c r="H288" t="s">
        <v>49</v>
      </c>
    </row>
    <row r="289" spans="1:8" x14ac:dyDescent="0.25">
      <c r="A289" s="1" t="s">
        <v>1350</v>
      </c>
      <c r="B289" s="1" t="s">
        <v>1345</v>
      </c>
      <c r="C289" t="s">
        <v>546</v>
      </c>
      <c r="D289" t="s">
        <v>546</v>
      </c>
      <c r="E289" t="s">
        <v>546</v>
      </c>
      <c r="F289" t="s">
        <v>1529</v>
      </c>
      <c r="G289" t="s">
        <v>38</v>
      </c>
      <c r="H289" t="s">
        <v>49</v>
      </c>
    </row>
    <row r="290" spans="1:8" x14ac:dyDescent="0.25">
      <c r="A290" s="1" t="s">
        <v>1351</v>
      </c>
      <c r="B290" s="1" t="s">
        <v>1347</v>
      </c>
      <c r="C290" t="s">
        <v>546</v>
      </c>
      <c r="D290" t="s">
        <v>546</v>
      </c>
      <c r="E290" t="s">
        <v>546</v>
      </c>
      <c r="F290" t="s">
        <v>1529</v>
      </c>
      <c r="G290" t="s">
        <v>38</v>
      </c>
      <c r="H290" t="s">
        <v>49</v>
      </c>
    </row>
    <row r="291" spans="1:8" x14ac:dyDescent="0.25">
      <c r="A291" s="1" t="s">
        <v>1352</v>
      </c>
      <c r="B291" s="1" t="s">
        <v>1349</v>
      </c>
      <c r="C291" t="s">
        <v>546</v>
      </c>
      <c r="D291" t="s">
        <v>546</v>
      </c>
      <c r="E291" t="s">
        <v>546</v>
      </c>
      <c r="F291" t="s">
        <v>1529</v>
      </c>
      <c r="G291" t="s">
        <v>38</v>
      </c>
      <c r="H291" t="s">
        <v>49</v>
      </c>
    </row>
    <row r="292" spans="1:8" x14ac:dyDescent="0.25">
      <c r="A292" s="1" t="s">
        <v>1353</v>
      </c>
      <c r="B292" s="1" t="s">
        <v>169</v>
      </c>
      <c r="C292" t="s">
        <v>169</v>
      </c>
      <c r="D292" t="s">
        <v>2048</v>
      </c>
      <c r="E292" t="s">
        <v>939</v>
      </c>
      <c r="F292" t="s">
        <v>1570</v>
      </c>
      <c r="G292" t="s">
        <v>38</v>
      </c>
      <c r="H292" t="s">
        <v>22</v>
      </c>
    </row>
    <row r="293" spans="1:8" x14ac:dyDescent="0.25">
      <c r="A293" s="1" t="s">
        <v>1354</v>
      </c>
      <c r="B293" s="1" t="s">
        <v>307</v>
      </c>
      <c r="C293" t="s">
        <v>307</v>
      </c>
      <c r="D293" t="s">
        <v>2049</v>
      </c>
      <c r="F293" t="s">
        <v>2020</v>
      </c>
      <c r="G293" t="s">
        <v>309</v>
      </c>
      <c r="H293" t="s">
        <v>22</v>
      </c>
    </row>
    <row r="294" spans="1:8" x14ac:dyDescent="0.25">
      <c r="A294" s="1" t="s">
        <v>1355</v>
      </c>
      <c r="B294" s="1" t="s">
        <v>1356</v>
      </c>
      <c r="C294" t="s">
        <v>315</v>
      </c>
      <c r="D294" t="s">
        <v>315</v>
      </c>
      <c r="F294" t="s">
        <v>2020</v>
      </c>
      <c r="G294" t="s">
        <v>317</v>
      </c>
      <c r="H294" t="s">
        <v>11</v>
      </c>
    </row>
    <row r="295" spans="1:8" x14ac:dyDescent="0.25">
      <c r="A295" s="1" t="s">
        <v>1357</v>
      </c>
      <c r="B295" s="1" t="s">
        <v>784</v>
      </c>
      <c r="C295" t="s">
        <v>784</v>
      </c>
      <c r="D295" t="s">
        <v>2050</v>
      </c>
      <c r="E295" t="s">
        <v>173</v>
      </c>
      <c r="F295" t="s">
        <v>1694</v>
      </c>
      <c r="G295" t="s">
        <v>438</v>
      </c>
      <c r="H295" t="s">
        <v>11</v>
      </c>
    </row>
    <row r="296" spans="1:8" x14ac:dyDescent="0.25">
      <c r="A296" s="1" t="s">
        <v>1358</v>
      </c>
      <c r="B296" s="1" t="s">
        <v>787</v>
      </c>
      <c r="C296" t="s">
        <v>787</v>
      </c>
      <c r="D296" t="s">
        <v>2051</v>
      </c>
      <c r="E296" t="s">
        <v>208</v>
      </c>
      <c r="F296" t="s">
        <v>1706</v>
      </c>
      <c r="G296" t="s">
        <v>438</v>
      </c>
      <c r="H296" t="s">
        <v>11</v>
      </c>
    </row>
    <row r="297" spans="1:8" x14ac:dyDescent="0.25">
      <c r="A297" s="1" t="s">
        <v>1359</v>
      </c>
      <c r="B297" s="1" t="s">
        <v>790</v>
      </c>
      <c r="C297" t="s">
        <v>790</v>
      </c>
      <c r="D297" t="s">
        <v>2052</v>
      </c>
      <c r="E297" t="s">
        <v>410</v>
      </c>
      <c r="F297" t="s">
        <v>1770</v>
      </c>
      <c r="G297" t="s">
        <v>791</v>
      </c>
      <c r="H297" t="s">
        <v>11</v>
      </c>
    </row>
    <row r="298" spans="1:8" x14ac:dyDescent="0.25">
      <c r="A298" s="1" t="s">
        <v>1360</v>
      </c>
      <c r="B298" s="1" t="s">
        <v>794</v>
      </c>
      <c r="C298" t="s">
        <v>794</v>
      </c>
      <c r="D298" t="s">
        <v>2053</v>
      </c>
      <c r="E298" t="s">
        <v>481</v>
      </c>
      <c r="F298" t="s">
        <v>1788</v>
      </c>
      <c r="G298" t="s">
        <v>795</v>
      </c>
      <c r="H298" t="s">
        <v>11</v>
      </c>
    </row>
    <row r="299" spans="1:8" x14ac:dyDescent="0.25">
      <c r="A299" s="1" t="s">
        <v>1361</v>
      </c>
      <c r="B299" s="1" t="s">
        <v>798</v>
      </c>
      <c r="C299" t="s">
        <v>798</v>
      </c>
      <c r="D299" t="s">
        <v>2054</v>
      </c>
      <c r="E299" t="s">
        <v>712</v>
      </c>
      <c r="F299" t="s">
        <v>1547</v>
      </c>
      <c r="G299" t="s">
        <v>791</v>
      </c>
      <c r="H299" t="s">
        <v>22</v>
      </c>
    </row>
    <row r="300" spans="1:8" x14ac:dyDescent="0.25">
      <c r="A300" s="1" t="s">
        <v>1362</v>
      </c>
      <c r="B300" s="1" t="s">
        <v>801</v>
      </c>
      <c r="C300" t="s">
        <v>801</v>
      </c>
      <c r="D300" t="s">
        <v>2055</v>
      </c>
      <c r="E300" t="s">
        <v>715</v>
      </c>
      <c r="F300" t="s">
        <v>1900</v>
      </c>
      <c r="G300" t="s">
        <v>791</v>
      </c>
      <c r="H300" t="s">
        <v>11</v>
      </c>
    </row>
    <row r="301" spans="1:8" x14ac:dyDescent="0.25">
      <c r="A301" s="1" t="s">
        <v>1363</v>
      </c>
      <c r="B301" s="1" t="s">
        <v>804</v>
      </c>
      <c r="C301" t="s">
        <v>804</v>
      </c>
      <c r="D301" t="s">
        <v>2056</v>
      </c>
      <c r="E301" t="s">
        <v>735</v>
      </c>
      <c r="F301" t="s">
        <v>1909</v>
      </c>
      <c r="G301" t="s">
        <v>791</v>
      </c>
      <c r="H301" t="s">
        <v>11</v>
      </c>
    </row>
    <row r="302" spans="1:8" x14ac:dyDescent="0.25">
      <c r="A302" s="1" t="s">
        <v>1364</v>
      </c>
      <c r="B302" s="1" t="s">
        <v>807</v>
      </c>
      <c r="C302" t="s">
        <v>807</v>
      </c>
      <c r="D302" t="s">
        <v>2057</v>
      </c>
      <c r="E302" t="s">
        <v>829</v>
      </c>
      <c r="F302" t="s">
        <v>1939</v>
      </c>
      <c r="G302" t="s">
        <v>808</v>
      </c>
      <c r="H302" t="s">
        <v>11</v>
      </c>
    </row>
    <row r="303" spans="1:8" x14ac:dyDescent="0.25">
      <c r="A303" s="1" t="s">
        <v>1365</v>
      </c>
      <c r="B303" s="1" t="s">
        <v>811</v>
      </c>
      <c r="C303" t="s">
        <v>811</v>
      </c>
      <c r="D303" t="s">
        <v>2058</v>
      </c>
      <c r="E303" t="s">
        <v>901</v>
      </c>
      <c r="F303" t="s">
        <v>1966</v>
      </c>
      <c r="G303" t="s">
        <v>808</v>
      </c>
      <c r="H303" t="s">
        <v>11</v>
      </c>
    </row>
    <row r="304" spans="1:8" x14ac:dyDescent="0.25">
      <c r="A304" s="1" t="s">
        <v>1366</v>
      </c>
      <c r="B304" s="1" t="s">
        <v>950</v>
      </c>
      <c r="C304" t="s">
        <v>950</v>
      </c>
      <c r="D304" t="s">
        <v>2059</v>
      </c>
      <c r="E304" t="s">
        <v>939</v>
      </c>
      <c r="F304" t="s">
        <v>1570</v>
      </c>
      <c r="G304" t="s">
        <v>951</v>
      </c>
      <c r="H304" t="s">
        <v>22</v>
      </c>
    </row>
    <row r="305" spans="1:8" x14ac:dyDescent="0.25">
      <c r="A305" s="1" t="s">
        <v>1367</v>
      </c>
      <c r="B305" s="1" t="s">
        <v>954</v>
      </c>
      <c r="C305" t="s">
        <v>954</v>
      </c>
      <c r="D305" t="s">
        <v>2060</v>
      </c>
      <c r="E305" t="s">
        <v>939</v>
      </c>
      <c r="F305" t="s">
        <v>1570</v>
      </c>
      <c r="G305" t="s">
        <v>32</v>
      </c>
      <c r="H305" t="s">
        <v>22</v>
      </c>
    </row>
    <row r="306" spans="1:8" x14ac:dyDescent="0.25">
      <c r="A306" s="1" t="s">
        <v>1368</v>
      </c>
      <c r="B306" s="1" t="s">
        <v>957</v>
      </c>
      <c r="C306" t="s">
        <v>957</v>
      </c>
      <c r="D306" t="s">
        <v>2061</v>
      </c>
      <c r="E306" t="s">
        <v>939</v>
      </c>
      <c r="F306" t="s">
        <v>1570</v>
      </c>
      <c r="G306" t="s">
        <v>32</v>
      </c>
      <c r="H306" t="s">
        <v>22</v>
      </c>
    </row>
    <row r="307" spans="1:8" x14ac:dyDescent="0.25">
      <c r="A307" s="1" t="s">
        <v>1369</v>
      </c>
      <c r="B307" s="1" t="s">
        <v>950</v>
      </c>
      <c r="C307" t="s">
        <v>950</v>
      </c>
      <c r="D307" t="s">
        <v>2059</v>
      </c>
      <c r="E307" t="s">
        <v>939</v>
      </c>
      <c r="F307" t="s">
        <v>1570</v>
      </c>
      <c r="G307" t="s">
        <v>951</v>
      </c>
      <c r="H307" t="s">
        <v>22</v>
      </c>
    </row>
    <row r="308" spans="1:8" x14ac:dyDescent="0.25">
      <c r="A308" s="1" t="s">
        <v>1370</v>
      </c>
      <c r="B308" s="1" t="s">
        <v>954</v>
      </c>
      <c r="C308" t="s">
        <v>954</v>
      </c>
      <c r="D308" t="s">
        <v>2060</v>
      </c>
      <c r="E308" t="s">
        <v>939</v>
      </c>
      <c r="F308" t="s">
        <v>1570</v>
      </c>
      <c r="G308" t="s">
        <v>32</v>
      </c>
      <c r="H308" t="s">
        <v>22</v>
      </c>
    </row>
    <row r="309" spans="1:8" x14ac:dyDescent="0.25">
      <c r="A309" s="1" t="s">
        <v>1371</v>
      </c>
      <c r="B309" s="1" t="s">
        <v>957</v>
      </c>
      <c r="C309" t="s">
        <v>957</v>
      </c>
      <c r="D309" t="s">
        <v>2061</v>
      </c>
      <c r="E309" t="s">
        <v>939</v>
      </c>
      <c r="F309" t="s">
        <v>1570</v>
      </c>
      <c r="G309" t="s">
        <v>32</v>
      </c>
      <c r="H309" t="s">
        <v>22</v>
      </c>
    </row>
    <row r="310" spans="1:8" x14ac:dyDescent="0.25">
      <c r="A310" s="1" t="s">
        <v>1372</v>
      </c>
      <c r="B310" s="1" t="s">
        <v>950</v>
      </c>
      <c r="C310" t="s">
        <v>950</v>
      </c>
      <c r="D310" t="s">
        <v>2059</v>
      </c>
      <c r="E310" t="s">
        <v>939</v>
      </c>
      <c r="F310" t="s">
        <v>1570</v>
      </c>
      <c r="G310" t="s">
        <v>951</v>
      </c>
      <c r="H310" t="s">
        <v>22</v>
      </c>
    </row>
    <row r="311" spans="1:8" x14ac:dyDescent="0.25">
      <c r="A311" s="1" t="s">
        <v>1373</v>
      </c>
      <c r="B311" s="1" t="s">
        <v>957</v>
      </c>
      <c r="C311" t="s">
        <v>957</v>
      </c>
      <c r="D311" t="s">
        <v>2061</v>
      </c>
      <c r="E311" t="s">
        <v>939</v>
      </c>
      <c r="F311" t="s">
        <v>1570</v>
      </c>
      <c r="G311" t="s">
        <v>32</v>
      </c>
      <c r="H311" t="s">
        <v>22</v>
      </c>
    </row>
    <row r="312" spans="1:8" x14ac:dyDescent="0.25">
      <c r="A312" s="1" t="s">
        <v>1374</v>
      </c>
      <c r="B312" s="1" t="s">
        <v>954</v>
      </c>
      <c r="C312" t="s">
        <v>954</v>
      </c>
      <c r="D312" t="s">
        <v>2060</v>
      </c>
      <c r="E312" t="s">
        <v>939</v>
      </c>
      <c r="F312" t="s">
        <v>1570</v>
      </c>
      <c r="G312" t="s">
        <v>32</v>
      </c>
      <c r="H312" t="s">
        <v>22</v>
      </c>
    </row>
    <row r="313" spans="1:8" x14ac:dyDescent="0.25">
      <c r="A313" s="1" t="s">
        <v>1375</v>
      </c>
      <c r="B313" s="1" t="s">
        <v>963</v>
      </c>
      <c r="C313" t="s">
        <v>963</v>
      </c>
      <c r="D313" t="s">
        <v>963</v>
      </c>
      <c r="F313" t="s">
        <v>2020</v>
      </c>
      <c r="G313" t="s">
        <v>317</v>
      </c>
      <c r="H313" t="s">
        <v>11</v>
      </c>
    </row>
    <row r="314" spans="1:8" x14ac:dyDescent="0.25">
      <c r="A314" s="1" t="s">
        <v>1376</v>
      </c>
      <c r="B314" s="1" t="s">
        <v>1377</v>
      </c>
      <c r="C314" t="s">
        <v>838</v>
      </c>
      <c r="D314" t="s">
        <v>2062</v>
      </c>
      <c r="F314" t="s">
        <v>2020</v>
      </c>
      <c r="G314" t="s">
        <v>393</v>
      </c>
      <c r="H314" t="s">
        <v>11</v>
      </c>
    </row>
    <row r="315" spans="1:8" x14ac:dyDescent="0.25">
      <c r="A315" s="3" t="s">
        <v>1378</v>
      </c>
      <c r="B315" s="3" t="s">
        <v>1379</v>
      </c>
      <c r="C315" s="11" t="s">
        <v>1476</v>
      </c>
      <c r="D315" t="s">
        <v>1379</v>
      </c>
      <c r="F315" t="s">
        <v>2020</v>
      </c>
    </row>
    <row r="316" spans="1:8" x14ac:dyDescent="0.25">
      <c r="A316" s="3" t="s">
        <v>1380</v>
      </c>
      <c r="B316" s="3" t="s">
        <v>1381</v>
      </c>
      <c r="C316" s="5" t="s">
        <v>1477</v>
      </c>
      <c r="D316" t="s">
        <v>2063</v>
      </c>
      <c r="F316" t="s">
        <v>2020</v>
      </c>
    </row>
    <row r="317" spans="1:8" x14ac:dyDescent="0.25">
      <c r="A317" s="1" t="s">
        <v>1382</v>
      </c>
      <c r="B317" s="1" t="s">
        <v>746</v>
      </c>
      <c r="C317" t="s">
        <v>746</v>
      </c>
      <c r="D317" t="s">
        <v>2064</v>
      </c>
      <c r="E317" t="s">
        <v>746</v>
      </c>
      <c r="F317" t="s">
        <v>1915</v>
      </c>
      <c r="G317" t="s">
        <v>526</v>
      </c>
      <c r="H317" t="s">
        <v>11</v>
      </c>
    </row>
    <row r="318" spans="1:8" x14ac:dyDescent="0.25">
      <c r="A318" s="1" t="s">
        <v>1383</v>
      </c>
      <c r="B318" s="1" t="s">
        <v>758</v>
      </c>
      <c r="C318" t="s">
        <v>758</v>
      </c>
      <c r="D318" t="s">
        <v>2065</v>
      </c>
      <c r="F318" t="s">
        <v>2020</v>
      </c>
      <c r="G318" t="s">
        <v>759</v>
      </c>
      <c r="H318" t="s">
        <v>509</v>
      </c>
    </row>
    <row r="319" spans="1:8" x14ac:dyDescent="0.25">
      <c r="A319" s="1" t="s">
        <v>1384</v>
      </c>
      <c r="B319" s="1" t="s">
        <v>929</v>
      </c>
      <c r="C319" t="s">
        <v>929</v>
      </c>
      <c r="D319" t="s">
        <v>929</v>
      </c>
      <c r="E319" t="s">
        <v>929</v>
      </c>
      <c r="F319" t="s">
        <v>1567</v>
      </c>
      <c r="G319" t="s">
        <v>930</v>
      </c>
      <c r="H319" t="s">
        <v>22</v>
      </c>
    </row>
    <row r="320" spans="1:8" x14ac:dyDescent="0.25">
      <c r="A320" s="1" t="s">
        <v>1385</v>
      </c>
      <c r="B320" s="1" t="s">
        <v>1386</v>
      </c>
      <c r="C320" t="s">
        <v>413</v>
      </c>
      <c r="D320" t="s">
        <v>413</v>
      </c>
      <c r="E320" t="s">
        <v>413</v>
      </c>
      <c r="F320" t="s">
        <v>1773</v>
      </c>
      <c r="G320" t="s">
        <v>137</v>
      </c>
      <c r="H320" t="s">
        <v>27</v>
      </c>
    </row>
    <row r="321" spans="1:8" x14ac:dyDescent="0.25">
      <c r="A321" s="1" t="s">
        <v>1387</v>
      </c>
      <c r="B321" s="1" t="s">
        <v>1388</v>
      </c>
      <c r="C321" t="s">
        <v>615</v>
      </c>
      <c r="D321" t="s">
        <v>615</v>
      </c>
      <c r="E321" t="s">
        <v>615</v>
      </c>
      <c r="F321" t="s">
        <v>1859</v>
      </c>
      <c r="G321" t="s">
        <v>616</v>
      </c>
      <c r="H321" t="s">
        <v>17</v>
      </c>
    </row>
    <row r="322" spans="1:8" x14ac:dyDescent="0.25">
      <c r="A322" s="1" t="s">
        <v>1389</v>
      </c>
      <c r="B322" s="1" t="s">
        <v>1390</v>
      </c>
      <c r="C322" t="s">
        <v>332</v>
      </c>
      <c r="D322" t="s">
        <v>1996</v>
      </c>
      <c r="E322" t="s">
        <v>332</v>
      </c>
      <c r="F322" t="s">
        <v>1749</v>
      </c>
      <c r="G322" t="s">
        <v>99</v>
      </c>
      <c r="H322" t="s">
        <v>4</v>
      </c>
    </row>
    <row r="323" spans="1:8" x14ac:dyDescent="0.25">
      <c r="A323" s="1" t="s">
        <v>1391</v>
      </c>
      <c r="B323" s="1" t="s">
        <v>781</v>
      </c>
      <c r="C323" t="s">
        <v>781</v>
      </c>
      <c r="D323" t="s">
        <v>781</v>
      </c>
      <c r="E323" t="s">
        <v>781</v>
      </c>
      <c r="F323" t="s">
        <v>1932</v>
      </c>
      <c r="G323" t="s">
        <v>616</v>
      </c>
      <c r="H323" t="s">
        <v>27</v>
      </c>
    </row>
    <row r="324" spans="1:8" x14ac:dyDescent="0.25">
      <c r="A324" s="1" t="s">
        <v>1392</v>
      </c>
      <c r="B324" s="1" t="s">
        <v>1393</v>
      </c>
      <c r="C324" t="s">
        <v>775</v>
      </c>
      <c r="D324" t="s">
        <v>775</v>
      </c>
      <c r="E324" t="s">
        <v>775</v>
      </c>
      <c r="F324" t="s">
        <v>1927</v>
      </c>
      <c r="G324" t="s">
        <v>418</v>
      </c>
      <c r="H324" t="s">
        <v>776</v>
      </c>
    </row>
    <row r="325" spans="1:8" x14ac:dyDescent="0.25">
      <c r="A325" s="1" t="s">
        <v>1394</v>
      </c>
      <c r="B325" s="1" t="s">
        <v>1395</v>
      </c>
      <c r="C325" t="s">
        <v>725</v>
      </c>
      <c r="D325" t="s">
        <v>2016</v>
      </c>
      <c r="E325" t="s">
        <v>721</v>
      </c>
      <c r="F325" t="s">
        <v>1906</v>
      </c>
      <c r="G325" t="s">
        <v>16</v>
      </c>
    </row>
    <row r="326" spans="1:8" x14ac:dyDescent="0.25">
      <c r="A326" s="1" t="s">
        <v>1396</v>
      </c>
      <c r="B326" s="1" t="s">
        <v>725</v>
      </c>
      <c r="C326" t="s">
        <v>725</v>
      </c>
      <c r="D326" t="s">
        <v>2016</v>
      </c>
      <c r="E326" t="s">
        <v>721</v>
      </c>
      <c r="F326" t="s">
        <v>1906</v>
      </c>
      <c r="G326" t="s">
        <v>16</v>
      </c>
    </row>
    <row r="327" spans="1:8" x14ac:dyDescent="0.25">
      <c r="A327" s="1" t="s">
        <v>1397</v>
      </c>
      <c r="B327" s="1" t="s">
        <v>1398</v>
      </c>
      <c r="C327" t="s">
        <v>869</v>
      </c>
      <c r="D327" t="s">
        <v>2066</v>
      </c>
      <c r="E327" t="s">
        <v>901</v>
      </c>
      <c r="F327" t="s">
        <v>1966</v>
      </c>
      <c r="G327" t="s">
        <v>84</v>
      </c>
      <c r="H327" t="s">
        <v>11</v>
      </c>
    </row>
    <row r="328" spans="1:8" x14ac:dyDescent="0.25">
      <c r="A328" s="1" t="s">
        <v>1399</v>
      </c>
      <c r="B328" s="1" t="s">
        <v>1400</v>
      </c>
      <c r="C328" t="s">
        <v>661</v>
      </c>
      <c r="D328" t="s">
        <v>661</v>
      </c>
      <c r="E328" t="s">
        <v>661</v>
      </c>
      <c r="F328" t="s">
        <v>1882</v>
      </c>
      <c r="G328" t="s">
        <v>99</v>
      </c>
      <c r="H328" t="s">
        <v>27</v>
      </c>
    </row>
    <row r="329" spans="1:8" x14ac:dyDescent="0.25">
      <c r="A329" s="1" t="s">
        <v>1401</v>
      </c>
      <c r="B329" s="1" t="s">
        <v>1402</v>
      </c>
      <c r="C329" t="s">
        <v>654</v>
      </c>
      <c r="D329" t="s">
        <v>654</v>
      </c>
      <c r="E329" t="s">
        <v>654</v>
      </c>
      <c r="F329" t="s">
        <v>1879</v>
      </c>
      <c r="G329" t="s">
        <v>99</v>
      </c>
      <c r="H329" t="s">
        <v>27</v>
      </c>
    </row>
    <row r="330" spans="1:8" x14ac:dyDescent="0.25">
      <c r="A330" s="1" t="s">
        <v>1403</v>
      </c>
      <c r="B330" s="1" t="s">
        <v>1404</v>
      </c>
      <c r="C330" t="s">
        <v>715</v>
      </c>
      <c r="D330" t="s">
        <v>715</v>
      </c>
      <c r="E330" t="s">
        <v>715</v>
      </c>
      <c r="F330" t="s">
        <v>1900</v>
      </c>
      <c r="G330" t="s">
        <v>99</v>
      </c>
      <c r="H330" t="s">
        <v>4</v>
      </c>
    </row>
    <row r="331" spans="1:8" x14ac:dyDescent="0.25">
      <c r="A331" s="1" t="s">
        <v>1405</v>
      </c>
      <c r="B331" s="1" t="s">
        <v>1406</v>
      </c>
      <c r="C331" t="s">
        <v>820</v>
      </c>
      <c r="D331" t="s">
        <v>820</v>
      </c>
      <c r="E331" t="s">
        <v>1938</v>
      </c>
      <c r="F331" t="s">
        <v>1935</v>
      </c>
      <c r="G331" t="s">
        <v>137</v>
      </c>
      <c r="H331" t="s">
        <v>27</v>
      </c>
    </row>
    <row r="332" spans="1:8" x14ac:dyDescent="0.25">
      <c r="A332" s="1" t="s">
        <v>1407</v>
      </c>
      <c r="B332" s="1" t="s">
        <v>164</v>
      </c>
      <c r="C332" t="s">
        <v>164</v>
      </c>
      <c r="D332" t="s">
        <v>164</v>
      </c>
      <c r="E332" t="s">
        <v>164</v>
      </c>
      <c r="F332" t="s">
        <v>1691</v>
      </c>
      <c r="G332" t="s">
        <v>84</v>
      </c>
      <c r="H332" t="s">
        <v>11</v>
      </c>
    </row>
    <row r="333" spans="1:8" x14ac:dyDescent="0.25">
      <c r="A333" s="1" t="s">
        <v>1408</v>
      </c>
      <c r="B333" s="1" t="s">
        <v>534</v>
      </c>
      <c r="C333" t="s">
        <v>534</v>
      </c>
      <c r="D333" t="s">
        <v>534</v>
      </c>
      <c r="E333" t="s">
        <v>534</v>
      </c>
      <c r="F333" t="s">
        <v>1814</v>
      </c>
      <c r="G333" t="s">
        <v>84</v>
      </c>
      <c r="H333" t="s">
        <v>11</v>
      </c>
    </row>
    <row r="334" spans="1:8" x14ac:dyDescent="0.25">
      <c r="A334" s="1" t="s">
        <v>1409</v>
      </c>
      <c r="B334" s="1" t="s">
        <v>1410</v>
      </c>
      <c r="C334" t="s">
        <v>131</v>
      </c>
      <c r="D334" t="s">
        <v>2019</v>
      </c>
      <c r="E334" t="s">
        <v>131</v>
      </c>
      <c r="F334" t="s">
        <v>1682</v>
      </c>
      <c r="G334" t="s">
        <v>133</v>
      </c>
      <c r="H334" t="s">
        <v>22</v>
      </c>
    </row>
    <row r="335" spans="1:8" x14ac:dyDescent="0.25">
      <c r="A335" s="1" t="s">
        <v>1411</v>
      </c>
      <c r="B335" s="1" t="s">
        <v>1412</v>
      </c>
      <c r="C335" t="s">
        <v>255</v>
      </c>
      <c r="D335" t="s">
        <v>2021</v>
      </c>
      <c r="E335" t="s">
        <v>255</v>
      </c>
      <c r="F335" t="s">
        <v>1721</v>
      </c>
      <c r="G335" t="s">
        <v>133</v>
      </c>
      <c r="H335" t="s">
        <v>11</v>
      </c>
    </row>
    <row r="336" spans="1:8" x14ac:dyDescent="0.25">
      <c r="A336" s="1" t="s">
        <v>1413</v>
      </c>
      <c r="B336" s="1" t="s">
        <v>560</v>
      </c>
      <c r="C336" t="s">
        <v>560</v>
      </c>
      <c r="D336" t="s">
        <v>560</v>
      </c>
      <c r="E336" t="s">
        <v>560</v>
      </c>
      <c r="F336" t="s">
        <v>1630</v>
      </c>
      <c r="G336" t="s">
        <v>84</v>
      </c>
      <c r="H336" t="s">
        <v>56</v>
      </c>
    </row>
    <row r="337" spans="1:8" x14ac:dyDescent="0.25">
      <c r="A337" s="1" t="s">
        <v>1414</v>
      </c>
      <c r="B337" s="1" t="s">
        <v>478</v>
      </c>
      <c r="C337" t="s">
        <v>478</v>
      </c>
      <c r="D337" t="s">
        <v>2067</v>
      </c>
      <c r="E337" t="s">
        <v>478</v>
      </c>
      <c r="F337" t="s">
        <v>1496</v>
      </c>
      <c r="G337" t="s">
        <v>84</v>
      </c>
      <c r="H337" t="s">
        <v>22</v>
      </c>
    </row>
    <row r="338" spans="1:8" x14ac:dyDescent="0.25">
      <c r="A338" s="1" t="s">
        <v>1415</v>
      </c>
      <c r="B338" s="1" t="s">
        <v>1416</v>
      </c>
      <c r="C338" t="s">
        <v>765</v>
      </c>
      <c r="D338" t="s">
        <v>2003</v>
      </c>
      <c r="E338" t="s">
        <v>765</v>
      </c>
      <c r="F338" t="s">
        <v>1655</v>
      </c>
      <c r="G338" t="s">
        <v>137</v>
      </c>
      <c r="H338" t="s">
        <v>95</v>
      </c>
    </row>
    <row r="339" spans="1:8" x14ac:dyDescent="0.25">
      <c r="A339" s="1" t="s">
        <v>1417</v>
      </c>
      <c r="B339" s="1" t="s">
        <v>1418</v>
      </c>
      <c r="C339" t="s">
        <v>149</v>
      </c>
      <c r="D339" t="s">
        <v>149</v>
      </c>
      <c r="E339" t="s">
        <v>149</v>
      </c>
      <c r="F339" t="s">
        <v>1585</v>
      </c>
      <c r="G339" t="s">
        <v>89</v>
      </c>
      <c r="H339" t="s">
        <v>56</v>
      </c>
    </row>
    <row r="340" spans="1:8" x14ac:dyDescent="0.25">
      <c r="A340" s="1" t="s">
        <v>1419</v>
      </c>
      <c r="B340" s="1" t="s">
        <v>1420</v>
      </c>
      <c r="C340" t="s">
        <v>471</v>
      </c>
      <c r="D340" t="s">
        <v>471</v>
      </c>
      <c r="E340" t="s">
        <v>471</v>
      </c>
      <c r="F340" t="s">
        <v>1612</v>
      </c>
      <c r="G340" t="s">
        <v>472</v>
      </c>
      <c r="H340" t="s">
        <v>56</v>
      </c>
    </row>
    <row r="341" spans="1:8" x14ac:dyDescent="0.25">
      <c r="A341" s="1" t="s">
        <v>1421</v>
      </c>
      <c r="B341" s="1" t="s">
        <v>1422</v>
      </c>
      <c r="C341" t="s">
        <v>336</v>
      </c>
      <c r="D341" t="s">
        <v>336</v>
      </c>
      <c r="E341" t="s">
        <v>336</v>
      </c>
      <c r="F341" t="s">
        <v>1600</v>
      </c>
      <c r="G341" t="s">
        <v>89</v>
      </c>
      <c r="H341" t="s">
        <v>56</v>
      </c>
    </row>
    <row r="342" spans="1:8" x14ac:dyDescent="0.25">
      <c r="A342" s="1" t="s">
        <v>1423</v>
      </c>
      <c r="B342" s="1" t="s">
        <v>1424</v>
      </c>
      <c r="C342" t="s">
        <v>570</v>
      </c>
      <c r="D342" t="s">
        <v>570</v>
      </c>
      <c r="E342" t="s">
        <v>570</v>
      </c>
      <c r="F342" t="s">
        <v>1633</v>
      </c>
      <c r="G342" t="s">
        <v>89</v>
      </c>
      <c r="H342" t="s">
        <v>56</v>
      </c>
    </row>
    <row r="343" spans="1:8" x14ac:dyDescent="0.25">
      <c r="A343" s="1" t="s">
        <v>1425</v>
      </c>
      <c r="B343" s="1" t="s">
        <v>1426</v>
      </c>
      <c r="C343" t="s">
        <v>609</v>
      </c>
      <c r="D343" t="s">
        <v>609</v>
      </c>
      <c r="E343" t="s">
        <v>609</v>
      </c>
      <c r="F343" t="s">
        <v>1640</v>
      </c>
      <c r="G343" t="s">
        <v>89</v>
      </c>
      <c r="H343" t="s">
        <v>56</v>
      </c>
    </row>
    <row r="344" spans="1:8" x14ac:dyDescent="0.25">
      <c r="A344" s="1" t="s">
        <v>1427</v>
      </c>
      <c r="B344" s="1" t="s">
        <v>1428</v>
      </c>
      <c r="C344" t="s">
        <v>765</v>
      </c>
      <c r="D344" t="s">
        <v>2003</v>
      </c>
      <c r="E344" t="s">
        <v>765</v>
      </c>
      <c r="F344" t="s">
        <v>1655</v>
      </c>
      <c r="G344" t="s">
        <v>137</v>
      </c>
      <c r="H344" t="s">
        <v>95</v>
      </c>
    </row>
    <row r="345" spans="1:8" x14ac:dyDescent="0.25">
      <c r="A345" s="1" t="s">
        <v>1429</v>
      </c>
      <c r="B345" s="1" t="s">
        <v>1430</v>
      </c>
      <c r="C345" t="s">
        <v>370</v>
      </c>
      <c r="D345" t="s">
        <v>370</v>
      </c>
      <c r="E345" t="s">
        <v>370</v>
      </c>
      <c r="F345" t="s">
        <v>1758</v>
      </c>
      <c r="G345" t="s">
        <v>84</v>
      </c>
      <c r="H345" t="s">
        <v>11</v>
      </c>
    </row>
    <row r="346" spans="1:8" x14ac:dyDescent="0.25">
      <c r="A346" s="1" t="s">
        <v>1431</v>
      </c>
      <c r="B346" s="1" t="s">
        <v>373</v>
      </c>
      <c r="C346" t="s">
        <v>373</v>
      </c>
      <c r="D346" t="s">
        <v>2068</v>
      </c>
      <c r="E346" t="s">
        <v>370</v>
      </c>
      <c r="F346" t="s">
        <v>1758</v>
      </c>
      <c r="G346" t="s">
        <v>84</v>
      </c>
      <c r="H346" t="s">
        <v>11</v>
      </c>
    </row>
    <row r="347" spans="1:8" x14ac:dyDescent="0.25">
      <c r="A347" s="1" t="s">
        <v>1432</v>
      </c>
      <c r="B347" s="1" t="s">
        <v>123</v>
      </c>
      <c r="C347" t="s">
        <v>123</v>
      </c>
      <c r="D347" t="s">
        <v>123</v>
      </c>
      <c r="E347" t="s">
        <v>123</v>
      </c>
      <c r="F347" t="s">
        <v>1493</v>
      </c>
      <c r="G347" t="s">
        <v>84</v>
      </c>
      <c r="H347" t="s">
        <v>22</v>
      </c>
    </row>
    <row r="348" spans="1:8" x14ac:dyDescent="0.25">
      <c r="A348" s="1" t="s">
        <v>1433</v>
      </c>
      <c r="B348" s="1" t="s">
        <v>657</v>
      </c>
      <c r="C348" t="s">
        <v>657</v>
      </c>
      <c r="D348" t="s">
        <v>2069</v>
      </c>
      <c r="E348" t="s">
        <v>657</v>
      </c>
      <c r="F348" t="s">
        <v>1646</v>
      </c>
      <c r="G348" t="s">
        <v>84</v>
      </c>
      <c r="H348" t="s">
        <v>56</v>
      </c>
    </row>
    <row r="349" spans="1:8" x14ac:dyDescent="0.25">
      <c r="A349" s="1" t="s">
        <v>1434</v>
      </c>
      <c r="B349" s="1" t="s">
        <v>1435</v>
      </c>
      <c r="C349" t="s">
        <v>746</v>
      </c>
      <c r="D349" t="s">
        <v>2064</v>
      </c>
      <c r="E349" t="s">
        <v>746</v>
      </c>
      <c r="F349" t="s">
        <v>1915</v>
      </c>
      <c r="G349" t="s">
        <v>526</v>
      </c>
      <c r="H349" t="s">
        <v>11</v>
      </c>
    </row>
    <row r="350" spans="1:8" x14ac:dyDescent="0.25">
      <c r="A350" s="1" t="s">
        <v>1436</v>
      </c>
      <c r="B350" s="1" t="s">
        <v>1437</v>
      </c>
      <c r="C350" t="s">
        <v>725</v>
      </c>
      <c r="D350" t="s">
        <v>2016</v>
      </c>
      <c r="E350" t="s">
        <v>721</v>
      </c>
      <c r="F350" t="s">
        <v>1906</v>
      </c>
      <c r="G350" t="s">
        <v>16</v>
      </c>
    </row>
    <row r="351" spans="1:8" x14ac:dyDescent="0.25">
      <c r="A351" s="1" t="s">
        <v>1438</v>
      </c>
      <c r="B351" s="1" t="s">
        <v>1439</v>
      </c>
      <c r="C351" t="s">
        <v>849</v>
      </c>
      <c r="D351" t="s">
        <v>849</v>
      </c>
      <c r="E351" t="s">
        <v>849</v>
      </c>
      <c r="F351" t="s">
        <v>1559</v>
      </c>
      <c r="G351" t="s">
        <v>107</v>
      </c>
      <c r="H351" t="s">
        <v>22</v>
      </c>
    </row>
    <row r="352" spans="1:8" x14ac:dyDescent="0.25">
      <c r="A352" s="1" t="s">
        <v>1440</v>
      </c>
      <c r="B352" s="1" t="s">
        <v>1441</v>
      </c>
      <c r="C352" t="s">
        <v>111</v>
      </c>
      <c r="D352" t="s">
        <v>111</v>
      </c>
      <c r="E352" t="s">
        <v>111</v>
      </c>
      <c r="F352" t="s">
        <v>1490</v>
      </c>
      <c r="G352" t="s">
        <v>107</v>
      </c>
      <c r="H352" t="s">
        <v>22</v>
      </c>
    </row>
    <row r="353" spans="1:8" x14ac:dyDescent="0.25">
      <c r="A353" s="1" t="s">
        <v>1442</v>
      </c>
      <c r="B353" s="1" t="s">
        <v>1443</v>
      </c>
      <c r="C353" t="s">
        <v>936</v>
      </c>
      <c r="D353" t="s">
        <v>2009</v>
      </c>
      <c r="E353" t="s">
        <v>936</v>
      </c>
      <c r="F353" t="s">
        <v>1978</v>
      </c>
      <c r="G353" t="s">
        <v>174</v>
      </c>
      <c r="H353" t="s">
        <v>11</v>
      </c>
    </row>
    <row r="354" spans="1:8" x14ac:dyDescent="0.25">
      <c r="A354" s="1" t="s">
        <v>1444</v>
      </c>
      <c r="B354" s="1" t="s">
        <v>1445</v>
      </c>
      <c r="C354" t="s">
        <v>762</v>
      </c>
      <c r="D354" t="s">
        <v>762</v>
      </c>
      <c r="E354" t="s">
        <v>762</v>
      </c>
      <c r="F354" t="s">
        <v>1924</v>
      </c>
      <c r="G354" t="s">
        <v>107</v>
      </c>
      <c r="H354" t="s">
        <v>4</v>
      </c>
    </row>
    <row r="355" spans="1:8" x14ac:dyDescent="0.25">
      <c r="A355" s="1" t="s">
        <v>1446</v>
      </c>
      <c r="B355" s="1" t="s">
        <v>1447</v>
      </c>
      <c r="C355" t="s">
        <v>947</v>
      </c>
      <c r="D355" t="s">
        <v>947</v>
      </c>
      <c r="E355" t="s">
        <v>947</v>
      </c>
      <c r="F355" t="s">
        <v>1984</v>
      </c>
      <c r="G355" t="s">
        <v>298</v>
      </c>
      <c r="H355" t="s">
        <v>11</v>
      </c>
    </row>
    <row r="356" spans="1:8" x14ac:dyDescent="0.25">
      <c r="A356" s="1" t="s">
        <v>1448</v>
      </c>
      <c r="B356" s="1" t="s">
        <v>1449</v>
      </c>
      <c r="C356" t="s">
        <v>7</v>
      </c>
      <c r="D356" t="s">
        <v>7</v>
      </c>
      <c r="E356" t="s">
        <v>7</v>
      </c>
      <c r="F356" t="s">
        <v>1670</v>
      </c>
      <c r="G356" t="s">
        <v>10</v>
      </c>
      <c r="H356" t="s">
        <v>11</v>
      </c>
    </row>
    <row r="357" spans="1:8" x14ac:dyDescent="0.25">
      <c r="A357" s="1" t="s">
        <v>1450</v>
      </c>
      <c r="B357" s="1" t="s">
        <v>1451</v>
      </c>
      <c r="C357" t="s">
        <v>98</v>
      </c>
      <c r="D357" t="s">
        <v>98</v>
      </c>
      <c r="E357" t="s">
        <v>98</v>
      </c>
      <c r="F357" t="s">
        <v>1673</v>
      </c>
      <c r="G357" t="s">
        <v>99</v>
      </c>
      <c r="H357" t="s">
        <v>27</v>
      </c>
    </row>
    <row r="358" spans="1:8" x14ac:dyDescent="0.25">
      <c r="A358" s="1" t="s">
        <v>1452</v>
      </c>
      <c r="B358" s="1" t="s">
        <v>1453</v>
      </c>
      <c r="C358" t="s">
        <v>735</v>
      </c>
      <c r="D358" t="s">
        <v>735</v>
      </c>
      <c r="E358" t="s">
        <v>735</v>
      </c>
      <c r="F358" t="s">
        <v>1909</v>
      </c>
      <c r="G358" t="s">
        <v>107</v>
      </c>
      <c r="H358" t="s">
        <v>11</v>
      </c>
    </row>
    <row r="359" spans="1:8" x14ac:dyDescent="0.25">
      <c r="A359" s="1" t="s">
        <v>1454</v>
      </c>
      <c r="B359" s="1" t="s">
        <v>1455</v>
      </c>
      <c r="C359" t="s">
        <v>901</v>
      </c>
      <c r="D359" t="s">
        <v>901</v>
      </c>
      <c r="E359" t="s">
        <v>901</v>
      </c>
      <c r="F359" t="s">
        <v>1966</v>
      </c>
      <c r="G359" t="s">
        <v>137</v>
      </c>
      <c r="H359" t="s">
        <v>27</v>
      </c>
    </row>
    <row r="360" spans="1:8" x14ac:dyDescent="0.25">
      <c r="A360" s="1" t="s">
        <v>1456</v>
      </c>
      <c r="B360" s="1" t="s">
        <v>914</v>
      </c>
      <c r="C360" t="s">
        <v>914</v>
      </c>
      <c r="D360" t="s">
        <v>2070</v>
      </c>
      <c r="E360" t="s">
        <v>238</v>
      </c>
      <c r="F360" t="s">
        <v>1481</v>
      </c>
      <c r="G360" t="s">
        <v>21</v>
      </c>
      <c r="H360" t="s">
        <v>22</v>
      </c>
    </row>
    <row r="361" spans="1:8" x14ac:dyDescent="0.25">
      <c r="A361" s="1" t="s">
        <v>1457</v>
      </c>
      <c r="B361" s="1" t="s">
        <v>161</v>
      </c>
      <c r="C361" t="s">
        <v>161</v>
      </c>
      <c r="D361" t="s">
        <v>2071</v>
      </c>
      <c r="E361" t="s">
        <v>238</v>
      </c>
      <c r="F361" t="s">
        <v>1481</v>
      </c>
      <c r="G361" t="s">
        <v>21</v>
      </c>
      <c r="H361" t="s">
        <v>22</v>
      </c>
    </row>
    <row r="362" spans="1:8" x14ac:dyDescent="0.25">
      <c r="A362" s="1" t="s">
        <v>1458</v>
      </c>
      <c r="B362" s="1" t="s">
        <v>346</v>
      </c>
      <c r="C362" t="s">
        <v>346</v>
      </c>
      <c r="D362" t="s">
        <v>2072</v>
      </c>
      <c r="E362" t="s">
        <v>238</v>
      </c>
      <c r="F362" t="s">
        <v>1481</v>
      </c>
      <c r="G362" t="s">
        <v>21</v>
      </c>
      <c r="H362" t="s">
        <v>22</v>
      </c>
    </row>
    <row r="363" spans="1:8" x14ac:dyDescent="0.25">
      <c r="A363" s="1" t="s">
        <v>1459</v>
      </c>
      <c r="B363" s="1" t="s">
        <v>911</v>
      </c>
      <c r="C363" t="s">
        <v>911</v>
      </c>
      <c r="D363" t="s">
        <v>911</v>
      </c>
      <c r="E363" t="s">
        <v>911</v>
      </c>
      <c r="F363" t="s">
        <v>1562</v>
      </c>
      <c r="G363" t="s">
        <v>21</v>
      </c>
      <c r="H363" t="s">
        <v>22</v>
      </c>
    </row>
    <row r="364" spans="1:8" x14ac:dyDescent="0.25">
      <c r="A364" s="3" t="s">
        <v>1460</v>
      </c>
      <c r="B364" s="3" t="s">
        <v>1461</v>
      </c>
      <c r="C364" s="5" t="s">
        <v>1480</v>
      </c>
      <c r="D364" t="s">
        <v>2073</v>
      </c>
      <c r="F364" t="s">
        <v>2020</v>
      </c>
    </row>
  </sheetData>
  <conditionalFormatting sqref="E1:E1048576">
    <cfRule type="cellIs" dxfId="1" priority="1" operator="notEqual">
      <formula>$M1</formula>
    </cfRule>
  </conditionalFormatting>
  <conditionalFormatting sqref="C1:C227 C229:C314 C316:C1048576">
    <cfRule type="cellIs" dxfId="0" priority="6" operator="notEqual">
      <formula>$G1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Combined</vt:lpstr>
      <vt:lpstr>Arkpedia Raw</vt:lpstr>
      <vt:lpstr>Dododex Raw</vt:lpstr>
      <vt:lpstr>Export Data</vt:lpstr>
      <vt:lpstr>arkpedia</vt:lpstr>
      <vt:lpstr>Dodex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Bastable</cp:lastModifiedBy>
  <dcterms:created xsi:type="dcterms:W3CDTF">2021-03-30T21:12:49Z</dcterms:created>
  <dcterms:modified xsi:type="dcterms:W3CDTF">2021-04-01T16:22:59Z</dcterms:modified>
</cp:coreProperties>
</file>