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zxh/Downloads/MQ_service/"/>
    </mc:Choice>
  </mc:AlternateContent>
  <xr:revisionPtr revIDLastSave="0" documentId="13_ncr:1_{4501E968-EC96-7C4A-8EFD-A9BCBC7CFA77}" xr6:coauthVersionLast="43" xr6:coauthVersionMax="43" xr10:uidLastSave="{00000000-0000-0000-0000-000000000000}"/>
  <bookViews>
    <workbookView xWindow="15500" yWindow="-28320" windowWidth="26500" windowHeight="28320" firstSheet="1" activeTab="1" xr2:uid="{00000000-000D-0000-FFFF-FFFF00000000}"/>
  </bookViews>
  <sheets>
    <sheet name="Rules" sheetId="1" r:id="rId1"/>
    <sheet name="Nginx" sheetId="2" r:id="rId2"/>
    <sheet name="Nginx_Analysis" sheetId="3" state="hidden" r:id="rId3"/>
    <sheet name="httpd" sheetId="4" r:id="rId4"/>
    <sheet name="python" sheetId="5" r:id="rId5"/>
    <sheet name="redis" sheetId="6" r:id="rId6"/>
    <sheet name="pmem-redis" sheetId="7" r:id="rId7"/>
    <sheet name="php" sheetId="8" r:id="rId8"/>
    <sheet name="nodejs" sheetId="9" r:id="rId9"/>
    <sheet name="postgres" sheetId="10" r:id="rId10"/>
    <sheet name="memcached" sheetId="11" r:id="rId11"/>
    <sheet name="mariadb" sheetId="12" r:id="rId12"/>
    <sheet name="go" sheetId="13" r:id="rId13"/>
    <sheet name="openjdk" sheetId="14" r:id="rId14"/>
    <sheet name="Perf" sheetId="15" r:id="rId15"/>
    <sheet name="Size" sheetId="16" r:id="rId16"/>
  </sheets>
  <calcPr calcId="191029"/>
</workbook>
</file>

<file path=xl/calcChain.xml><?xml version="1.0" encoding="utf-8"?>
<calcChain xmlns="http://schemas.openxmlformats.org/spreadsheetml/2006/main">
  <c r="K7" i="15" l="1"/>
  <c r="D3" i="12"/>
  <c r="D2" i="12"/>
  <c r="D13" i="11"/>
  <c r="D12" i="11"/>
  <c r="D11" i="11"/>
  <c r="D10" i="11"/>
  <c r="D9" i="11"/>
  <c r="D8" i="11"/>
  <c r="D3" i="11"/>
  <c r="D2" i="11"/>
  <c r="E26" i="10"/>
  <c r="E25" i="10"/>
  <c r="E24" i="10"/>
  <c r="E11" i="10"/>
  <c r="E10" i="10"/>
  <c r="E9" i="10"/>
  <c r="E8" i="10"/>
  <c r="E7" i="10"/>
  <c r="D4" i="10"/>
  <c r="C4" i="10"/>
  <c r="E3" i="10"/>
  <c r="E2" i="10"/>
  <c r="G9" i="9"/>
  <c r="F6" i="9"/>
  <c r="G6" i="9" s="1"/>
  <c r="E6" i="9"/>
  <c r="G5" i="9"/>
  <c r="G4" i="9"/>
  <c r="G13" i="8"/>
  <c r="G9" i="8"/>
  <c r="F6" i="8"/>
  <c r="G6" i="8" s="1"/>
  <c r="E6" i="8"/>
  <c r="G5" i="8"/>
  <c r="G4" i="8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62" i="6"/>
  <c r="D61" i="6"/>
  <c r="A61" i="6"/>
  <c r="D60" i="6"/>
  <c r="A60" i="6"/>
  <c r="D59" i="6"/>
  <c r="A59" i="6"/>
  <c r="D58" i="6"/>
  <c r="A58" i="6"/>
  <c r="D57" i="6"/>
  <c r="A57" i="6"/>
  <c r="D56" i="6"/>
  <c r="A56" i="6"/>
  <c r="D55" i="6"/>
  <c r="A55" i="6"/>
  <c r="D54" i="6"/>
  <c r="A54" i="6"/>
  <c r="D53" i="6"/>
  <c r="A53" i="6"/>
  <c r="D52" i="6"/>
  <c r="A52" i="6"/>
  <c r="D51" i="6"/>
  <c r="A51" i="6"/>
  <c r="D50" i="6"/>
  <c r="A50" i="6"/>
  <c r="D49" i="6"/>
  <c r="A49" i="6"/>
  <c r="D48" i="6"/>
  <c r="A48" i="6"/>
  <c r="D47" i="6"/>
  <c r="A47" i="6"/>
  <c r="D46" i="6"/>
  <c r="A46" i="6"/>
  <c r="D45" i="6"/>
  <c r="A45" i="6"/>
  <c r="D44" i="6"/>
  <c r="A44" i="6"/>
  <c r="D43" i="6"/>
  <c r="C38" i="6"/>
  <c r="D38" i="6" s="1"/>
  <c r="B38" i="6"/>
  <c r="A38" i="6"/>
  <c r="C37" i="6"/>
  <c r="B37" i="6"/>
  <c r="A37" i="6"/>
  <c r="C36" i="6"/>
  <c r="D36" i="6" s="1"/>
  <c r="B36" i="6"/>
  <c r="A36" i="6"/>
  <c r="C35" i="6"/>
  <c r="B35" i="6"/>
  <c r="A35" i="6"/>
  <c r="C34" i="6"/>
  <c r="D34" i="6" s="1"/>
  <c r="B34" i="6"/>
  <c r="A34" i="6"/>
  <c r="C33" i="6"/>
  <c r="D33" i="6" s="1"/>
  <c r="B33" i="6"/>
  <c r="A33" i="6"/>
  <c r="C32" i="6"/>
  <c r="D32" i="6" s="1"/>
  <c r="B32" i="6"/>
  <c r="A32" i="6"/>
  <c r="C31" i="6"/>
  <c r="B31" i="6"/>
  <c r="A31" i="6"/>
  <c r="D30" i="6"/>
  <c r="C30" i="6"/>
  <c r="B30" i="6"/>
  <c r="A30" i="6"/>
  <c r="A43" i="6" s="1"/>
  <c r="A29" i="6"/>
  <c r="D25" i="6"/>
  <c r="D24" i="6"/>
  <c r="D23" i="6"/>
  <c r="D22" i="6"/>
  <c r="D21" i="6"/>
  <c r="D20" i="6"/>
  <c r="D19" i="6"/>
  <c r="D18" i="6"/>
  <c r="D17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D3" i="6"/>
  <c r="D2" i="6"/>
  <c r="D12" i="5"/>
  <c r="D11" i="5"/>
  <c r="D8" i="5"/>
  <c r="D7" i="5"/>
  <c r="D3" i="5"/>
  <c r="D2" i="5"/>
  <c r="D12" i="4"/>
  <c r="D11" i="4"/>
  <c r="D10" i="4"/>
  <c r="D9" i="4"/>
  <c r="D8" i="4"/>
  <c r="D3" i="4"/>
  <c r="D2" i="4"/>
  <c r="D13" i="2"/>
  <c r="D12" i="2"/>
  <c r="D11" i="2"/>
  <c r="D10" i="2"/>
  <c r="D9" i="2"/>
  <c r="D4" i="2"/>
  <c r="D2" i="2"/>
  <c r="D37" i="6" l="1"/>
  <c r="E4" i="10"/>
  <c r="D35" i="6"/>
  <c r="D31" i="6"/>
</calcChain>
</file>

<file path=xl/sharedStrings.xml><?xml version="1.0" encoding="utf-8"?>
<sst xmlns="http://schemas.openxmlformats.org/spreadsheetml/2006/main" count="259" uniqueCount="127">
  <si>
    <t>Configuration</t>
  </si>
  <si>
    <t>Size compare Rate</t>
  </si>
  <si>
    <t>Nginx -- Default Docker image</t>
  </si>
  <si>
    <t>Nginx -- Clear Docker image</t>
  </si>
  <si>
    <t xml:space="preserve">Transfer rate
[Kbytes/sec] </t>
  </si>
  <si>
    <t>Intel Xeon CPU 
E5-2680 
@2.8GHz
40 CPUs
AVX</t>
  </si>
  <si>
    <t>X</t>
  </si>
  <si>
    <t>Low is better</t>
  </si>
  <si>
    <t>Default docker</t>
  </si>
  <si>
    <t>Clear docker</t>
  </si>
  <si>
    <t>Rate</t>
  </si>
  <si>
    <t>Total (MB)</t>
  </si>
  <si>
    <t>Clear Docker image/Default docker image * 100%</t>
  </si>
  <si>
    <t xml:space="preserve">Performance compare Rate:         </t>
  </si>
  <si>
    <t>High is better:</t>
  </si>
  <si>
    <t>Low is better:</t>
  </si>
  <si>
    <t>1/(Clear docker image/Default docker image) * 100%</t>
  </si>
  <si>
    <t>Please add "**" for all item, which is low is better</t>
  </si>
  <si>
    <t>linux-vdso.so.1 (0x00007ffc29e62000)
libdl.so.2 =&gt; /usr/lib64/libdl.so.2 (0x00007fa94b8c8000)
libpthread.so.0 =&gt; /usr/lib64/libpthread.so.0 (0x00007fa94b8a6000)
libcrypt.so.1 =&gt; /usr/lib64/libcrypt.so.1 (0x00007fa94b86c000)
libpcre.so.1 =&gt; /usr/lib64/libpcre.so.1 (0x00007fa94b7f0000)
libssl.so.1.1 =&gt; /usr/lib64/libssl.so.1.1 (0x00007fa94b773000)
libcrypto.so.1.1 =&gt; /usr/lib64/libcrypto.so.1.1 (0x00007fa94b4e0000)
libz.so.1 =&gt; /usr/lib64/libz.so.1 (0x00007fa94b4b6000)
libc.so.6 =&gt; /usr/lib64/libc.so.6 (0x00007fa94b2c9000)
/lib64/ld-linux-x86-64.so.2 =&gt; /usr/lib64/ld-linux-x86-64.so.2 (0x000055584eecc000)</t>
  </si>
  <si>
    <r>
      <t xml:space="preserve">linux-vdso.so.1 (0x00007ffff6531000)
libdl.so.2 =&gt; /usr/lib64/libdl.so.2 (0x00007f6a78ee9000)
libpthread.so.0 =&gt; /usr/lib64/libpthread.so.0 (0x00007f6a78ec7000)
</t>
    </r>
    <r>
      <rPr>
        <b/>
        <sz val="10"/>
        <color rgb="FF00FF00"/>
        <rFont val="Arial"/>
      </rPr>
      <t>libcrypt.so.1 =&gt; /usr/lib64/haswell/libcrypt.so.1 (0x00007f6a78e8d000)</t>
    </r>
    <r>
      <rPr>
        <sz val="10"/>
        <color rgb="FF000000"/>
        <rFont val="Arial"/>
      </rPr>
      <t xml:space="preserve">
libpcre.so.1 =&gt; /usr/lib64/libpcre.so.1 (0x00007f6a78e10000)
libssl.so.1.1 =&gt; /usr/lib64/libssl.so.1.1 (0x00007f6a78d93000)
libcrypto.so.1.1 =&gt; /usr/lib64/libcrypto.so.1.1 (0x00007f6a78aff000)
</t>
    </r>
    <r>
      <rPr>
        <b/>
        <sz val="10"/>
        <color rgb="FF00FF00"/>
        <rFont val="Arial"/>
      </rPr>
      <t>libz.so.1 =&gt; /usr/lib64/haswell/libz.so.1 (0x00007f6a78ad4000)
libc.so.6 =&gt; /usr/lib64/haswell/libc.so.6 (0x00007f6a788e4000)</t>
    </r>
    <r>
      <rPr>
        <sz val="10"/>
        <color rgb="FF000000"/>
        <rFont val="Arial"/>
      </rPr>
      <t xml:space="preserve">
/lib64/ld-linux-x86-64.so.2 =&gt; /usr/lib64/ld-linux-x86-64.so.2 (0x00007f6a78ef4000)</t>
    </r>
  </si>
  <si>
    <r>
      <t xml:space="preserve">Intel Core CPU
i7-4790K 
@4.00GHz
4 CPUs
</t>
    </r>
    <r>
      <rPr>
        <b/>
        <sz val="10"/>
        <color rgb="FF00FF00"/>
        <rFont val="Arial"/>
      </rPr>
      <t>AVX2</t>
    </r>
  </si>
  <si>
    <t>linux-vdso.so.1 (0x00007ffd593e0000)
libdl.so.2 =&gt; /lib/x86_64-linux-gnu/libdl.so.2 (0x00007f19cad42000)
libpthread.so.0 =&gt; /lib/x86_64-linux-gnu/libpthread.so.0 (0x00007f19cab25000)
libcrypt.so.1 =&gt; /lib/x86_64-linux-gnu/libcrypt.so.1 (0x00007f19ca8ed000)
libpcre.so.3 =&gt; /lib/x86_64-linux-gnu/libpcre.so.3 (0x00007f19ca67a000)
libssl.so.1.1 =&gt; /usr/lib/x86_64-linux-gnu/libssl.so.1.1 (0x00007f19ca40e000)
libcrypto.so.1.1 =&gt; /usr/lib/x86_64-linux-gnu/libcrypto.so.1.1 (0x00007f19c9f7b000)
libz.so.1 =&gt; /lib/x86_64-linux-gnu/libz.so.1 (0x00007f19c9d61000)
libc.so.6 =&gt; /lib/x86_64-linux-gnu/libc.so.6 (0x00007f19c99c2000)
/lib64/ld-linux-x86-64.so.2 (0x00007f19cb2a7000)</t>
  </si>
  <si>
    <r>
      <t xml:space="preserve">linux-vdso.so.1 (0x00007ffc8215d000)
libdl.so.2 =&gt; /usr/lib64/libdl.so.2 (0x00007fb9a4159000)
libpthread.so.0 =&gt; /usr/lib64/libpthread.so.0 (0x00007fb9a4137000)
</t>
    </r>
    <r>
      <rPr>
        <b/>
        <sz val="10"/>
        <color rgb="FF00FF00"/>
        <rFont val="Arial"/>
      </rPr>
      <t>libcrypt.so.1 =&gt; /usr/lib64/haswell/libcrypt.so.1 (0x00007fb9a40fd000)</t>
    </r>
    <r>
      <rPr>
        <sz val="10"/>
        <color rgb="FF000000"/>
        <rFont val="Arial"/>
      </rPr>
      <t xml:space="preserve">
libpcre.so.1 =&gt; /usr/lib64/libpcre.so.1 (0x00007fb9a4080000)
libssl.so.1.1 =&gt; /usr/lib64/libssl.so.1.1 (0x00007fb9a4003000)
libcrypto.so.1.1 =&gt; /usr/lib64/libcrypto.so.1.1 (0x00007fb9a3d6f000)
</t>
    </r>
    <r>
      <rPr>
        <b/>
        <sz val="10"/>
        <color rgb="FF00FF00"/>
        <rFont val="Arial"/>
      </rPr>
      <t>libz.so.1 =&gt; /usr/lib64/haswell/libz.so.1 (0x00007fb9a3d44000)
libc.so.6 =&gt; /usr/lib64/haswell/libc.so.6 (0x00007fb9a3b54000)</t>
    </r>
    <r>
      <rPr>
        <sz val="10"/>
        <color rgb="FF000000"/>
        <rFont val="Arial"/>
      </rPr>
      <t xml:space="preserve">
/lib64/ld-linux-x86-64.so.2 =&gt; /usr/lib64/ld-linux-x86-64.so.2 (0x00007fb9a41a3000)</t>
    </r>
  </si>
  <si>
    <t>AVX512</t>
  </si>
  <si>
    <t>MicroService layer (MB)</t>
  </si>
  <si>
    <t>Performance</t>
  </si>
  <si>
    <t>Time taken for tests (s)**</t>
  </si>
  <si>
    <t>Time per request(ms)**</t>
  </si>
  <si>
    <t>Time per request(ms)**
(across all concurrent requests)</t>
  </si>
  <si>
    <t>Requests per second(#/sec)</t>
  </si>
  <si>
    <t>Aliyun Server</t>
  </si>
  <si>
    <t>High is better</t>
  </si>
  <si>
    <t>Transfer rate (Kbytes/sec) received</t>
  </si>
  <si>
    <t>Time taken for tests (s)</t>
  </si>
  <si>
    <r>
      <rPr>
        <b/>
        <sz val="10"/>
        <rFont val="Arial"/>
      </rPr>
      <t>Notes</t>
    </r>
    <r>
      <rPr>
        <sz val="10"/>
        <color rgb="FF000000"/>
        <rFont val="Arial"/>
      </rPr>
      <t xml:space="preserve">: benchmark: ab -n 25000 -c 50 URL; default low is better, **low is better
            HW Configuration: Intel Xeon E5-2680@2.8GHz; 40 CPUs; AVX </t>
    </r>
  </si>
  <si>
    <t>clear docker</t>
  </si>
  <si>
    <t>Rate(%)</t>
  </si>
  <si>
    <t>pybenchmark-2018-2-16</t>
  </si>
  <si>
    <t>Time per request(ms)</t>
  </si>
  <si>
    <t>Min</t>
  </si>
  <si>
    <t>Time per request(ms)
(across all concurrent requests)</t>
  </si>
  <si>
    <t>Avg</t>
  </si>
  <si>
    <t>Local Server</t>
  </si>
  <si>
    <t>Requests per second(#/sec)**</t>
  </si>
  <si>
    <t>Transfer rate (Kbytes/sec) received**</t>
  </si>
  <si>
    <r>
      <rPr>
        <b/>
        <sz val="10"/>
        <rFont val="Arial"/>
      </rPr>
      <t>Notes</t>
    </r>
    <r>
      <rPr>
        <sz val="10"/>
        <color rgb="FF000000"/>
        <rFont val="Arial"/>
      </rPr>
      <t>: benchmark: ab -n 25000 -c 50 -k URL; default low is better, **high is better</t>
    </r>
  </si>
  <si>
    <t>Performance (requests per second)</t>
  </si>
  <si>
    <t>PMEM-redis</t>
  </si>
  <si>
    <t>Clear-redis</t>
  </si>
  <si>
    <t>PING_INLINE</t>
  </si>
  <si>
    <t>Default docker 
(Debian)</t>
  </si>
  <si>
    <t>Ali cloud</t>
  </si>
  <si>
    <t>Base Layer</t>
  </si>
  <si>
    <t>PING_BULK</t>
  </si>
  <si>
    <t>SET</t>
  </si>
  <si>
    <t>GET</t>
  </si>
  <si>
    <t>INCR</t>
  </si>
  <si>
    <t>Performae</t>
  </si>
  <si>
    <t>LPUSH</t>
  </si>
  <si>
    <t>phpbench1.1.5 (higher is better)</t>
  </si>
  <si>
    <t>RPUSH</t>
  </si>
  <si>
    <t>LPOP</t>
  </si>
  <si>
    <t>RPOP</t>
  </si>
  <si>
    <r>
      <t xml:space="preserve">Tested on local PC (w/ avx, avx2 supported)
Test method via git clone </t>
    </r>
    <r>
      <rPr>
        <sz val="10"/>
        <color rgb="FF1155CC"/>
        <rFont val="Arial"/>
      </rPr>
      <t>https://gitlab.devtools.intel.com/cle-dns/microservice_testmethod.git</t>
    </r>
    <r>
      <rPr>
        <sz val="10"/>
        <color rgb="FF000000"/>
        <rFont val="Arial"/>
      </rPr>
      <t>. 
1. download phpbench as phpbench-0.8.1-patched1;
2. launch clearlinux/php via "sudo docker run -it --rm clearlinux/php bash";
2'.launch php via "sudo docker run -it --rm php bash";
3. sudo docker ps
4. sudo docker cp . CONTAINER_ID:/usr/share/
5. In docker container: cd /usr/share/phpbench-0.8.1-patched1
6. In docker container: php phpbench.php
7. Record the score</t>
    </r>
  </si>
  <si>
    <t>HSET</t>
  </si>
  <si>
    <t>SADD</t>
  </si>
  <si>
    <t>SPOP</t>
  </si>
  <si>
    <t>LRANGE_100 (first 100 elements)</t>
  </si>
  <si>
    <t>LPUSH (needed to benchmark LRANGE)</t>
  </si>
  <si>
    <t>LRANGE_500 (first 450 elements)</t>
  </si>
  <si>
    <t>LRANGE_300 (first 300 elements)</t>
  </si>
  <si>
    <t>LRANGE_600 (first 600 elements)</t>
  </si>
  <si>
    <t>MSET (10 keys)</t>
  </si>
  <si>
    <t>Test method:
1.install clear standard redis:
swupd bundle-add redis-native
2.modify cmdline to add memmap=2G!4G and reboot to make pmem work
3.mkfs.ext4 /dev/pmem0
4.Mount as dax:
mkdir /mnt/pmem0
mount -o dax /dev/pmem0 /mnt/pmem0
5.copy pmem-redis to DUT and goto pmem-redis folder and  run pmem-redis:
./redis-server --nvm-maxcapacity 1 --nvm-dir /mnt/pmem0 --nvm-threshold 64
6.run redis-benchmark of redis-native bundle:
redis-benchmark -d 20</t>
  </si>
  <si>
    <t>PMEM</t>
  </si>
  <si>
    <t>Clear</t>
  </si>
  <si>
    <t>benchmark-node-octane</t>
  </si>
  <si>
    <t>latency average (ms)</t>
  </si>
  <si>
    <t>Default docker 
(Debian)</t>
  </si>
  <si>
    <t>BUFFER_TEST&amp;NORMAL_LOAD&amp;READ_ONLY</t>
  </si>
  <si>
    <t>BUFFER_TEST&amp;HEAVY_CONNECTION&amp;READ_ONLY</t>
  </si>
  <si>
    <t>BUFFER_TEST&amp;HEAVY_CONNECTION&amp;READ_WRITE</t>
  </si>
  <si>
    <t>BUFFER_TEST&amp;SINGLE_THREAD&amp;READ_ONLY</t>
  </si>
  <si>
    <t>BUFFER_TEST&amp;SINGLE_THREAD&amp;READ_WRITE</t>
  </si>
  <si>
    <t>Notes: 1. Debian docker - postgres:latest psql (PostgreSQL) 11.2 (Debian 11.2-1.pgdg90+1); 
                 ClearLinux docker - clearlinux/postgres:latest psql (PostgreSQL) 9.6.12 (with AVX2 enabled already)
            2. aliyun: memory 16G, 8 core CPU setup; NUM_CPU_CORES = 8; SYS_MEMORY = 16384</t>
  </si>
  <si>
    <t>aliyun: memory 16G, 8 core CPU setup
NUM_CPU_CORES = 8
SYS_MEMORY = 16384</t>
  </si>
  <si>
    <t>Debian docker - postgres:latest
psql (PostgreSQL) 11.2 (Debian 11.2-1.pgdg90+1)</t>
  </si>
  <si>
    <t>ClearLinux docker - clearlinux/postgres:latest
root@a5a994441c2a / # psql --version
psql (PostgreSQL) 9.6.12 (with AVX2 enabled already)</t>
  </si>
  <si>
    <t>clearlinux/postgresql vs postgres:11.2
tps(including connections estabilishing)</t>
  </si>
  <si>
    <t>latency average = 0.437 ms
tps = 73296.446451 (including connections establishing)
tps = 73304.199100 (excluding connections establishing)</t>
  </si>
  <si>
    <t>latency average = 0.423 ms
tps = 75688.089522 (including connections establishing)
tps = 75694.475298 (excluding connections establishing)</t>
  </si>
  <si>
    <t>BUFFER_TEST&amp;NORMAL_LOAD&amp;READ_WRITE</t>
  </si>
  <si>
    <t>latency average = 12.856 ms
tps = 2489.080484 (including connections establishing)
tps = 2489.211847 (excluding connections establishing)</t>
  </si>
  <si>
    <t>latency average = 1.651 ms
tps = 77505.578369 (including connections establishing)
tps = 77522.863952 (excluding connections establishing)</t>
  </si>
  <si>
    <t>latency average = 1.539 ms
tps = 83181.975138 (including connections establishing)
tps = 83202.289950 (excluding connections establishing)</t>
  </si>
  <si>
    <t>latency average = 20.966 ms
tps = 6105.227010 (including connections establishing)
tps = 6106.048160 (excluding connections establishing)</t>
  </si>
  <si>
    <t>latency average = 51.434 ms
tps = 2488.610448 (including connections establishing)
tps = 2488.917653 (excluding connections establishing)</t>
  </si>
  <si>
    <t>Sets - Latency**</t>
  </si>
  <si>
    <t>latency average = 0.090 ms
tps = 11148.541197 (including connections establishing)
tps = 11148.935518 (excluding connections establishing)</t>
  </si>
  <si>
    <t>latency average = 0.093 ms
tps = 10705.941971 (including connections establishing)
tps = 10706.272437 (excluding connections establishing)</t>
  </si>
  <si>
    <t>latency average = 1.332 ms
tps = 750.661528 (including connections establishing)
tps = 750.688101 (excluding connections establishing)</t>
  </si>
  <si>
    <t>latency average = 1.397 ms
tps = 715.692891 (including connections establishing)
tps = 715.715913 (excluding connections establishing)</t>
  </si>
  <si>
    <t>Sets - KB/sec</t>
  </si>
  <si>
    <r>
      <t xml:space="preserve">Above data is collected by running pgbench locally, and the test method could be found at </t>
    </r>
    <r>
      <rPr>
        <sz val="10"/>
        <color rgb="FF1155CC"/>
        <rFont val="Arial"/>
      </rPr>
      <t>https://gitlab.devtools.intel.com/cle-dns/microservice_testmethod/tree/master/postgres</t>
    </r>
    <r>
      <rPr>
        <sz val="10"/>
        <color rgb="FF000000"/>
        <rFont val="Arial"/>
      </rPr>
      <t xml:space="preserve">. </t>
    </r>
  </si>
  <si>
    <t>Gets - Latency**</t>
  </si>
  <si>
    <t>Gets - KB/sec</t>
  </si>
  <si>
    <t>Total - Latency**</t>
  </si>
  <si>
    <t>Total - KB/sec</t>
  </si>
  <si>
    <r>
      <rPr>
        <b/>
        <sz val="10"/>
        <rFont val="Arial"/>
      </rPr>
      <t>Notes</t>
    </r>
    <r>
      <rPr>
        <sz val="10"/>
        <color rgb="FF000000"/>
        <rFont val="Arial"/>
      </rPr>
      <t>: ** Low is better
Test method:  docker run --network somenetwork --name memcached-server -d clearlinux/memcached
                                  docker run --rm --network somenetwork redislabs/memtier_benchmark ./memtier_benchmark --server=memcached-server -p 11211 -P memcache_text
            Detail: https://github.com/RedisLabs/memtier_benchmark</t>
    </r>
  </si>
  <si>
    <t>Top20 docker image</t>
  </si>
  <si>
    <t>nginx</t>
  </si>
  <si>
    <t>node.js</t>
  </si>
  <si>
    <t>redis</t>
  </si>
  <si>
    <t xml:space="preserve">Key takeaway: </t>
  </si>
  <si>
    <t>postgres</t>
  </si>
  <si>
    <t>3 MicroService have obvious performance gain (&gt;10%)</t>
  </si>
  <si>
    <t>php</t>
  </si>
  <si>
    <t xml:space="preserve">2 MicroService have similar performance level (-10%&lt; ## &lt; 10%)  </t>
  </si>
  <si>
    <t>python</t>
  </si>
  <si>
    <t>1 MicroService(postgres) has abnormal perfromance drop on 1 test item</t>
  </si>
  <si>
    <t>Total docker image</t>
  </si>
  <si>
    <t>4 Micro Service have smaller size compare with default docker image</t>
  </si>
  <si>
    <t>4 Micro Service have bigger size compare with default docker image</t>
  </si>
  <si>
    <t>php/node.js size small on Clear as only basic function provided on Clear</t>
  </si>
  <si>
    <t>mariadb</t>
  </si>
  <si>
    <t>memcached</t>
  </si>
  <si>
    <t>Base Layer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</si>
</sst>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FFFF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FF00"/>
      <name val="Arial"/>
    </font>
    <font>
      <sz val="10"/>
      <color rgb="FF1155CC"/>
      <name val="Arial"/>
    </font>
    <font>
      <b/>
      <sz val="11"/>
      <name val="宋体"/>
      <charset val="134"/>
    </font>
    <font>
      <u/>
      <sz val="11"/>
      <color rgb="FF0000FF"/>
      <name val="Calibri"/>
    </font>
    <font>
      <u/>
      <sz val="10"/>
      <color rgb="FF0000FF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10" fontId="2" fillId="0" borderId="0" xfId="0" applyNumberFormat="1" applyFont="1"/>
    <xf numFmtId="0" fontId="2" fillId="0" borderId="1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2" fillId="5" borderId="1" xfId="0" applyFont="1" applyFill="1" applyBorder="1"/>
    <xf numFmtId="9" fontId="2" fillId="0" borderId="0" xfId="0" applyNumberFormat="1" applyFont="1"/>
    <xf numFmtId="0" fontId="4" fillId="0" borderId="1" xfId="0" applyFont="1" applyBorder="1" applyAlignment="1">
      <alignment horizontal="center"/>
    </xf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8" borderId="1" xfId="0" applyFont="1" applyFill="1" applyBorder="1" applyAlignment="1"/>
    <xf numFmtId="0" fontId="2" fillId="4" borderId="0" xfId="0" applyFont="1" applyFill="1"/>
    <xf numFmtId="0" fontId="1" fillId="4" borderId="1" xfId="0" applyFont="1" applyFill="1" applyBorder="1"/>
    <xf numFmtId="0" fontId="2" fillId="4" borderId="1" xfId="0" applyFont="1" applyFill="1" applyBorder="1"/>
    <xf numFmtId="0" fontId="1" fillId="8" borderId="1" xfId="0" applyFont="1" applyFill="1" applyBorder="1"/>
    <xf numFmtId="0" fontId="2" fillId="0" borderId="1" xfId="0" applyFont="1" applyBorder="1" applyAlignment="1"/>
    <xf numFmtId="10" fontId="2" fillId="3" borderId="0" xfId="0" applyNumberFormat="1" applyFont="1" applyFill="1"/>
    <xf numFmtId="0" fontId="2" fillId="8" borderId="1" xfId="0" applyFont="1" applyFill="1" applyBorder="1"/>
    <xf numFmtId="0" fontId="2" fillId="9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/>
    <xf numFmtId="10" fontId="5" fillId="6" borderId="1" xfId="0" applyNumberFormat="1" applyFont="1" applyFill="1" applyBorder="1" applyAlignment="1">
      <alignment horizontal="center"/>
    </xf>
    <xf numFmtId="10" fontId="5" fillId="10" borderId="1" xfId="0" applyNumberFormat="1" applyFont="1" applyFill="1" applyBorder="1" applyAlignment="1">
      <alignment horizontal="center"/>
    </xf>
    <xf numFmtId="0" fontId="10" fillId="0" borderId="0" xfId="0" applyFont="1" applyAlignment="1"/>
    <xf numFmtId="10" fontId="5" fillId="11" borderId="1" xfId="0" applyNumberFormat="1" applyFont="1" applyFill="1" applyBorder="1" applyAlignment="1">
      <alignment horizontal="center"/>
    </xf>
    <xf numFmtId="10" fontId="2" fillId="6" borderId="1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/>
    <xf numFmtId="0" fontId="12" fillId="0" borderId="0" xfId="0" applyFont="1" applyAlignment="1"/>
  </cellXfs>
  <cellStyles count="1">
    <cellStyle name="常规" xfId="0" builtinId="0"/>
  </cellStyles>
  <dxfs count="5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Perf-style" pivot="0" count="3" xr9:uid="{00000000-0011-0000-FFFF-FFFF00000000}">
      <tableStyleElement type="headerRow" dxfId="53"/>
      <tableStyleElement type="firstRowStripe" dxfId="52"/>
      <tableStyleElement type="second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Top20 docker image performance comparison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Perf!$A$1:$A$7</c:f>
              <c:strCache>
                <c:ptCount val="7"/>
                <c:pt idx="0">
                  <c:v>Top20 docker image</c:v>
                </c:pt>
                <c:pt idx="1">
                  <c:v>nginx</c:v>
                </c:pt>
                <c:pt idx="2">
                  <c:v>node.js</c:v>
                </c:pt>
                <c:pt idx="3">
                  <c:v>redis</c:v>
                </c:pt>
                <c:pt idx="4">
                  <c:v>postgres</c:v>
                </c:pt>
                <c:pt idx="5">
                  <c:v>php</c:v>
                </c:pt>
                <c:pt idx="6">
                  <c:v>python</c:v>
                </c:pt>
              </c:strCache>
            </c:strRef>
          </c:cat>
          <c:val>
            <c:numRef>
              <c:f>Perf!$B$1:$B$7</c:f>
              <c:numCache>
                <c:formatCode>0.00%</c:formatCode>
                <c:ptCount val="7"/>
                <c:pt idx="0" formatCode="General">
                  <c:v>0</c:v>
                </c:pt>
                <c:pt idx="1">
                  <c:v>2.5789</c:v>
                </c:pt>
                <c:pt idx="2">
                  <c:v>0.97950000000000004</c:v>
                </c:pt>
                <c:pt idx="3">
                  <c:v>0.99270000000000003</c:v>
                </c:pt>
                <c:pt idx="4">
                  <c:v>0.40760000000000002</c:v>
                </c:pt>
                <c:pt idx="5">
                  <c:v>1.3492</c:v>
                </c:pt>
                <c:pt idx="6">
                  <c:v>1.3936999999999999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BE4-AC40-BDBA-7FFB9921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032464"/>
        <c:axId val="559032856"/>
      </c:barChart>
      <c:catAx>
        <c:axId val="5590324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CN"/>
          </a:p>
        </c:txPr>
        <c:crossAx val="559032856"/>
        <c:crosses val="autoZero"/>
        <c:auto val="1"/>
        <c:lblAlgn val="ctr"/>
        <c:lblOffset val="100"/>
        <c:noMultiLvlLbl val="1"/>
      </c:catAx>
      <c:valAx>
        <c:axId val="559032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5590324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Top 20 docker image total size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Size!$B$1</c:f>
              <c:strCache>
                <c:ptCount val="1"/>
                <c:pt idx="0">
                  <c:v>Total docker image</c:v>
                </c:pt>
              </c:strCache>
            </c:strRef>
          </c:tx>
          <c:spPr>
            <a:ln w="19050" cmpd="sng">
              <a:solidFill>
                <a:srgbClr val="4A86E8"/>
              </a:solidFill>
            </a:ln>
          </c:spPr>
          <c:marker>
            <c:symbol val="circle"/>
            <c:size val="10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Size!$A$2:$A$9</c:f>
              <c:strCache>
                <c:ptCount val="8"/>
                <c:pt idx="0">
                  <c:v>nginx</c:v>
                </c:pt>
                <c:pt idx="1">
                  <c:v>node.js</c:v>
                </c:pt>
                <c:pt idx="2">
                  <c:v>redis</c:v>
                </c:pt>
                <c:pt idx="3">
                  <c:v>postgres</c:v>
                </c:pt>
                <c:pt idx="4">
                  <c:v>php</c:v>
                </c:pt>
                <c:pt idx="5">
                  <c:v>python</c:v>
                </c:pt>
                <c:pt idx="6">
                  <c:v>mariadb</c:v>
                </c:pt>
                <c:pt idx="7">
                  <c:v>memcached</c:v>
                </c:pt>
              </c:strCache>
            </c:strRef>
          </c:cat>
          <c:val>
            <c:numRef>
              <c:f>Size!$B$2:$B$9</c:f>
              <c:numCache>
                <c:formatCode>0.00%</c:formatCode>
                <c:ptCount val="8"/>
                <c:pt idx="0">
                  <c:v>1.7156</c:v>
                </c:pt>
                <c:pt idx="1">
                  <c:v>0.34549999999999997</c:v>
                </c:pt>
                <c:pt idx="2">
                  <c:v>1.7579</c:v>
                </c:pt>
                <c:pt idx="3">
                  <c:v>0.75639999999999996</c:v>
                </c:pt>
                <c:pt idx="4">
                  <c:v>0.86919999999999997</c:v>
                </c:pt>
                <c:pt idx="5">
                  <c:v>0.27339999999999998</c:v>
                </c:pt>
                <c:pt idx="6">
                  <c:v>1.3307</c:v>
                </c:pt>
                <c:pt idx="7">
                  <c:v>4.4839000000000002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87-3648-8C26-ED4E151B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183488"/>
        <c:axId val="557942872"/>
      </c:lineChart>
      <c:catAx>
        <c:axId val="5631834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zh-CN"/>
          </a:p>
        </c:txPr>
        <c:crossAx val="557942872"/>
        <c:crosses val="autoZero"/>
        <c:auto val="1"/>
        <c:lblAlgn val="ctr"/>
        <c:lblOffset val="100"/>
        <c:noMultiLvlLbl val="1"/>
      </c:catAx>
      <c:valAx>
        <c:axId val="557942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5631834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0</xdr:row>
      <xdr:rowOff>85725</xdr:rowOff>
    </xdr:from>
    <xdr:ext cx="6686550" cy="41243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733425</xdr:colOff>
      <xdr:row>6</xdr:row>
      <xdr:rowOff>57150</xdr:rowOff>
    </xdr:from>
    <xdr:ext cx="5657850" cy="13239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pSpPr/>
      </xdr:nvGrpSpPr>
      <xdr:grpSpPr>
        <a:xfrm>
          <a:off x="3141345" y="1621790"/>
          <a:ext cx="5657850" cy="1323975"/>
          <a:chOff x="324550" y="245875"/>
          <a:chExt cx="5635200" cy="1308000"/>
        </a:xfrm>
      </xdr:grpSpPr>
      <xdr:cxnSp macro="">
        <xdr:nvCxnSpPr>
          <xdr:cNvPr id="4" name="Shape 3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CxnSpPr/>
        </xdr:nvCxnSpPr>
        <xdr:spPr>
          <a:xfrm rot="10800000" flipH="1">
            <a:off x="324550" y="1534075"/>
            <a:ext cx="5635200" cy="198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/>
        </xdr:nvSpPr>
        <xdr:spPr>
          <a:xfrm>
            <a:off x="2350500" y="245875"/>
            <a:ext cx="3117600" cy="835800"/>
          </a:xfrm>
          <a:prstGeom prst="wedgeRoundRectCallout">
            <a:avLst>
              <a:gd name="adj1" fmla="val -53847"/>
              <a:gd name="adj2" fmla="val 106497"/>
              <a:gd name="adj3" fmla="val 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Clear Linux docker image/ default docker image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100% means performance same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&gt;100% means performance good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&lt;100% means performance bad 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0</xdr:row>
      <xdr:rowOff>66675</xdr:rowOff>
    </xdr:from>
    <xdr:ext cx="6886575" cy="42291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695325</xdr:colOff>
      <xdr:row>5</xdr:row>
      <xdr:rowOff>1905</xdr:rowOff>
    </xdr:from>
    <xdr:ext cx="6038850" cy="18954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pSpPr/>
      </xdr:nvGrpSpPr>
      <xdr:grpSpPr>
        <a:xfrm>
          <a:off x="2901602" y="1262635"/>
          <a:ext cx="6038850" cy="1895475"/>
          <a:chOff x="373725" y="300075"/>
          <a:chExt cx="6018900" cy="1873450"/>
        </a:xfrm>
      </xdr:grpSpPr>
      <xdr:cxnSp macro="">
        <xdr:nvCxnSpPr>
          <xdr:cNvPr id="4" name="Shape 5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CxnSpPr/>
        </xdr:nvCxnSpPr>
        <xdr:spPr>
          <a:xfrm>
            <a:off x="373725" y="2163625"/>
            <a:ext cx="6018900" cy="9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5" name="Shape 6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/>
        </xdr:nvSpPr>
        <xdr:spPr>
          <a:xfrm>
            <a:off x="2502725" y="300075"/>
            <a:ext cx="3019200" cy="825900"/>
          </a:xfrm>
          <a:prstGeom prst="wedgeRoundRectCallout">
            <a:avLst>
              <a:gd name="adj1" fmla="val 15642"/>
              <a:gd name="adj2" fmla="val 173256"/>
              <a:gd name="adj3" fmla="val 0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Clear Linux docker image/ default docker image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100% means size same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&gt;100% means size big</a:t>
            </a:r>
            <a:endParaRPr sz="1100">
              <a:latin typeface="Calibri"/>
              <a:ea typeface="Calibri"/>
              <a:cs typeface="Calibri"/>
              <a:sym typeface="Calibri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>
                <a:latin typeface="Calibri"/>
                <a:ea typeface="Calibri"/>
                <a:cs typeface="Calibri"/>
                <a:sym typeface="Calibri"/>
              </a:rPr>
              <a:t>&lt;100% means size small</a:t>
            </a:r>
            <a:endParaRPr sz="14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7" headerRowCount="0">
  <tableColumns count="1">
    <tableColumn id="1" xr3:uid="{00000000-0010-0000-0000-000001000000}" name="Column1"/>
  </tableColumns>
  <tableStyleInfo name="Perf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hub.docker.com/_/redi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hub.docker.com/_/node" TargetMode="External"/><Relationship Id="rId1" Type="http://schemas.openxmlformats.org/officeDocument/2006/relationships/hyperlink" Target="https://hub.docker.com/_/nginx" TargetMode="External"/><Relationship Id="rId6" Type="http://schemas.openxmlformats.org/officeDocument/2006/relationships/hyperlink" Target="https://hub.docker.com/_/python" TargetMode="External"/><Relationship Id="rId5" Type="http://schemas.openxmlformats.org/officeDocument/2006/relationships/hyperlink" Target="https://hub.docker.com/_/php" TargetMode="External"/><Relationship Id="rId4" Type="http://schemas.openxmlformats.org/officeDocument/2006/relationships/hyperlink" Target="https://hub.docker.com/_/postgres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hub.docker.com/_/memcached" TargetMode="External"/><Relationship Id="rId3" Type="http://schemas.openxmlformats.org/officeDocument/2006/relationships/hyperlink" Target="https://hub.docker.com/_/redis" TargetMode="External"/><Relationship Id="rId7" Type="http://schemas.openxmlformats.org/officeDocument/2006/relationships/hyperlink" Target="https://hub.docker.com/_/mariadb" TargetMode="External"/><Relationship Id="rId2" Type="http://schemas.openxmlformats.org/officeDocument/2006/relationships/hyperlink" Target="https://hub.docker.com/_/node" TargetMode="External"/><Relationship Id="rId1" Type="http://schemas.openxmlformats.org/officeDocument/2006/relationships/hyperlink" Target="https://hub.docker.com/_/nginx" TargetMode="External"/><Relationship Id="rId6" Type="http://schemas.openxmlformats.org/officeDocument/2006/relationships/hyperlink" Target="https://hub.docker.com/_/python" TargetMode="External"/><Relationship Id="rId5" Type="http://schemas.openxmlformats.org/officeDocument/2006/relationships/hyperlink" Target="https://hub.docker.com/_/php" TargetMode="External"/><Relationship Id="rId4" Type="http://schemas.openxmlformats.org/officeDocument/2006/relationships/hyperlink" Target="https://hub.docker.com/_/postgres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C999"/>
  <sheetViews>
    <sheetView workbookViewId="0"/>
  </sheetViews>
  <sheetFormatPr baseColWidth="10" defaultColWidth="14.5" defaultRowHeight="15" customHeight="1"/>
  <cols>
    <col min="1" max="2" width="14.5" customWidth="1"/>
    <col min="3" max="3" width="48.5" customWidth="1"/>
    <col min="4" max="6" width="14.5" customWidth="1"/>
  </cols>
  <sheetData>
    <row r="1" spans="2:3" ht="15.75" customHeight="1"/>
    <row r="2" spans="2:3" ht="15.75" customHeight="1">
      <c r="B2" s="3" t="s">
        <v>1</v>
      </c>
    </row>
    <row r="3" spans="2:3" ht="15.75" customHeight="1">
      <c r="B3" s="6" t="s">
        <v>7</v>
      </c>
      <c r="C3" s="6" t="s">
        <v>12</v>
      </c>
    </row>
    <row r="4" spans="2:3" ht="15.75" customHeight="1"/>
    <row r="5" spans="2:3" ht="15.75" customHeight="1"/>
    <row r="6" spans="2:3" ht="15.75" customHeight="1">
      <c r="B6" s="3" t="s">
        <v>13</v>
      </c>
      <c r="C6" s="3"/>
    </row>
    <row r="7" spans="2:3" ht="15.75" customHeight="1">
      <c r="B7" s="2" t="s">
        <v>14</v>
      </c>
      <c r="C7" s="7" t="s">
        <v>12</v>
      </c>
    </row>
    <row r="8" spans="2:3" ht="15.75" customHeight="1">
      <c r="B8" s="3" t="s">
        <v>15</v>
      </c>
      <c r="C8" s="8" t="s">
        <v>16</v>
      </c>
    </row>
    <row r="9" spans="2:3" ht="15.75" customHeight="1">
      <c r="C9" s="6" t="s">
        <v>17</v>
      </c>
    </row>
    <row r="10" spans="2:3" ht="15.75" customHeight="1"/>
    <row r="11" spans="2:3" ht="15.75" customHeight="1"/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1009"/>
  <sheetViews>
    <sheetView zoomScale="125" workbookViewId="0">
      <selection activeCell="B3" sqref="B3"/>
    </sheetView>
  </sheetViews>
  <sheetFormatPr baseColWidth="10" defaultColWidth="14.5" defaultRowHeight="15" customHeight="1"/>
  <cols>
    <col min="1" max="1" width="14.5" customWidth="1"/>
    <col min="2" max="2" width="50" customWidth="1"/>
    <col min="3" max="3" width="16" customWidth="1"/>
    <col min="4" max="4" width="15.5" customWidth="1"/>
    <col min="5" max="5" width="18.6640625" customWidth="1"/>
    <col min="6" max="6" width="14.5" customWidth="1"/>
  </cols>
  <sheetData>
    <row r="1" spans="1:25" ht="15.75" customHeight="1">
      <c r="B1" s="26" t="s">
        <v>6</v>
      </c>
      <c r="C1" s="26" t="s">
        <v>50</v>
      </c>
      <c r="D1" s="26" t="s">
        <v>9</v>
      </c>
      <c r="E1" s="20" t="s">
        <v>10</v>
      </c>
    </row>
    <row r="2" spans="1:25" ht="15.75" customHeight="1">
      <c r="B2" s="9" t="s">
        <v>11</v>
      </c>
      <c r="C2" s="9">
        <v>312</v>
      </c>
      <c r="D2" s="9">
        <v>236</v>
      </c>
      <c r="E2" s="12">
        <f t="shared" ref="E2:E4" si="0">D2/C2</f>
        <v>0.75641025641025639</v>
      </c>
    </row>
    <row r="3" spans="1:25" ht="15.75" customHeight="1">
      <c r="B3" s="9" t="s">
        <v>52</v>
      </c>
      <c r="C3" s="9">
        <v>55.3</v>
      </c>
      <c r="D3" s="9">
        <v>148</v>
      </c>
      <c r="E3" s="12">
        <f t="shared" si="0"/>
        <v>2.6763110307414104</v>
      </c>
    </row>
    <row r="4" spans="1:25" ht="15.75" customHeight="1">
      <c r="B4" s="9" t="s">
        <v>24</v>
      </c>
      <c r="C4" s="9">
        <f t="shared" ref="C4:D4" si="1">C2-C3</f>
        <v>256.7</v>
      </c>
      <c r="D4" s="9">
        <f t="shared" si="1"/>
        <v>88</v>
      </c>
      <c r="E4" s="12">
        <f t="shared" si="0"/>
        <v>0.34281262173743671</v>
      </c>
    </row>
    <row r="5" spans="1:25" ht="15.75" customHeight="1">
      <c r="A5" s="27"/>
      <c r="B5" s="28"/>
      <c r="C5" s="29"/>
      <c r="D5" s="29"/>
      <c r="E5" s="29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ht="15.75" customHeight="1">
      <c r="A6" s="27"/>
      <c r="B6" s="30" t="s">
        <v>77</v>
      </c>
      <c r="C6" s="26" t="s">
        <v>78</v>
      </c>
      <c r="D6" s="26" t="s">
        <v>9</v>
      </c>
      <c r="E6" s="20" t="s">
        <v>10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 ht="15.75" customHeight="1">
      <c r="A7" s="27"/>
      <c r="B7" s="9" t="s">
        <v>79</v>
      </c>
      <c r="C7" s="31">
        <v>0.437</v>
      </c>
      <c r="D7" s="31">
        <v>0.42299999999999999</v>
      </c>
      <c r="E7" s="32">
        <f t="shared" ref="E7:E11" si="2">1/(D7/C7)</f>
        <v>1.033096926713948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25" ht="15.75" customHeight="1">
      <c r="A8" s="27"/>
      <c r="B8" s="9" t="s">
        <v>80</v>
      </c>
      <c r="C8" s="31">
        <v>1.651</v>
      </c>
      <c r="D8" s="31">
        <v>1.5389999999999999</v>
      </c>
      <c r="E8" s="32">
        <f t="shared" si="2"/>
        <v>1.0727745289148798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ht="15.75" customHeight="1">
      <c r="A9" s="27"/>
      <c r="B9" s="9" t="s">
        <v>81</v>
      </c>
      <c r="C9" s="31">
        <v>20.966000000000001</v>
      </c>
      <c r="D9" s="31">
        <v>51.433999999999997</v>
      </c>
      <c r="E9" s="32">
        <f t="shared" si="2"/>
        <v>0.40762919469611542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5" ht="15.75" customHeight="1">
      <c r="A10" s="27"/>
      <c r="B10" s="9" t="s">
        <v>82</v>
      </c>
      <c r="C10" s="31">
        <v>0.09</v>
      </c>
      <c r="D10" s="31">
        <v>9.2999999999999999E-2</v>
      </c>
      <c r="E10" s="32">
        <f t="shared" si="2"/>
        <v>0.96774193548387089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 ht="15.75" customHeight="1">
      <c r="A11" s="27"/>
      <c r="B11" s="9" t="s">
        <v>83</v>
      </c>
      <c r="C11" s="31">
        <v>1.3320000000000001</v>
      </c>
      <c r="D11" s="31">
        <v>1.397</v>
      </c>
      <c r="E11" s="32">
        <f t="shared" si="2"/>
        <v>0.95347172512526845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 ht="15.75" customHeight="1">
      <c r="A12" s="27"/>
      <c r="B12" s="45" t="s">
        <v>84</v>
      </c>
      <c r="C12" s="43"/>
      <c r="D12" s="43"/>
      <c r="E12" s="44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5" ht="15.75" customHeight="1">
      <c r="A13" s="27"/>
      <c r="B13" s="28"/>
      <c r="C13" s="29"/>
      <c r="D13" s="29"/>
      <c r="E13" s="29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 ht="15.75" customHeight="1">
      <c r="A14" s="27"/>
      <c r="B14" s="28"/>
      <c r="C14" s="29"/>
      <c r="D14" s="29"/>
      <c r="E14" s="29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ht="15.75" hidden="1" customHeight="1">
      <c r="B15" s="30" t="s">
        <v>85</v>
      </c>
      <c r="C15" s="33" t="s">
        <v>86</v>
      </c>
      <c r="D15" s="33" t="s">
        <v>87</v>
      </c>
      <c r="E15" s="33" t="s">
        <v>88</v>
      </c>
    </row>
    <row r="16" spans="1:25" ht="15.75" hidden="1" customHeight="1">
      <c r="B16" s="9" t="s">
        <v>79</v>
      </c>
      <c r="C16" s="9" t="s">
        <v>89</v>
      </c>
      <c r="D16" s="9" t="s">
        <v>90</v>
      </c>
      <c r="E16" s="9">
        <v>103.26297270000001</v>
      </c>
    </row>
    <row r="17" spans="2:5" ht="15.75" hidden="1" customHeight="1">
      <c r="B17" s="9" t="s">
        <v>91</v>
      </c>
      <c r="C17" s="9"/>
      <c r="D17" s="9" t="s">
        <v>92</v>
      </c>
      <c r="E17" s="9"/>
    </row>
    <row r="18" spans="2:5" ht="15.75" hidden="1" customHeight="1">
      <c r="B18" s="9" t="s">
        <v>80</v>
      </c>
      <c r="C18" s="9" t="s">
        <v>93</v>
      </c>
      <c r="D18" s="9" t="s">
        <v>94</v>
      </c>
      <c r="E18" s="9">
        <v>107.3238558</v>
      </c>
    </row>
    <row r="19" spans="2:5" ht="15.75" hidden="1" customHeight="1">
      <c r="B19" s="9" t="s">
        <v>81</v>
      </c>
      <c r="C19" s="9" t="s">
        <v>95</v>
      </c>
      <c r="D19" s="9" t="s">
        <v>96</v>
      </c>
      <c r="E19" s="34">
        <v>40.761964200000001</v>
      </c>
    </row>
    <row r="20" spans="2:5" ht="15.75" hidden="1" customHeight="1">
      <c r="B20" s="9" t="s">
        <v>82</v>
      </c>
      <c r="C20" s="9" t="s">
        <v>98</v>
      </c>
      <c r="D20" s="9" t="s">
        <v>99</v>
      </c>
      <c r="E20" s="9">
        <v>96.029980800000004</v>
      </c>
    </row>
    <row r="21" spans="2:5" ht="15.75" hidden="1" customHeight="1">
      <c r="B21" s="9" t="s">
        <v>83</v>
      </c>
      <c r="C21" s="9" t="s">
        <v>100</v>
      </c>
      <c r="D21" s="9" t="s">
        <v>101</v>
      </c>
      <c r="E21" s="9">
        <v>95.341623929999997</v>
      </c>
    </row>
    <row r="22" spans="2:5" ht="15.75" customHeight="1"/>
    <row r="23" spans="2:5" ht="15.75" customHeight="1">
      <c r="B23" s="2" t="s">
        <v>103</v>
      </c>
    </row>
    <row r="24" spans="2:5" ht="15.75" customHeight="1">
      <c r="E24" s="2">
        <f t="shared" ref="E24:E26" si="3">100-E19</f>
        <v>59.238035799999999</v>
      </c>
    </row>
    <row r="25" spans="2:5" ht="15.75" customHeight="1">
      <c r="E25">
        <f t="shared" si="3"/>
        <v>3.9700191999999959</v>
      </c>
    </row>
    <row r="26" spans="2:5" ht="15.75" customHeight="1">
      <c r="E26">
        <f t="shared" si="3"/>
        <v>4.6583760700000028</v>
      </c>
    </row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1">
    <mergeCell ref="B12:E12"/>
  </mergeCells>
  <phoneticPr fontId="11" type="noConversion"/>
  <conditionalFormatting sqref="E7:E11">
    <cfRule type="cellIs" dxfId="13" priority="1" operator="greaterThan">
      <formula>1</formula>
    </cfRule>
  </conditionalFormatting>
  <conditionalFormatting sqref="E2:E4">
    <cfRule type="cellIs" dxfId="12" priority="2" operator="greaterThan">
      <formula>1</formula>
    </cfRule>
  </conditionalFormatting>
  <conditionalFormatting sqref="E2:E4">
    <cfRule type="cellIs" dxfId="11" priority="3" operator="less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999"/>
  <sheetViews>
    <sheetView zoomScale="137" workbookViewId="0">
      <selection activeCell="A53" sqref="A53"/>
    </sheetView>
  </sheetViews>
  <sheetFormatPr baseColWidth="10" defaultColWidth="14.5" defaultRowHeight="15" customHeight="1"/>
  <cols>
    <col min="1" max="1" width="23.5" customWidth="1"/>
    <col min="2" max="6" width="14.5" customWidth="1"/>
  </cols>
  <sheetData>
    <row r="1" spans="1:10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10" ht="15.75" customHeight="1">
      <c r="A2" s="11" t="s">
        <v>11</v>
      </c>
      <c r="B2" s="11">
        <v>62</v>
      </c>
      <c r="C2" s="11">
        <v>278</v>
      </c>
      <c r="D2" s="12">
        <f t="shared" ref="D2:D3" si="0">C2/B2</f>
        <v>4.4838709677419351</v>
      </c>
    </row>
    <row r="3" spans="1:10" ht="15.75" customHeight="1">
      <c r="A3" s="11" t="s">
        <v>24</v>
      </c>
      <c r="B3" s="11">
        <v>7</v>
      </c>
      <c r="C3" s="11">
        <v>130</v>
      </c>
      <c r="D3" s="12">
        <f t="shared" si="0"/>
        <v>18.571428571428573</v>
      </c>
    </row>
    <row r="4" spans="1:10" ht="15.75" customHeight="1"/>
    <row r="5" spans="1:10" ht="15.75" customHeight="1"/>
    <row r="6" spans="1:10" ht="15.75" customHeight="1"/>
    <row r="7" spans="1:10" ht="15.75" customHeight="1">
      <c r="A7" s="4" t="s">
        <v>25</v>
      </c>
      <c r="B7" s="4" t="s">
        <v>8</v>
      </c>
      <c r="C7" s="4" t="s">
        <v>9</v>
      </c>
      <c r="D7" s="5" t="s">
        <v>10</v>
      </c>
    </row>
    <row r="8" spans="1:10" ht="15.75" customHeight="1">
      <c r="A8" s="13" t="s">
        <v>97</v>
      </c>
      <c r="B8" s="11">
        <v>0.77800000000000002</v>
      </c>
      <c r="C8" s="11">
        <v>0.77200000000000002</v>
      </c>
      <c r="D8" s="32">
        <f>1/(C8/B8)</f>
        <v>1.0077720207253886</v>
      </c>
    </row>
    <row r="9" spans="1:10" ht="15.75" customHeight="1">
      <c r="A9" s="13" t="s">
        <v>102</v>
      </c>
      <c r="B9" s="11">
        <v>1601.92</v>
      </c>
      <c r="C9" s="11">
        <v>1605.96</v>
      </c>
      <c r="D9" s="14">
        <f>C9/B9</f>
        <v>1.002521973631642</v>
      </c>
    </row>
    <row r="10" spans="1:10" ht="15.75" customHeight="1">
      <c r="A10" s="15" t="s">
        <v>104</v>
      </c>
      <c r="B10" s="15">
        <v>0.77400000000000002</v>
      </c>
      <c r="C10" s="15">
        <v>0.76900000000000002</v>
      </c>
      <c r="D10" s="32">
        <f>1/(C10/B10)</f>
        <v>1.0065019505851756</v>
      </c>
    </row>
    <row r="11" spans="1:10" ht="15.75" customHeight="1">
      <c r="A11" s="15" t="s">
        <v>105</v>
      </c>
      <c r="B11" s="25">
        <v>5928.96</v>
      </c>
      <c r="C11" s="15">
        <v>5940.79</v>
      </c>
      <c r="D11" s="14">
        <f>C11/B11</f>
        <v>1.0019952909110534</v>
      </c>
    </row>
    <row r="12" spans="1:10" ht="15.75" customHeight="1">
      <c r="A12" s="15" t="s">
        <v>106</v>
      </c>
      <c r="B12" s="25">
        <v>0.77400000000000002</v>
      </c>
      <c r="C12" s="15">
        <v>0.76900000000000002</v>
      </c>
      <c r="D12" s="32">
        <f>1/(C12/B12)</f>
        <v>1.0065019505851756</v>
      </c>
    </row>
    <row r="13" spans="1:10" ht="15.75" customHeight="1">
      <c r="A13" s="15" t="s">
        <v>107</v>
      </c>
      <c r="B13" s="15">
        <v>7530.88</v>
      </c>
      <c r="C13" s="15">
        <v>7546.76</v>
      </c>
      <c r="D13" s="14">
        <f>C13/B13</f>
        <v>1.002108651312994</v>
      </c>
    </row>
    <row r="14" spans="1:10" ht="15.75" customHeight="1">
      <c r="A14" s="42" t="s">
        <v>108</v>
      </c>
      <c r="B14" s="43"/>
      <c r="C14" s="43"/>
      <c r="D14" s="43"/>
      <c r="E14" s="43"/>
      <c r="F14" s="43"/>
      <c r="G14" s="43"/>
      <c r="H14" s="43"/>
      <c r="I14" s="43"/>
      <c r="J14" s="44"/>
    </row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4:J14"/>
  </mergeCells>
  <phoneticPr fontId="11" type="noConversion"/>
  <conditionalFormatting sqref="D8:D13">
    <cfRule type="cellIs" dxfId="10" priority="1" operator="greaterThan">
      <formula>1</formula>
    </cfRule>
  </conditionalFormatting>
  <conditionalFormatting sqref="D2:D3">
    <cfRule type="cellIs" dxfId="9" priority="2" operator="greaterThan">
      <formula>1</formula>
    </cfRule>
  </conditionalFormatting>
  <conditionalFormatting sqref="D2:D3">
    <cfRule type="cellIs" dxfId="8" priority="3" operator="lessThan">
      <formula>1</formula>
    </cfRule>
  </conditionalFormatting>
  <conditionalFormatting sqref="D2:D3">
    <cfRule type="cellIs" dxfId="7" priority="4" operator="greaterThan">
      <formula>0</formula>
    </cfRule>
  </conditionalFormatting>
  <conditionalFormatting sqref="D2:D3">
    <cfRule type="cellIs" dxfId="6" priority="5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1000"/>
  <sheetViews>
    <sheetView zoomScale="115" workbookViewId="0"/>
  </sheetViews>
  <sheetFormatPr baseColWidth="10" defaultColWidth="14.5" defaultRowHeight="15" customHeight="1"/>
  <cols>
    <col min="1" max="1" width="24.33203125" customWidth="1"/>
    <col min="2" max="6" width="14.5" customWidth="1"/>
  </cols>
  <sheetData>
    <row r="1" spans="1:4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4" ht="15.75" customHeight="1">
      <c r="A2" s="11" t="s">
        <v>11</v>
      </c>
      <c r="B2" s="11">
        <v>381</v>
      </c>
      <c r="C2" s="11">
        <v>507</v>
      </c>
      <c r="D2" s="12">
        <f t="shared" ref="D2:D3" si="0">C2/B2</f>
        <v>1.3307086614173229</v>
      </c>
    </row>
    <row r="3" spans="1:4" ht="15.75" customHeight="1">
      <c r="A3" s="11" t="s">
        <v>24</v>
      </c>
      <c r="B3" s="11">
        <v>279</v>
      </c>
      <c r="C3" s="11">
        <v>358</v>
      </c>
      <c r="D3" s="12">
        <f t="shared" si="0"/>
        <v>1.2831541218637992</v>
      </c>
    </row>
    <row r="4" spans="1:4" ht="15.75" customHeight="1"/>
    <row r="5" spans="1:4" ht="15.75" customHeight="1"/>
    <row r="6" spans="1:4" ht="15.75" customHeight="1"/>
    <row r="7" spans="1:4" ht="15.75" customHeight="1"/>
    <row r="8" spans="1:4" ht="15.75" customHeight="1"/>
    <row r="9" spans="1:4" ht="15.75" customHeight="1"/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1" type="noConversion"/>
  <conditionalFormatting sqref="D2:D3">
    <cfRule type="cellIs" dxfId="5" priority="1" operator="greaterThan">
      <formula>1</formula>
    </cfRule>
  </conditionalFormatting>
  <conditionalFormatting sqref="D2:D3">
    <cfRule type="cellIs" dxfId="4" priority="2" operator="lessThan">
      <formula>1</formula>
    </cfRule>
  </conditionalFormatting>
  <conditionalFormatting sqref="D2:D3">
    <cfRule type="cellIs" dxfId="3" priority="3" operator="greaterThan">
      <formula>0</formula>
    </cfRule>
  </conditionalFormatting>
  <conditionalFormatting sqref="D2:D3">
    <cfRule type="cellIs" dxfId="2" priority="4" operator="lessThan">
      <formula>0</formula>
    </cfRule>
  </conditionalFormatting>
  <conditionalFormatting sqref="D2:D3">
    <cfRule type="cellIs" dxfId="1" priority="5" operator="greaterThan">
      <formula>0</formula>
    </cfRule>
  </conditionalFormatting>
  <conditionalFormatting sqref="D2:D3">
    <cfRule type="cellIs" dxfId="0" priority="6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/>
  <sheetData/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"/>
  <sheetViews>
    <sheetView workbookViewId="0"/>
  </sheetViews>
  <sheetFormatPr baseColWidth="10" defaultColWidth="14.5" defaultRowHeight="15" customHeight="1"/>
  <sheetData/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7"/>
  <sheetViews>
    <sheetView zoomScale="125" workbookViewId="0">
      <selection activeCell="B14" sqref="B14"/>
    </sheetView>
  </sheetViews>
  <sheetFormatPr baseColWidth="10" defaultColWidth="14.5" defaultRowHeight="15.75" customHeight="1"/>
  <cols>
    <col min="2" max="2" width="17" customWidth="1"/>
    <col min="9" max="9" width="16.33203125" customWidth="1"/>
    <col min="10" max="10" width="61.5" customWidth="1"/>
    <col min="11" max="11" width="8.83203125" customWidth="1"/>
  </cols>
  <sheetData>
    <row r="1" spans="1:11" ht="47" customHeight="1">
      <c r="A1" s="35" t="s">
        <v>109</v>
      </c>
      <c r="B1" s="35" t="s">
        <v>25</v>
      </c>
    </row>
    <row r="2" spans="1:11" ht="15">
      <c r="A2" s="36" t="s">
        <v>110</v>
      </c>
      <c r="B2" s="37">
        <v>2.5789</v>
      </c>
    </row>
    <row r="3" spans="1:11" ht="15">
      <c r="A3" s="36" t="s">
        <v>111</v>
      </c>
      <c r="B3" s="38">
        <v>0.97950000000000004</v>
      </c>
    </row>
    <row r="4" spans="1:11" ht="15">
      <c r="A4" s="36" t="s">
        <v>112</v>
      </c>
      <c r="B4" s="38">
        <v>0.99270000000000003</v>
      </c>
      <c r="J4" s="6" t="s">
        <v>113</v>
      </c>
    </row>
    <row r="5" spans="1:11" ht="15">
      <c r="A5" s="36" t="s">
        <v>114</v>
      </c>
      <c r="B5" s="38">
        <v>0.40760000000000002</v>
      </c>
      <c r="J5" s="7" t="s">
        <v>115</v>
      </c>
    </row>
    <row r="6" spans="1:11" ht="15">
      <c r="A6" s="36" t="s">
        <v>116</v>
      </c>
      <c r="B6" s="37">
        <v>1.3492</v>
      </c>
      <c r="J6" s="7" t="s">
        <v>117</v>
      </c>
    </row>
    <row r="7" spans="1:11" ht="15">
      <c r="A7" s="36" t="s">
        <v>118</v>
      </c>
      <c r="B7" s="37">
        <v>1.3936999999999999</v>
      </c>
      <c r="J7" s="7" t="s">
        <v>119</v>
      </c>
      <c r="K7" s="39" t="str">
        <f>HYPERLINK("https://docs.google.com/spreadsheets/d/1YyPBDhr2ELP-D7ik92stZdGOa-UT6tGYK9tNOw3Clrc/edit#gid=417485825","test data")</f>
        <v>test data</v>
      </c>
    </row>
  </sheetData>
  <phoneticPr fontId="11" type="noConversion"/>
  <hyperlinks>
    <hyperlink ref="A2" r:id="rId1" xr:uid="{00000000-0004-0000-0E00-000000000000}"/>
    <hyperlink ref="A3" r:id="rId2" xr:uid="{00000000-0004-0000-0E00-000001000000}"/>
    <hyperlink ref="A4" r:id="rId3" xr:uid="{00000000-0004-0000-0E00-000002000000}"/>
    <hyperlink ref="A5" r:id="rId4" xr:uid="{00000000-0004-0000-0E00-000003000000}"/>
    <hyperlink ref="A6" r:id="rId5" xr:uid="{00000000-0004-0000-0E00-000004000000}"/>
    <hyperlink ref="A7" r:id="rId6" xr:uid="{00000000-0004-0000-0E00-000005000000}"/>
  </hyperlinks>
  <pageMargins left="0.7" right="0.7" top="0.75" bottom="0.75" header="0.3" footer="0.3"/>
  <drawing r:id="rId7"/>
  <tableParts count="1"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9"/>
  <sheetViews>
    <sheetView zoomScale="137" workbookViewId="0">
      <selection activeCell="B23" sqref="B23"/>
    </sheetView>
  </sheetViews>
  <sheetFormatPr baseColWidth="10" defaultColWidth="14.5" defaultRowHeight="15.75" customHeight="1"/>
  <cols>
    <col min="10" max="10" width="8" customWidth="1"/>
    <col min="11" max="11" width="61.6640625" customWidth="1"/>
  </cols>
  <sheetData>
    <row r="1" spans="1:11" ht="38" customHeight="1">
      <c r="A1" s="35" t="s">
        <v>109</v>
      </c>
      <c r="B1" s="35" t="s">
        <v>120</v>
      </c>
    </row>
    <row r="2" spans="1:11" ht="15">
      <c r="A2" s="36" t="s">
        <v>110</v>
      </c>
      <c r="B2" s="40">
        <v>1.7156</v>
      </c>
    </row>
    <row r="3" spans="1:11" ht="15">
      <c r="A3" s="36" t="s">
        <v>111</v>
      </c>
      <c r="B3" s="37">
        <v>0.34549999999999997</v>
      </c>
      <c r="K3" s="6" t="s">
        <v>113</v>
      </c>
    </row>
    <row r="4" spans="1:11" ht="15">
      <c r="A4" s="36" t="s">
        <v>112</v>
      </c>
      <c r="B4" s="40">
        <v>1.7579</v>
      </c>
      <c r="K4" s="7" t="s">
        <v>121</v>
      </c>
    </row>
    <row r="5" spans="1:11" ht="15">
      <c r="A5" s="36" t="s">
        <v>114</v>
      </c>
      <c r="B5" s="37">
        <v>0.75639999999999996</v>
      </c>
      <c r="K5" s="7" t="s">
        <v>122</v>
      </c>
    </row>
    <row r="6" spans="1:11" ht="15">
      <c r="A6" s="36" t="s">
        <v>116</v>
      </c>
      <c r="B6" s="37">
        <v>0.86919999999999997</v>
      </c>
      <c r="K6" s="7" t="s">
        <v>123</v>
      </c>
    </row>
    <row r="7" spans="1:11" ht="15">
      <c r="A7" s="36" t="s">
        <v>118</v>
      </c>
      <c r="B7" s="41">
        <v>0.27339999999999998</v>
      </c>
    </row>
    <row r="8" spans="1:11" ht="15">
      <c r="A8" s="36" t="s">
        <v>124</v>
      </c>
      <c r="B8" s="40">
        <v>1.3307</v>
      </c>
    </row>
    <row r="9" spans="1:11" ht="15">
      <c r="A9" s="36" t="s">
        <v>125</v>
      </c>
      <c r="B9" s="40">
        <v>4.4839000000000002</v>
      </c>
    </row>
  </sheetData>
  <phoneticPr fontId="11" type="noConversion"/>
  <hyperlinks>
    <hyperlink ref="A2" r:id="rId1" xr:uid="{00000000-0004-0000-0F00-000000000000}"/>
    <hyperlink ref="A3" r:id="rId2" xr:uid="{00000000-0004-0000-0F00-000001000000}"/>
    <hyperlink ref="A4" r:id="rId3" xr:uid="{00000000-0004-0000-0F00-000002000000}"/>
    <hyperlink ref="A5" r:id="rId4" xr:uid="{00000000-0004-0000-0F00-000003000000}"/>
    <hyperlink ref="A6" r:id="rId5" xr:uid="{00000000-0004-0000-0F00-000004000000}"/>
    <hyperlink ref="A7" r:id="rId6" xr:uid="{00000000-0004-0000-0F00-000005000000}"/>
    <hyperlink ref="A8" r:id="rId7" xr:uid="{00000000-0004-0000-0F00-000006000000}"/>
    <hyperlink ref="A9" r:id="rId8" xr:uid="{00000000-0004-0000-0F00-000007000000}"/>
  </hyperlinks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90"/>
  <sheetViews>
    <sheetView tabSelected="1" zoomScale="139" workbookViewId="0">
      <selection activeCell="B75" sqref="B75"/>
    </sheetView>
  </sheetViews>
  <sheetFormatPr baseColWidth="10" defaultColWidth="14.5" defaultRowHeight="15" customHeight="1"/>
  <cols>
    <col min="1" max="1" width="33.33203125" customWidth="1"/>
    <col min="2" max="3" width="14.5" customWidth="1"/>
    <col min="4" max="4" width="14.1640625" customWidth="1"/>
    <col min="5" max="5" width="14.5" customWidth="1"/>
    <col min="6" max="6" width="17.1640625" customWidth="1"/>
  </cols>
  <sheetData>
    <row r="1" spans="1:5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5" ht="15.75" customHeight="1">
      <c r="A2" s="11" t="s">
        <v>11</v>
      </c>
      <c r="B2" s="11"/>
      <c r="C2" s="11"/>
      <c r="D2" s="12" t="e">
        <f t="shared" ref="D2:D4" si="0">C2/B2</f>
        <v>#DIV/0!</v>
      </c>
    </row>
    <row r="3" spans="1:5" ht="15.75" customHeight="1">
      <c r="A3" s="19" t="s">
        <v>126</v>
      </c>
      <c r="B3" s="19"/>
      <c r="C3" s="19"/>
      <c r="D3" s="12"/>
    </row>
    <row r="4" spans="1:5" ht="15.75" customHeight="1">
      <c r="A4" s="11" t="s">
        <v>24</v>
      </c>
      <c r="B4" s="11"/>
      <c r="C4" s="11"/>
      <c r="D4" s="12" t="e">
        <f t="shared" si="0"/>
        <v>#DIV/0!</v>
      </c>
    </row>
    <row r="5" spans="1:5" ht="15.75" customHeight="1"/>
    <row r="6" spans="1:5" ht="15.75" customHeight="1"/>
    <row r="7" spans="1:5" ht="15.75" customHeight="1"/>
    <row r="8" spans="1:5" ht="15.75" customHeight="1">
      <c r="A8" s="4" t="s">
        <v>25</v>
      </c>
      <c r="B8" s="4"/>
      <c r="C8" s="4"/>
      <c r="D8" s="5" t="s">
        <v>10</v>
      </c>
    </row>
    <row r="9" spans="1:5" ht="15.75" customHeight="1">
      <c r="A9" s="13" t="s">
        <v>26</v>
      </c>
      <c r="B9" s="11"/>
      <c r="C9" s="11"/>
      <c r="D9" s="14" t="e">
        <f t="shared" ref="D9:D11" si="1">1/(C9/B9)</f>
        <v>#DIV/0!</v>
      </c>
      <c r="E9" s="7" t="s">
        <v>7</v>
      </c>
    </row>
    <row r="10" spans="1:5" ht="15.75" customHeight="1">
      <c r="A10" s="15" t="s">
        <v>27</v>
      </c>
      <c r="B10" s="15"/>
      <c r="C10" s="15"/>
      <c r="D10" s="14" t="e">
        <f t="shared" si="1"/>
        <v>#DIV/0!</v>
      </c>
    </row>
    <row r="11" spans="1:5" ht="15.75" customHeight="1">
      <c r="A11" s="15" t="s">
        <v>28</v>
      </c>
      <c r="B11" s="16"/>
      <c r="C11" s="15"/>
      <c r="D11" s="14" t="e">
        <f t="shared" si="1"/>
        <v>#DIV/0!</v>
      </c>
    </row>
    <row r="12" spans="1:5" ht="15.75" customHeight="1">
      <c r="A12" s="15" t="s">
        <v>29</v>
      </c>
      <c r="B12" s="15"/>
      <c r="C12" s="15"/>
      <c r="D12" s="14" t="e">
        <f t="shared" ref="D12:D13" si="2">C12/B12</f>
        <v>#DIV/0!</v>
      </c>
      <c r="E12" s="7" t="s">
        <v>31</v>
      </c>
    </row>
    <row r="13" spans="1:5" ht="15.75" customHeight="1">
      <c r="A13" s="15" t="s">
        <v>32</v>
      </c>
      <c r="B13" s="16"/>
      <c r="C13" s="15"/>
      <c r="D13" s="14" t="e">
        <f t="shared" si="2"/>
        <v>#DIV/0!</v>
      </c>
    </row>
    <row r="14" spans="1:5" ht="15.75" customHeight="1">
      <c r="A14" s="42" t="s">
        <v>34</v>
      </c>
      <c r="B14" s="43"/>
      <c r="C14" s="43"/>
      <c r="D14" s="44"/>
    </row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spans="2:2" ht="15.75" customHeight="1"/>
    <row r="66" spans="2:2" ht="15.75" customHeight="1"/>
    <row r="67" spans="2:2" ht="15.75" customHeight="1"/>
    <row r="68" spans="2:2" ht="15.75" customHeight="1"/>
    <row r="69" spans="2:2" ht="15.75" customHeight="1"/>
    <row r="70" spans="2:2" ht="15.75" customHeight="1"/>
    <row r="71" spans="2:2" ht="15.75" customHeight="1"/>
    <row r="72" spans="2:2" ht="15.75" customHeight="1"/>
    <row r="73" spans="2:2" ht="15.75" customHeight="1"/>
    <row r="74" spans="2:2" ht="15.75" customHeight="1"/>
    <row r="75" spans="2:2" ht="15.75" customHeight="1">
      <c r="B75" s="46"/>
    </row>
    <row r="76" spans="2:2" ht="15.75" customHeight="1"/>
    <row r="77" spans="2:2" ht="15.75" customHeight="1"/>
    <row r="78" spans="2:2" ht="15.75" customHeight="1"/>
    <row r="79" spans="2:2" ht="15.75" customHeight="1"/>
    <row r="80" spans="2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A14:D14"/>
  </mergeCells>
  <phoneticPr fontId="11" type="noConversion"/>
  <conditionalFormatting sqref="D2:D4">
    <cfRule type="cellIs" dxfId="50" priority="1" operator="greaterThan">
      <formula>1</formula>
    </cfRule>
  </conditionalFormatting>
  <conditionalFormatting sqref="D8:D17">
    <cfRule type="cellIs" dxfId="49" priority="2" operator="greaterThan">
      <formula>1</formula>
    </cfRule>
  </conditionalFormatting>
  <conditionalFormatting sqref="D2:D4">
    <cfRule type="cellIs" dxfId="48" priority="3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/>
  </sheetViews>
  <sheetFormatPr baseColWidth="10" defaultColWidth="14.5" defaultRowHeight="15" customHeight="1"/>
  <cols>
    <col min="1" max="1" width="15.1640625" customWidth="1"/>
    <col min="2" max="2" width="70.5" customWidth="1"/>
    <col min="3" max="3" width="71.5" customWidth="1"/>
    <col min="4" max="4" width="12.6640625" customWidth="1"/>
    <col min="5" max="6" width="14.5" customWidth="1"/>
  </cols>
  <sheetData>
    <row r="1" spans="1:4" ht="15.75" customHeight="1">
      <c r="A1" s="1" t="s">
        <v>0</v>
      </c>
      <c r="B1" s="1" t="s">
        <v>2</v>
      </c>
      <c r="C1" s="1" t="s">
        <v>3</v>
      </c>
      <c r="D1" s="2" t="s">
        <v>4</v>
      </c>
    </row>
    <row r="2" spans="1:4" ht="15.75" customHeight="1">
      <c r="A2" s="9" t="s">
        <v>5</v>
      </c>
      <c r="B2" s="10" t="s">
        <v>18</v>
      </c>
      <c r="C2" s="9" t="s">
        <v>19</v>
      </c>
    </row>
    <row r="3" spans="1:4" ht="15.75" customHeight="1">
      <c r="A3" s="9" t="s">
        <v>20</v>
      </c>
      <c r="B3" s="9" t="s">
        <v>21</v>
      </c>
      <c r="C3" s="10" t="s">
        <v>22</v>
      </c>
    </row>
    <row r="4" spans="1:4" ht="15.75" customHeight="1">
      <c r="A4" s="2" t="s">
        <v>23</v>
      </c>
    </row>
    <row r="5" spans="1:4" ht="15.75" customHeight="1"/>
    <row r="6" spans="1:4" ht="15.75" customHeight="1"/>
    <row r="7" spans="1:4" ht="15.75" customHeight="1"/>
    <row r="8" spans="1:4" ht="15.75" customHeight="1"/>
    <row r="9" spans="1:4" ht="15.75" customHeight="1"/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zoomScale="200" workbookViewId="0"/>
  </sheetViews>
  <sheetFormatPr baseColWidth="10" defaultColWidth="14.5" defaultRowHeight="15" customHeight="1"/>
  <cols>
    <col min="1" max="1" width="33.33203125" customWidth="1"/>
    <col min="2" max="3" width="14.5" customWidth="1"/>
    <col min="4" max="4" width="12.5" customWidth="1"/>
    <col min="5" max="6" width="14.5" customWidth="1"/>
    <col min="7" max="7" width="17.1640625" customWidth="1"/>
  </cols>
  <sheetData>
    <row r="1" spans="1:9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9" ht="15.75" customHeight="1">
      <c r="A2" s="11" t="s">
        <v>11</v>
      </c>
      <c r="B2" s="11">
        <v>132</v>
      </c>
      <c r="C2" s="11">
        <v>207</v>
      </c>
      <c r="D2" s="12">
        <f t="shared" ref="D2:D3" si="0">C2/B2</f>
        <v>1.5681818181818181</v>
      </c>
    </row>
    <row r="3" spans="1:9" ht="15.75" customHeight="1">
      <c r="A3" s="11" t="s">
        <v>24</v>
      </c>
      <c r="B3" s="11">
        <v>76</v>
      </c>
      <c r="C3" s="11">
        <v>59</v>
      </c>
      <c r="D3" s="12">
        <f t="shared" si="0"/>
        <v>0.77631578947368418</v>
      </c>
    </row>
    <row r="4" spans="1:9" ht="15.75" customHeight="1"/>
    <row r="5" spans="1:9" ht="15.75" customHeight="1">
      <c r="H5" s="14"/>
    </row>
    <row r="6" spans="1:9" ht="15.75" customHeight="1">
      <c r="H6" s="14"/>
      <c r="I6" s="14"/>
    </row>
    <row r="7" spans="1:9" ht="15.75" customHeight="1">
      <c r="A7" s="4" t="s">
        <v>25</v>
      </c>
      <c r="B7" s="4" t="s">
        <v>8</v>
      </c>
      <c r="C7" s="4" t="s">
        <v>9</v>
      </c>
      <c r="D7" s="5" t="s">
        <v>10</v>
      </c>
      <c r="H7" s="14"/>
      <c r="I7" s="14"/>
    </row>
    <row r="8" spans="1:9" ht="15.75" customHeight="1">
      <c r="A8" s="13" t="s">
        <v>33</v>
      </c>
      <c r="B8" s="11">
        <v>0.42699999999999999</v>
      </c>
      <c r="C8" s="11">
        <v>0.39200000000000002</v>
      </c>
      <c r="D8" s="14">
        <f t="shared" ref="D8:D10" si="1">1/(C8/B8)</f>
        <v>1.0892857142857142</v>
      </c>
      <c r="H8" s="18"/>
      <c r="I8" s="18"/>
    </row>
    <row r="9" spans="1:9" ht="15.75" customHeight="1">
      <c r="A9" s="15" t="s">
        <v>38</v>
      </c>
      <c r="B9" s="15">
        <v>0.85499999999999998</v>
      </c>
      <c r="C9" s="15">
        <v>0.78500000000000003</v>
      </c>
      <c r="D9" s="14">
        <f t="shared" si="1"/>
        <v>1.089171974522293</v>
      </c>
      <c r="H9" s="18"/>
      <c r="I9" s="18"/>
    </row>
    <row r="10" spans="1:9" ht="15.75" customHeight="1">
      <c r="A10" s="15" t="s">
        <v>40</v>
      </c>
      <c r="B10" s="16">
        <v>1.7000000000000001E-2</v>
      </c>
      <c r="C10" s="15">
        <v>1.6E-2</v>
      </c>
      <c r="D10" s="14">
        <f t="shared" si="1"/>
        <v>1.0625</v>
      </c>
    </row>
    <row r="11" spans="1:9" ht="15.75" customHeight="1">
      <c r="A11" s="15" t="s">
        <v>43</v>
      </c>
      <c r="B11" s="15">
        <v>58510.05</v>
      </c>
      <c r="C11" s="15">
        <v>63725.77</v>
      </c>
      <c r="D11" s="14">
        <f t="shared" ref="D11:D12" si="2">C11/B11</f>
        <v>1.0891422926488696</v>
      </c>
    </row>
    <row r="12" spans="1:9" ht="15.75" customHeight="1">
      <c r="A12" s="15" t="s">
        <v>44</v>
      </c>
      <c r="B12" s="16">
        <v>18547.52</v>
      </c>
      <c r="C12" s="15">
        <v>21024.68</v>
      </c>
      <c r="D12" s="14">
        <f t="shared" si="2"/>
        <v>1.1335574783043771</v>
      </c>
    </row>
    <row r="13" spans="1:9" ht="15.75" customHeight="1">
      <c r="A13" s="42" t="s">
        <v>45</v>
      </c>
      <c r="B13" s="43"/>
      <c r="C13" s="43"/>
      <c r="D13" s="44"/>
    </row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3:D13"/>
  </mergeCells>
  <phoneticPr fontId="11" type="noConversion"/>
  <conditionalFormatting sqref="D8:D12">
    <cfRule type="cellIs" dxfId="47" priority="1" operator="greaterThan">
      <formula>1</formula>
    </cfRule>
  </conditionalFormatting>
  <conditionalFormatting sqref="D2:D3">
    <cfRule type="cellIs" dxfId="46" priority="2" operator="greaterThan">
      <formula>1</formula>
    </cfRule>
  </conditionalFormatting>
  <conditionalFormatting sqref="D2:D3">
    <cfRule type="cellIs" dxfId="45" priority="3" operator="lessThan">
      <formula>1</formula>
    </cfRule>
  </conditionalFormatting>
  <conditionalFormatting sqref="D2:D10">
    <cfRule type="cellIs" dxfId="44" priority="4" operator="greaterThan">
      <formula>0</formula>
    </cfRule>
  </conditionalFormatting>
  <conditionalFormatting sqref="D2:D3 D8:D12">
    <cfRule type="cellIs" dxfId="43" priority="5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zoomScale="144" workbookViewId="0"/>
  </sheetViews>
  <sheetFormatPr baseColWidth="10" defaultColWidth="14.5" defaultRowHeight="15" customHeight="1"/>
  <cols>
    <col min="1" max="1" width="21.5" customWidth="1"/>
    <col min="2" max="6" width="14.5" customWidth="1"/>
  </cols>
  <sheetData>
    <row r="1" spans="1:5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5" ht="15.75" customHeight="1">
      <c r="A2" s="11" t="s">
        <v>11</v>
      </c>
      <c r="B2" s="11">
        <v>929</v>
      </c>
      <c r="C2" s="11">
        <v>254</v>
      </c>
      <c r="D2" s="12">
        <f t="shared" ref="D2:D3" si="0">C2/B2</f>
        <v>0.27341227125941875</v>
      </c>
    </row>
    <row r="3" spans="1:5" ht="15.75" customHeight="1">
      <c r="A3" s="11" t="s">
        <v>24</v>
      </c>
      <c r="B3" s="11">
        <v>924</v>
      </c>
      <c r="C3" s="11">
        <v>106</v>
      </c>
      <c r="D3" s="12">
        <f t="shared" si="0"/>
        <v>0.11471861471861472</v>
      </c>
    </row>
    <row r="4" spans="1:5" ht="15.75" customHeight="1"/>
    <row r="5" spans="1:5" ht="15.75" customHeight="1"/>
    <row r="6" spans="1:5" ht="15.75" customHeight="1">
      <c r="A6" s="17" t="s">
        <v>30</v>
      </c>
      <c r="B6" s="17" t="s">
        <v>8</v>
      </c>
      <c r="C6" s="17" t="s">
        <v>35</v>
      </c>
      <c r="D6" s="17" t="s">
        <v>36</v>
      </c>
    </row>
    <row r="7" spans="1:5" ht="15.75" customHeight="1">
      <c r="A7" s="9" t="s">
        <v>37</v>
      </c>
      <c r="B7" s="9">
        <v>2058</v>
      </c>
      <c r="C7" s="9">
        <v>1473</v>
      </c>
      <c r="D7" s="14">
        <f t="shared" ref="D7:D8" si="1">1/(C7/B7)</f>
        <v>1.3971486761710796</v>
      </c>
      <c r="E7" s="2" t="s">
        <v>39</v>
      </c>
    </row>
    <row r="8" spans="1:5" ht="15.75" customHeight="1">
      <c r="A8" s="9" t="s">
        <v>37</v>
      </c>
      <c r="B8" s="2">
        <v>2071</v>
      </c>
      <c r="C8" s="2">
        <v>1486</v>
      </c>
      <c r="D8" s="14">
        <f t="shared" si="1"/>
        <v>1.3936742934051143</v>
      </c>
      <c r="E8" s="2" t="s">
        <v>41</v>
      </c>
    </row>
    <row r="9" spans="1:5" ht="15.75" customHeight="1"/>
    <row r="10" spans="1:5" ht="15.75" customHeight="1">
      <c r="A10" s="17" t="s">
        <v>42</v>
      </c>
      <c r="B10" s="17" t="s">
        <v>8</v>
      </c>
      <c r="C10" s="17" t="s">
        <v>35</v>
      </c>
      <c r="D10" s="17" t="s">
        <v>36</v>
      </c>
    </row>
    <row r="11" spans="1:5" ht="15.75" customHeight="1">
      <c r="A11" s="9" t="s">
        <v>37</v>
      </c>
      <c r="B11" s="9">
        <v>1388</v>
      </c>
      <c r="C11" s="9">
        <v>1039</v>
      </c>
      <c r="D11" s="14">
        <f t="shared" ref="D11:D12" si="2">1/(C11/B11)</f>
        <v>1.3358999037536092</v>
      </c>
      <c r="E11" s="2" t="s">
        <v>39</v>
      </c>
    </row>
    <row r="12" spans="1:5" ht="15.75" customHeight="1">
      <c r="A12" s="9" t="s">
        <v>37</v>
      </c>
      <c r="B12" s="2">
        <v>1397</v>
      </c>
      <c r="C12" s="2">
        <v>1051</v>
      </c>
      <c r="D12" s="14">
        <f t="shared" si="2"/>
        <v>1.329210275927688</v>
      </c>
      <c r="E12" s="2" t="s">
        <v>41</v>
      </c>
    </row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1" type="noConversion"/>
  <conditionalFormatting sqref="D7:D8 D11:D12">
    <cfRule type="cellIs" dxfId="42" priority="1" operator="greaterThan">
      <formula>1</formula>
    </cfRule>
  </conditionalFormatting>
  <conditionalFormatting sqref="D2:D3">
    <cfRule type="cellIs" dxfId="41" priority="2" operator="greaterThan">
      <formula>1</formula>
    </cfRule>
  </conditionalFormatting>
  <conditionalFormatting sqref="D2:D3">
    <cfRule type="cellIs" dxfId="40" priority="3" operator="lessThan">
      <formula>1</formula>
    </cfRule>
  </conditionalFormatting>
  <conditionalFormatting sqref="D2:D3">
    <cfRule type="cellIs" dxfId="39" priority="4" operator="greaterThan">
      <formula>0</formula>
    </cfRule>
  </conditionalFormatting>
  <conditionalFormatting sqref="D2:D3">
    <cfRule type="cellIs" dxfId="38" priority="5" operator="lessThan">
      <formula>0</formula>
    </cfRule>
  </conditionalFormatting>
  <conditionalFormatting sqref="D2:D3">
    <cfRule type="cellIs" dxfId="37" priority="6" operator="greaterThan">
      <formula>0</formula>
    </cfRule>
  </conditionalFormatting>
  <conditionalFormatting sqref="D2:D3">
    <cfRule type="cellIs" dxfId="36" priority="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999"/>
  <sheetViews>
    <sheetView zoomScale="125" workbookViewId="0"/>
  </sheetViews>
  <sheetFormatPr baseColWidth="10" defaultColWidth="14.5" defaultRowHeight="15" customHeight="1"/>
  <cols>
    <col min="1" max="1" width="31.5" customWidth="1"/>
    <col min="2" max="5" width="14.5" customWidth="1"/>
    <col min="6" max="6" width="31" customWidth="1"/>
  </cols>
  <sheetData>
    <row r="1" spans="1:9" ht="15.75" customHeight="1">
      <c r="A1" s="4" t="s">
        <v>6</v>
      </c>
      <c r="B1" s="4" t="s">
        <v>8</v>
      </c>
      <c r="C1" s="4" t="s">
        <v>9</v>
      </c>
      <c r="D1" s="5" t="s">
        <v>10</v>
      </c>
    </row>
    <row r="2" spans="1:9" ht="15.75" customHeight="1">
      <c r="A2" s="11" t="s">
        <v>11</v>
      </c>
      <c r="B2" s="11">
        <v>95</v>
      </c>
      <c r="C2" s="11">
        <v>167</v>
      </c>
      <c r="D2" s="12">
        <f t="shared" ref="D2:D3" si="0">C2/B2</f>
        <v>1.7578947368421052</v>
      </c>
    </row>
    <row r="3" spans="1:9" ht="15.75" customHeight="1">
      <c r="A3" s="11" t="s">
        <v>24</v>
      </c>
      <c r="B3" s="11">
        <v>40</v>
      </c>
      <c r="C3" s="11">
        <v>19</v>
      </c>
      <c r="D3" s="12">
        <f t="shared" si="0"/>
        <v>0.47499999999999998</v>
      </c>
    </row>
    <row r="4" spans="1:9" ht="15.75" customHeight="1">
      <c r="D4" s="21"/>
    </row>
    <row r="5" spans="1:9" ht="15.75" customHeight="1">
      <c r="D5" s="21"/>
    </row>
    <row r="6" spans="1:9" ht="15.75" customHeight="1">
      <c r="D6" s="21"/>
      <c r="F6" s="2" t="s">
        <v>51</v>
      </c>
    </row>
    <row r="7" spans="1:9" ht="15.75" customHeight="1">
      <c r="A7" s="4" t="s">
        <v>46</v>
      </c>
      <c r="B7" s="4" t="s">
        <v>8</v>
      </c>
      <c r="C7" s="4" t="s">
        <v>9</v>
      </c>
      <c r="D7" s="5" t="s">
        <v>10</v>
      </c>
      <c r="F7" s="4" t="s">
        <v>46</v>
      </c>
      <c r="G7" s="4" t="s">
        <v>8</v>
      </c>
      <c r="H7" s="4" t="s">
        <v>9</v>
      </c>
      <c r="I7" s="4" t="s">
        <v>10</v>
      </c>
    </row>
    <row r="8" spans="1:9" ht="15.75" customHeight="1">
      <c r="A8" s="22" t="s">
        <v>49</v>
      </c>
      <c r="B8" s="22">
        <v>138121.54999999999</v>
      </c>
      <c r="C8" s="22">
        <v>131926.12</v>
      </c>
      <c r="D8" s="23">
        <f t="shared" ref="D8:D25" si="1">C8/B8</f>
        <v>0.95514508778680807</v>
      </c>
      <c r="F8" s="24" t="s">
        <v>53</v>
      </c>
      <c r="G8" s="24">
        <v>72202.16</v>
      </c>
      <c r="H8" s="24">
        <v>71839.09</v>
      </c>
      <c r="I8" s="23">
        <f t="shared" ref="I8:I15" si="2">H8/G8</f>
        <v>0.99497148007760428</v>
      </c>
    </row>
    <row r="9" spans="1:9" ht="15.75" customHeight="1">
      <c r="A9" s="22" t="s">
        <v>53</v>
      </c>
      <c r="B9" s="22">
        <v>137174.22</v>
      </c>
      <c r="C9" s="22">
        <v>131578.95000000001</v>
      </c>
      <c r="D9" s="23">
        <f t="shared" si="1"/>
        <v>0.95921048430237121</v>
      </c>
      <c r="F9" s="24" t="s">
        <v>54</v>
      </c>
      <c r="G9" s="24">
        <v>73099.41</v>
      </c>
      <c r="H9" s="24">
        <v>72568.94</v>
      </c>
      <c r="I9" s="23">
        <f t="shared" si="2"/>
        <v>0.99274316988331368</v>
      </c>
    </row>
    <row r="10" spans="1:9" ht="15.75" customHeight="1">
      <c r="A10" s="22" t="s">
        <v>54</v>
      </c>
      <c r="B10" s="22">
        <v>137741.04999999999</v>
      </c>
      <c r="C10" s="22">
        <v>131752.31</v>
      </c>
      <c r="D10" s="23">
        <f t="shared" si="1"/>
        <v>0.95652174859999983</v>
      </c>
      <c r="F10" s="24" t="s">
        <v>55</v>
      </c>
      <c r="G10" s="24">
        <v>72992.7</v>
      </c>
      <c r="H10" s="24">
        <v>72516.320000000007</v>
      </c>
      <c r="I10" s="23">
        <f t="shared" si="2"/>
        <v>0.99347359393473611</v>
      </c>
    </row>
    <row r="11" spans="1:9" ht="15.75" customHeight="1">
      <c r="A11" s="22" t="s">
        <v>55</v>
      </c>
      <c r="B11" s="22">
        <v>137741.04999999999</v>
      </c>
      <c r="C11" s="22">
        <v>133689.82999999999</v>
      </c>
      <c r="D11" s="23">
        <f t="shared" si="1"/>
        <v>0.97058814347647271</v>
      </c>
      <c r="F11" s="24" t="s">
        <v>64</v>
      </c>
      <c r="G11" s="24">
        <v>73637.7</v>
      </c>
      <c r="H11" s="24">
        <v>73475.39</v>
      </c>
      <c r="I11" s="23">
        <f t="shared" si="2"/>
        <v>0.99779583012505824</v>
      </c>
    </row>
    <row r="12" spans="1:9" ht="15.75" customHeight="1">
      <c r="A12" s="22" t="s">
        <v>56</v>
      </c>
      <c r="B12" s="22">
        <v>136612.01999999999</v>
      </c>
      <c r="C12" s="22">
        <v>133333.32999999999</v>
      </c>
      <c r="D12" s="23">
        <f t="shared" si="1"/>
        <v>0.97599998887359984</v>
      </c>
      <c r="F12" s="24" t="s">
        <v>66</v>
      </c>
      <c r="G12" s="24">
        <v>72516.320000000007</v>
      </c>
      <c r="H12" s="24">
        <v>72150.070000000007</v>
      </c>
      <c r="I12" s="23">
        <f t="shared" si="2"/>
        <v>0.99494941276667104</v>
      </c>
    </row>
    <row r="13" spans="1:9" ht="15.75" customHeight="1">
      <c r="A13" s="22" t="s">
        <v>58</v>
      </c>
      <c r="B13" s="22">
        <v>136986.29999999999</v>
      </c>
      <c r="C13" s="22">
        <v>133689.82999999999</v>
      </c>
      <c r="D13" s="23">
        <f t="shared" si="1"/>
        <v>0.97593576875935772</v>
      </c>
      <c r="F13" s="24" t="s">
        <v>67</v>
      </c>
      <c r="G13" s="24">
        <v>47984.639999999999</v>
      </c>
      <c r="H13" s="24">
        <v>48262.55</v>
      </c>
      <c r="I13" s="23">
        <f t="shared" si="2"/>
        <v>1.0057916449930646</v>
      </c>
    </row>
    <row r="14" spans="1:9" ht="15.75" customHeight="1">
      <c r="A14" s="22" t="s">
        <v>60</v>
      </c>
      <c r="B14" s="22">
        <v>138121.54999999999</v>
      </c>
      <c r="C14" s="22">
        <v>132978.73000000001</v>
      </c>
      <c r="D14" s="23">
        <f t="shared" si="1"/>
        <v>0.96276598401914848</v>
      </c>
      <c r="F14" s="24" t="s">
        <v>69</v>
      </c>
      <c r="G14" s="24">
        <v>15805.28</v>
      </c>
      <c r="H14" s="24">
        <v>15738.12</v>
      </c>
      <c r="I14" s="23">
        <f t="shared" si="2"/>
        <v>0.99575078707874842</v>
      </c>
    </row>
    <row r="15" spans="1:9" ht="15.75" customHeight="1">
      <c r="A15" s="22" t="s">
        <v>61</v>
      </c>
      <c r="B15" s="22">
        <v>137931.03</v>
      </c>
      <c r="C15" s="22">
        <v>131752.31</v>
      </c>
      <c r="D15" s="23">
        <f t="shared" si="1"/>
        <v>0.95520427854413903</v>
      </c>
      <c r="F15" s="24" t="s">
        <v>71</v>
      </c>
      <c r="G15" s="24">
        <v>12976.9</v>
      </c>
      <c r="H15" s="24">
        <v>12975.22</v>
      </c>
      <c r="I15" s="23">
        <f t="shared" si="2"/>
        <v>0.99987053918886637</v>
      </c>
    </row>
    <row r="16" spans="1:9" ht="15.75" customHeight="1">
      <c r="A16" s="22" t="s">
        <v>62</v>
      </c>
      <c r="B16" s="22">
        <v>136612.01999999999</v>
      </c>
      <c r="C16" s="22">
        <v>132450.32999999999</v>
      </c>
      <c r="D16" s="23">
        <f t="shared" si="1"/>
        <v>0.96953642878569546</v>
      </c>
    </row>
    <row r="17" spans="1:9" ht="15.75" customHeight="1">
      <c r="A17" s="22" t="s">
        <v>65</v>
      </c>
      <c r="B17" s="22">
        <v>138121.54999999999</v>
      </c>
      <c r="C17" s="22">
        <v>132802.12</v>
      </c>
      <c r="D17" s="23">
        <f t="shared" si="1"/>
        <v>0.96148732764727884</v>
      </c>
      <c r="H17" s="2"/>
      <c r="I17" s="14"/>
    </row>
    <row r="18" spans="1:9" ht="15.75" customHeight="1">
      <c r="A18" s="22" t="s">
        <v>64</v>
      </c>
      <c r="B18" s="22">
        <v>138312.59</v>
      </c>
      <c r="C18" s="22">
        <v>130890.05</v>
      </c>
      <c r="D18" s="23">
        <f t="shared" si="1"/>
        <v>0.94633503717918954</v>
      </c>
    </row>
    <row r="19" spans="1:9" ht="15.75" customHeight="1">
      <c r="A19" s="22" t="s">
        <v>66</v>
      </c>
      <c r="B19" s="22">
        <v>138121.54999999999</v>
      </c>
      <c r="C19" s="22">
        <v>131752.31</v>
      </c>
      <c r="D19" s="23">
        <f t="shared" si="1"/>
        <v>0.95388670341449255</v>
      </c>
    </row>
    <row r="20" spans="1:9" ht="15.75" customHeight="1">
      <c r="A20" s="22" t="s">
        <v>68</v>
      </c>
      <c r="B20" s="22">
        <v>136425.66</v>
      </c>
      <c r="C20" s="22">
        <v>134770.89000000001</v>
      </c>
      <c r="D20" s="23">
        <f t="shared" si="1"/>
        <v>0.98787053696496696</v>
      </c>
    </row>
    <row r="21" spans="1:9" ht="15.75" customHeight="1">
      <c r="A21" s="22" t="s">
        <v>67</v>
      </c>
      <c r="B21" s="22">
        <v>75815.009999999995</v>
      </c>
      <c r="C21" s="22">
        <v>78308.539999999994</v>
      </c>
      <c r="D21" s="23">
        <f t="shared" si="1"/>
        <v>1.0328896612953029</v>
      </c>
    </row>
    <row r="22" spans="1:9" ht="15.75" customHeight="1">
      <c r="A22" s="22" t="s">
        <v>70</v>
      </c>
      <c r="B22" s="22">
        <v>26954.18</v>
      </c>
      <c r="C22" s="22">
        <v>26997.84</v>
      </c>
      <c r="D22" s="23">
        <f t="shared" si="1"/>
        <v>1.0016197858736566</v>
      </c>
    </row>
    <row r="23" spans="1:9" ht="15.75" customHeight="1">
      <c r="A23" s="22" t="s">
        <v>69</v>
      </c>
      <c r="B23" s="22">
        <v>18688.099999999999</v>
      </c>
      <c r="C23" s="22">
        <v>19440.12</v>
      </c>
      <c r="D23" s="23">
        <f t="shared" si="1"/>
        <v>1.0402405809044257</v>
      </c>
    </row>
    <row r="24" spans="1:9" ht="15.75" customHeight="1">
      <c r="A24" s="22" t="s">
        <v>71</v>
      </c>
      <c r="B24" s="22">
        <v>15598.19</v>
      </c>
      <c r="C24" s="22">
        <v>15827.79</v>
      </c>
      <c r="D24" s="23">
        <f t="shared" si="1"/>
        <v>1.0147196565755385</v>
      </c>
    </row>
    <row r="25" spans="1:9" ht="15.75" customHeight="1">
      <c r="A25" s="22" t="s">
        <v>72</v>
      </c>
      <c r="B25" s="22">
        <v>131406.04999999999</v>
      </c>
      <c r="C25" s="22">
        <v>128040.97</v>
      </c>
      <c r="D25" s="23">
        <f t="shared" si="1"/>
        <v>0.97439174223713454</v>
      </c>
    </row>
    <row r="26" spans="1:9" ht="15.75" customHeight="1">
      <c r="D26" s="21"/>
    </row>
    <row r="27" spans="1:9" ht="15.75" customHeight="1">
      <c r="D27" s="21"/>
    </row>
    <row r="28" spans="1:9" ht="15.75" customHeight="1">
      <c r="D28" s="21"/>
    </row>
    <row r="29" spans="1:9" ht="15.75" customHeight="1">
      <c r="A29">
        <f>ROW7</f>
        <v>0</v>
      </c>
      <c r="D29" s="21"/>
    </row>
    <row r="30" spans="1:9" ht="15.75" customHeight="1">
      <c r="A30" s="4" t="str">
        <f t="shared" ref="A30:D30" si="3">A7</f>
        <v>Performance (requests per second)</v>
      </c>
      <c r="B30" s="4" t="str">
        <f t="shared" si="3"/>
        <v>Default docker</v>
      </c>
      <c r="C30" s="4" t="str">
        <f t="shared" si="3"/>
        <v>Clear docker</v>
      </c>
      <c r="D30" s="5" t="str">
        <f t="shared" si="3"/>
        <v>Rate</v>
      </c>
    </row>
    <row r="31" spans="1:9" ht="15.75" customHeight="1">
      <c r="A31" s="22" t="str">
        <f t="shared" ref="A31:C31" si="4">A9</f>
        <v>PING_BULK</v>
      </c>
      <c r="B31" s="22">
        <f t="shared" si="4"/>
        <v>137174.22</v>
      </c>
      <c r="C31" s="22">
        <f t="shared" si="4"/>
        <v>131578.95000000001</v>
      </c>
      <c r="D31" s="23">
        <f t="shared" ref="D31:D38" si="5">C31/B31</f>
        <v>0.95921048430237121</v>
      </c>
    </row>
    <row r="32" spans="1:9" ht="15.75" customHeight="1">
      <c r="A32" s="22" t="str">
        <f t="shared" ref="A32:C32" si="6">A10</f>
        <v>SET</v>
      </c>
      <c r="B32" s="22">
        <f t="shared" si="6"/>
        <v>137741.04999999999</v>
      </c>
      <c r="C32" s="22">
        <f t="shared" si="6"/>
        <v>131752.31</v>
      </c>
      <c r="D32" s="23">
        <f t="shared" si="5"/>
        <v>0.95652174859999983</v>
      </c>
    </row>
    <row r="33" spans="1:4" ht="15.75" customHeight="1">
      <c r="A33" s="22" t="str">
        <f t="shared" ref="A33:C33" si="7">A11</f>
        <v>GET</v>
      </c>
      <c r="B33" s="22">
        <f t="shared" si="7"/>
        <v>137741.04999999999</v>
      </c>
      <c r="C33" s="22">
        <f t="shared" si="7"/>
        <v>133689.82999999999</v>
      </c>
      <c r="D33" s="23">
        <f t="shared" si="5"/>
        <v>0.97058814347647271</v>
      </c>
    </row>
    <row r="34" spans="1:4" ht="15.75" customHeight="1">
      <c r="A34" s="22" t="str">
        <f t="shared" ref="A34:C34" si="8">A18</f>
        <v>HSET</v>
      </c>
      <c r="B34" s="22">
        <f t="shared" si="8"/>
        <v>138312.59</v>
      </c>
      <c r="C34" s="22">
        <f t="shared" si="8"/>
        <v>130890.05</v>
      </c>
      <c r="D34" s="23">
        <f t="shared" si="5"/>
        <v>0.94633503717918954</v>
      </c>
    </row>
    <row r="35" spans="1:4" ht="15.75" customHeight="1">
      <c r="A35" s="22" t="str">
        <f t="shared" ref="A35:C35" si="9">A19</f>
        <v>SPOP</v>
      </c>
      <c r="B35" s="22">
        <f t="shared" si="9"/>
        <v>138121.54999999999</v>
      </c>
      <c r="C35" s="22">
        <f t="shared" si="9"/>
        <v>131752.31</v>
      </c>
      <c r="D35" s="23">
        <f t="shared" si="5"/>
        <v>0.95388670341449255</v>
      </c>
    </row>
    <row r="36" spans="1:4" ht="15.75" customHeight="1">
      <c r="A36" s="22" t="str">
        <f t="shared" ref="A36:C36" si="10">A21</f>
        <v>LRANGE_100 (first 100 elements)</v>
      </c>
      <c r="B36" s="22">
        <f t="shared" si="10"/>
        <v>75815.009999999995</v>
      </c>
      <c r="C36" s="22">
        <f t="shared" si="10"/>
        <v>78308.539999999994</v>
      </c>
      <c r="D36" s="23">
        <f t="shared" si="5"/>
        <v>1.0328896612953029</v>
      </c>
    </row>
    <row r="37" spans="1:4" ht="15.75" customHeight="1">
      <c r="A37" s="22" t="str">
        <f t="shared" ref="A37:C37" si="11">A23</f>
        <v>LRANGE_500 (first 450 elements)</v>
      </c>
      <c r="B37" s="22">
        <f t="shared" si="11"/>
        <v>18688.099999999999</v>
      </c>
      <c r="C37" s="22">
        <f t="shared" si="11"/>
        <v>19440.12</v>
      </c>
      <c r="D37" s="23">
        <f t="shared" si="5"/>
        <v>1.0402405809044257</v>
      </c>
    </row>
    <row r="38" spans="1:4" ht="15.75" customHeight="1">
      <c r="A38" s="22" t="str">
        <f t="shared" ref="A38:C38" si="12">A24</f>
        <v>LRANGE_600 (first 600 elements)</v>
      </c>
      <c r="B38" s="22">
        <f t="shared" si="12"/>
        <v>15598.19</v>
      </c>
      <c r="C38" s="22">
        <f t="shared" si="12"/>
        <v>15827.79</v>
      </c>
      <c r="D38" s="23">
        <f t="shared" si="5"/>
        <v>1.0147196565755385</v>
      </c>
    </row>
    <row r="39" spans="1:4" ht="15.75" customHeight="1">
      <c r="D39" s="21"/>
    </row>
    <row r="40" spans="1:4" ht="15.75" customHeight="1">
      <c r="D40" s="21"/>
    </row>
    <row r="41" spans="1:4" ht="15.75" customHeight="1">
      <c r="D41" s="21"/>
    </row>
    <row r="42" spans="1:4" ht="15.75" customHeight="1">
      <c r="D42" s="21"/>
    </row>
    <row r="43" spans="1:4" ht="15.75" customHeight="1">
      <c r="A43" s="4" t="str">
        <f>A30</f>
        <v>Performance (requests per second)</v>
      </c>
      <c r="B43" s="4" t="s">
        <v>74</v>
      </c>
      <c r="C43" s="4" t="s">
        <v>75</v>
      </c>
      <c r="D43" s="5" t="str">
        <f>D7</f>
        <v>Rate</v>
      </c>
    </row>
    <row r="44" spans="1:4" ht="15.75" customHeight="1">
      <c r="A44" s="22" t="str">
        <f t="shared" ref="A44:A62" si="13">A8</f>
        <v>PING_INLINE</v>
      </c>
      <c r="B44" s="22">
        <v>107758.62</v>
      </c>
      <c r="C44" s="22">
        <v>106837.61</v>
      </c>
      <c r="D44" s="23">
        <f t="shared" ref="D44:D61" si="14">C44/B44</f>
        <v>0.99145302714529937</v>
      </c>
    </row>
    <row r="45" spans="1:4" ht="15.75" customHeight="1">
      <c r="A45" s="22" t="str">
        <f t="shared" si="13"/>
        <v>PING_BULK</v>
      </c>
      <c r="B45" s="22">
        <v>121654.5</v>
      </c>
      <c r="C45" s="22">
        <v>119189.52</v>
      </c>
      <c r="D45" s="23">
        <f t="shared" si="14"/>
        <v>0.97973786419737863</v>
      </c>
    </row>
    <row r="46" spans="1:4" ht="15.75" customHeight="1">
      <c r="A46" s="22" t="str">
        <f t="shared" si="13"/>
        <v>SET</v>
      </c>
      <c r="B46" s="22">
        <v>138504.16</v>
      </c>
      <c r="C46" s="22">
        <v>147492.62</v>
      </c>
      <c r="D46" s="23">
        <f t="shared" si="14"/>
        <v>1.0648966789156369</v>
      </c>
    </row>
    <row r="47" spans="1:4" ht="15.75" customHeight="1">
      <c r="A47" s="22" t="str">
        <f t="shared" si="13"/>
        <v>GET</v>
      </c>
      <c r="B47" s="22">
        <v>107642.62</v>
      </c>
      <c r="C47" s="22">
        <v>112233.45</v>
      </c>
      <c r="D47" s="23">
        <f t="shared" si="14"/>
        <v>1.0426488132674585</v>
      </c>
    </row>
    <row r="48" spans="1:4" ht="15.75" customHeight="1">
      <c r="A48" s="22" t="str">
        <f t="shared" si="13"/>
        <v>INCR</v>
      </c>
      <c r="B48" s="22">
        <v>115740.73</v>
      </c>
      <c r="C48" s="22">
        <v>105485.23</v>
      </c>
      <c r="D48" s="23">
        <f t="shared" si="14"/>
        <v>0.91139247177722138</v>
      </c>
    </row>
    <row r="49" spans="1:4" ht="15.75" customHeight="1">
      <c r="A49" s="22" t="str">
        <f t="shared" si="13"/>
        <v>LPUSH</v>
      </c>
      <c r="B49" s="22">
        <v>129701.68</v>
      </c>
      <c r="C49" s="22">
        <v>117508.81</v>
      </c>
      <c r="D49" s="23">
        <f t="shared" si="14"/>
        <v>0.90599296786286809</v>
      </c>
    </row>
    <row r="50" spans="1:4" ht="15.75" customHeight="1">
      <c r="A50" s="22" t="str">
        <f t="shared" si="13"/>
        <v>RPUSH</v>
      </c>
      <c r="B50" s="22">
        <v>158730.16</v>
      </c>
      <c r="C50" s="22">
        <v>124533.01</v>
      </c>
      <c r="D50" s="23">
        <f t="shared" si="14"/>
        <v>0.78455795672353634</v>
      </c>
    </row>
    <row r="51" spans="1:4" ht="15.75" customHeight="1">
      <c r="A51" s="25" t="str">
        <f t="shared" si="13"/>
        <v>LPOP</v>
      </c>
      <c r="B51" s="25">
        <v>153846.16</v>
      </c>
      <c r="C51" s="25">
        <v>118623.96</v>
      </c>
      <c r="D51" s="23">
        <f t="shared" si="14"/>
        <v>0.77105570915777166</v>
      </c>
    </row>
    <row r="52" spans="1:4" ht="15.75" customHeight="1">
      <c r="A52" s="25" t="str">
        <f t="shared" si="13"/>
        <v>RPOP</v>
      </c>
      <c r="B52" s="25">
        <v>129701.68</v>
      </c>
      <c r="C52" s="25">
        <v>130890.05</v>
      </c>
      <c r="D52" s="23">
        <f t="shared" si="14"/>
        <v>1.0091623331324622</v>
      </c>
    </row>
    <row r="53" spans="1:4" ht="15.75" customHeight="1">
      <c r="A53" s="25" t="str">
        <f t="shared" si="13"/>
        <v>SADD</v>
      </c>
      <c r="B53" s="25">
        <v>139470.01999999999</v>
      </c>
      <c r="C53" s="25">
        <v>116550.12</v>
      </c>
      <c r="D53" s="23">
        <f t="shared" si="14"/>
        <v>0.8356643241321684</v>
      </c>
    </row>
    <row r="54" spans="1:4" ht="15.75" customHeight="1">
      <c r="A54" s="25" t="str">
        <f t="shared" si="13"/>
        <v>HSET</v>
      </c>
      <c r="B54" s="25">
        <v>139082.06</v>
      </c>
      <c r="C54" s="25">
        <v>152671.76999999999</v>
      </c>
      <c r="D54" s="23">
        <f t="shared" si="14"/>
        <v>1.0977100137861058</v>
      </c>
    </row>
    <row r="55" spans="1:4" ht="15.75" customHeight="1">
      <c r="A55" s="25" t="str">
        <f t="shared" si="13"/>
        <v>SPOP</v>
      </c>
      <c r="B55" s="25">
        <v>156006.25</v>
      </c>
      <c r="C55" s="25">
        <v>107758.62</v>
      </c>
      <c r="D55" s="23">
        <f t="shared" si="14"/>
        <v>0.69073271102920553</v>
      </c>
    </row>
    <row r="56" spans="1:4" ht="15.75" customHeight="1">
      <c r="A56" t="str">
        <f t="shared" si="13"/>
        <v>LPUSH (needed to benchmark LRANGE)</v>
      </c>
      <c r="B56" s="25">
        <v>133155.79999999999</v>
      </c>
      <c r="C56" s="25">
        <v>107642.62</v>
      </c>
      <c r="D56" s="23">
        <f t="shared" si="14"/>
        <v>0.80839602931303034</v>
      </c>
    </row>
    <row r="57" spans="1:4" ht="15.75" customHeight="1">
      <c r="A57" t="str">
        <f t="shared" si="13"/>
        <v>LRANGE_100 (first 100 elements)</v>
      </c>
      <c r="B57" s="25">
        <v>72780.2</v>
      </c>
      <c r="C57" s="25">
        <v>90090.09</v>
      </c>
      <c r="D57" s="23">
        <f t="shared" si="14"/>
        <v>1.2378379009675708</v>
      </c>
    </row>
    <row r="58" spans="1:4" ht="15.75" customHeight="1">
      <c r="A58" t="str">
        <f t="shared" si="13"/>
        <v>LRANGE_300 (first 300 elements)</v>
      </c>
      <c r="B58" s="25">
        <v>32840.720000000001</v>
      </c>
      <c r="C58" s="25">
        <v>31635.56</v>
      </c>
      <c r="D58" s="23">
        <f t="shared" si="14"/>
        <v>0.96330287521101854</v>
      </c>
    </row>
    <row r="59" spans="1:4" ht="15.75" customHeight="1">
      <c r="A59" t="str">
        <f t="shared" si="13"/>
        <v>LRANGE_500 (first 450 elements)</v>
      </c>
      <c r="B59" s="25">
        <v>24113.82</v>
      </c>
      <c r="C59" s="25">
        <v>23803.86</v>
      </c>
      <c r="D59" s="23">
        <f t="shared" si="14"/>
        <v>0.98714596028335622</v>
      </c>
    </row>
    <row r="60" spans="1:4" ht="15.75" customHeight="1">
      <c r="A60" t="str">
        <f t="shared" si="13"/>
        <v>LRANGE_600 (first 600 elements)</v>
      </c>
      <c r="B60" s="25">
        <v>19519.82</v>
      </c>
      <c r="C60" s="25">
        <v>19323.669999999998</v>
      </c>
      <c r="D60" s="23">
        <f t="shared" si="14"/>
        <v>0.98995123930446072</v>
      </c>
    </row>
    <row r="61" spans="1:4" ht="15.75" customHeight="1">
      <c r="A61" t="str">
        <f t="shared" si="13"/>
        <v>MSET (10 keys)</v>
      </c>
      <c r="B61" s="25">
        <v>109649.12</v>
      </c>
      <c r="C61" s="25">
        <v>110132.16</v>
      </c>
      <c r="D61" s="23">
        <f t="shared" si="14"/>
        <v>1.0044053249127765</v>
      </c>
    </row>
    <row r="62" spans="1:4" ht="15.75" customHeight="1">
      <c r="A62">
        <f t="shared" si="13"/>
        <v>0</v>
      </c>
      <c r="D62" s="21"/>
    </row>
    <row r="63" spans="1:4" ht="15.75" customHeight="1">
      <c r="D63" s="21"/>
    </row>
    <row r="64" spans="1:4" ht="15.75" customHeight="1">
      <c r="D64" s="21"/>
    </row>
    <row r="65" spans="4:4" ht="15.75" customHeight="1">
      <c r="D65" s="21"/>
    </row>
    <row r="66" spans="4:4" ht="15.75" customHeight="1">
      <c r="D66" s="21"/>
    </row>
    <row r="67" spans="4:4" ht="15.75" customHeight="1">
      <c r="D67" s="21"/>
    </row>
    <row r="68" spans="4:4" ht="15.75" customHeight="1">
      <c r="D68" s="21"/>
    </row>
    <row r="69" spans="4:4" ht="15.75" customHeight="1">
      <c r="D69" s="21"/>
    </row>
    <row r="70" spans="4:4" ht="15.75" customHeight="1">
      <c r="D70" s="21"/>
    </row>
    <row r="71" spans="4:4" ht="15.75" customHeight="1">
      <c r="D71" s="21"/>
    </row>
    <row r="72" spans="4:4" ht="15.75" customHeight="1">
      <c r="D72" s="21"/>
    </row>
    <row r="73" spans="4:4" ht="15.75" customHeight="1">
      <c r="D73" s="21"/>
    </row>
    <row r="74" spans="4:4" ht="15.75" customHeight="1">
      <c r="D74" s="21"/>
    </row>
    <row r="75" spans="4:4" ht="15.75" customHeight="1">
      <c r="D75" s="21"/>
    </row>
    <row r="76" spans="4:4" ht="15.75" customHeight="1">
      <c r="D76" s="21"/>
    </row>
    <row r="77" spans="4:4" ht="15.75" customHeight="1">
      <c r="D77" s="21"/>
    </row>
    <row r="78" spans="4:4" ht="15.75" customHeight="1">
      <c r="D78" s="21"/>
    </row>
    <row r="79" spans="4:4" ht="15.75" customHeight="1">
      <c r="D79" s="21"/>
    </row>
    <row r="80" spans="4:4" ht="15.75" customHeight="1">
      <c r="D80" s="21"/>
    </row>
    <row r="81" spans="4:4" ht="15.75" customHeight="1">
      <c r="D81" s="21"/>
    </row>
    <row r="82" spans="4:4" ht="15.75" customHeight="1">
      <c r="D82" s="21"/>
    </row>
    <row r="83" spans="4:4" ht="15.75" customHeight="1">
      <c r="D83" s="21"/>
    </row>
    <row r="84" spans="4:4" ht="15.75" customHeight="1">
      <c r="D84" s="21"/>
    </row>
    <row r="85" spans="4:4" ht="15.75" customHeight="1">
      <c r="D85" s="21"/>
    </row>
    <row r="86" spans="4:4" ht="15.75" customHeight="1">
      <c r="D86" s="21"/>
    </row>
    <row r="87" spans="4:4" ht="15.75" customHeight="1">
      <c r="D87" s="21"/>
    </row>
    <row r="88" spans="4:4" ht="15.75" customHeight="1">
      <c r="D88" s="21"/>
    </row>
    <row r="89" spans="4:4" ht="15.75" customHeight="1">
      <c r="D89" s="21"/>
    </row>
    <row r="90" spans="4:4" ht="15.75" customHeight="1">
      <c r="D90" s="21"/>
    </row>
    <row r="91" spans="4:4" ht="15.75" customHeight="1">
      <c r="D91" s="21"/>
    </row>
    <row r="92" spans="4:4" ht="15.75" customHeight="1">
      <c r="D92" s="21"/>
    </row>
    <row r="93" spans="4:4" ht="15.75" customHeight="1">
      <c r="D93" s="21"/>
    </row>
    <row r="94" spans="4:4" ht="15.75" customHeight="1">
      <c r="D94" s="21"/>
    </row>
    <row r="95" spans="4:4" ht="15.75" customHeight="1">
      <c r="D95" s="21"/>
    </row>
    <row r="96" spans="4:4" ht="15.75" customHeight="1">
      <c r="D96" s="21"/>
    </row>
    <row r="97" spans="4:4" ht="15.75" customHeight="1">
      <c r="D97" s="21"/>
    </row>
    <row r="98" spans="4:4" ht="15.75" customHeight="1">
      <c r="D98" s="21"/>
    </row>
    <row r="99" spans="4:4" ht="15.75" customHeight="1">
      <c r="D99" s="21"/>
    </row>
    <row r="100" spans="4:4" ht="15.75" customHeight="1">
      <c r="D100" s="21"/>
    </row>
    <row r="101" spans="4:4" ht="15.75" customHeight="1">
      <c r="D101" s="21"/>
    </row>
    <row r="102" spans="4:4" ht="15.75" customHeight="1">
      <c r="D102" s="21"/>
    </row>
    <row r="103" spans="4:4" ht="15.75" customHeight="1">
      <c r="D103" s="21"/>
    </row>
    <row r="104" spans="4:4" ht="15.75" customHeight="1">
      <c r="D104" s="21"/>
    </row>
    <row r="105" spans="4:4" ht="15.75" customHeight="1">
      <c r="D105" s="21"/>
    </row>
    <row r="106" spans="4:4" ht="15.75" customHeight="1">
      <c r="D106" s="21"/>
    </row>
    <row r="107" spans="4:4" ht="15.75" customHeight="1">
      <c r="D107" s="21"/>
    </row>
    <row r="108" spans="4:4" ht="15.75" customHeight="1">
      <c r="D108" s="21"/>
    </row>
    <row r="109" spans="4:4" ht="15.75" customHeight="1">
      <c r="D109" s="21"/>
    </row>
    <row r="110" spans="4:4" ht="15.75" customHeight="1">
      <c r="D110" s="21"/>
    </row>
    <row r="111" spans="4:4" ht="15.75" customHeight="1">
      <c r="D111" s="21"/>
    </row>
    <row r="112" spans="4:4" ht="15.75" customHeight="1">
      <c r="D112" s="21"/>
    </row>
    <row r="113" spans="4:4" ht="15.75" customHeight="1">
      <c r="D113" s="21"/>
    </row>
    <row r="114" spans="4:4" ht="15.75" customHeight="1">
      <c r="D114" s="21"/>
    </row>
    <row r="115" spans="4:4" ht="15.75" customHeight="1">
      <c r="D115" s="21"/>
    </row>
    <row r="116" spans="4:4" ht="15.75" customHeight="1">
      <c r="D116" s="21"/>
    </row>
    <row r="117" spans="4:4" ht="15.75" customHeight="1">
      <c r="D117" s="21"/>
    </row>
    <row r="118" spans="4:4" ht="15.75" customHeight="1">
      <c r="D118" s="21"/>
    </row>
    <row r="119" spans="4:4" ht="15.75" customHeight="1">
      <c r="D119" s="21"/>
    </row>
    <row r="120" spans="4:4" ht="15.75" customHeight="1">
      <c r="D120" s="21"/>
    </row>
    <row r="121" spans="4:4" ht="15.75" customHeight="1">
      <c r="D121" s="21"/>
    </row>
    <row r="122" spans="4:4" ht="15.75" customHeight="1">
      <c r="D122" s="21"/>
    </row>
    <row r="123" spans="4:4" ht="15.75" customHeight="1">
      <c r="D123" s="21"/>
    </row>
    <row r="124" spans="4:4" ht="15.75" customHeight="1">
      <c r="D124" s="21"/>
    </row>
    <row r="125" spans="4:4" ht="15.75" customHeight="1">
      <c r="D125" s="21"/>
    </row>
    <row r="126" spans="4:4" ht="15.75" customHeight="1">
      <c r="D126" s="21"/>
    </row>
    <row r="127" spans="4:4" ht="15.75" customHeight="1">
      <c r="D127" s="21"/>
    </row>
    <row r="128" spans="4:4" ht="15.75" customHeight="1">
      <c r="D128" s="21"/>
    </row>
    <row r="129" spans="4:4" ht="15.75" customHeight="1">
      <c r="D129" s="21"/>
    </row>
    <row r="130" spans="4:4" ht="15.75" customHeight="1">
      <c r="D130" s="21"/>
    </row>
    <row r="131" spans="4:4" ht="15.75" customHeight="1">
      <c r="D131" s="21"/>
    </row>
    <row r="132" spans="4:4" ht="15.75" customHeight="1">
      <c r="D132" s="21"/>
    </row>
    <row r="133" spans="4:4" ht="15.75" customHeight="1">
      <c r="D133" s="21"/>
    </row>
    <row r="134" spans="4:4" ht="15.75" customHeight="1">
      <c r="D134" s="21"/>
    </row>
    <row r="135" spans="4:4" ht="15.75" customHeight="1">
      <c r="D135" s="21"/>
    </row>
    <row r="136" spans="4:4" ht="15.75" customHeight="1">
      <c r="D136" s="21"/>
    </row>
    <row r="137" spans="4:4" ht="15.75" customHeight="1">
      <c r="D137" s="21"/>
    </row>
    <row r="138" spans="4:4" ht="15.75" customHeight="1">
      <c r="D138" s="21"/>
    </row>
    <row r="139" spans="4:4" ht="15.75" customHeight="1">
      <c r="D139" s="21"/>
    </row>
    <row r="140" spans="4:4" ht="15.75" customHeight="1">
      <c r="D140" s="21"/>
    </row>
    <row r="141" spans="4:4" ht="15.75" customHeight="1">
      <c r="D141" s="21"/>
    </row>
    <row r="142" spans="4:4" ht="15.75" customHeight="1">
      <c r="D142" s="21"/>
    </row>
    <row r="143" spans="4:4" ht="15.75" customHeight="1">
      <c r="D143" s="21"/>
    </row>
    <row r="144" spans="4:4" ht="15.75" customHeight="1">
      <c r="D144" s="21"/>
    </row>
    <row r="145" spans="4:4" ht="15.75" customHeight="1">
      <c r="D145" s="21"/>
    </row>
    <row r="146" spans="4:4" ht="15.75" customHeight="1">
      <c r="D146" s="21"/>
    </row>
    <row r="147" spans="4:4" ht="15.75" customHeight="1">
      <c r="D147" s="21"/>
    </row>
    <row r="148" spans="4:4" ht="15.75" customHeight="1">
      <c r="D148" s="21"/>
    </row>
    <row r="149" spans="4:4" ht="15.75" customHeight="1">
      <c r="D149" s="21"/>
    </row>
    <row r="150" spans="4:4" ht="15.75" customHeight="1">
      <c r="D150" s="21"/>
    </row>
    <row r="151" spans="4:4" ht="15.75" customHeight="1">
      <c r="D151" s="21"/>
    </row>
    <row r="152" spans="4:4" ht="15.75" customHeight="1">
      <c r="D152" s="21"/>
    </row>
    <row r="153" spans="4:4" ht="15.75" customHeight="1">
      <c r="D153" s="21"/>
    </row>
    <row r="154" spans="4:4" ht="15.75" customHeight="1">
      <c r="D154" s="21"/>
    </row>
    <row r="155" spans="4:4" ht="15.75" customHeight="1">
      <c r="D155" s="21"/>
    </row>
    <row r="156" spans="4:4" ht="15.75" customHeight="1">
      <c r="D156" s="21"/>
    </row>
    <row r="157" spans="4:4" ht="15.75" customHeight="1">
      <c r="D157" s="21"/>
    </row>
    <row r="158" spans="4:4" ht="15.75" customHeight="1">
      <c r="D158" s="21"/>
    </row>
    <row r="159" spans="4:4" ht="15.75" customHeight="1">
      <c r="D159" s="21"/>
    </row>
    <row r="160" spans="4:4" ht="15.75" customHeight="1">
      <c r="D160" s="21"/>
    </row>
    <row r="161" spans="4:4" ht="15.75" customHeight="1">
      <c r="D161" s="21"/>
    </row>
    <row r="162" spans="4:4" ht="15.75" customHeight="1">
      <c r="D162" s="21"/>
    </row>
    <row r="163" spans="4:4" ht="15.75" customHeight="1">
      <c r="D163" s="21"/>
    </row>
    <row r="164" spans="4:4" ht="15.75" customHeight="1">
      <c r="D164" s="21"/>
    </row>
    <row r="165" spans="4:4" ht="15.75" customHeight="1">
      <c r="D165" s="21"/>
    </row>
    <row r="166" spans="4:4" ht="15.75" customHeight="1">
      <c r="D166" s="21"/>
    </row>
    <row r="167" spans="4:4" ht="15.75" customHeight="1">
      <c r="D167" s="21"/>
    </row>
    <row r="168" spans="4:4" ht="15.75" customHeight="1">
      <c r="D168" s="21"/>
    </row>
    <row r="169" spans="4:4" ht="15.75" customHeight="1">
      <c r="D169" s="21"/>
    </row>
    <row r="170" spans="4:4" ht="15.75" customHeight="1">
      <c r="D170" s="21"/>
    </row>
    <row r="171" spans="4:4" ht="15.75" customHeight="1">
      <c r="D171" s="21"/>
    </row>
    <row r="172" spans="4:4" ht="15.75" customHeight="1">
      <c r="D172" s="21"/>
    </row>
    <row r="173" spans="4:4" ht="15.75" customHeight="1">
      <c r="D173" s="21"/>
    </row>
    <row r="174" spans="4:4" ht="15.75" customHeight="1">
      <c r="D174" s="21"/>
    </row>
    <row r="175" spans="4:4" ht="15.75" customHeight="1">
      <c r="D175" s="21"/>
    </row>
    <row r="176" spans="4:4" ht="15.75" customHeight="1">
      <c r="D176" s="21"/>
    </row>
    <row r="177" spans="4:4" ht="15.75" customHeight="1">
      <c r="D177" s="21"/>
    </row>
    <row r="178" spans="4:4" ht="15.75" customHeight="1">
      <c r="D178" s="21"/>
    </row>
    <row r="179" spans="4:4" ht="15.75" customHeight="1">
      <c r="D179" s="21"/>
    </row>
    <row r="180" spans="4:4" ht="15.75" customHeight="1">
      <c r="D180" s="21"/>
    </row>
    <row r="181" spans="4:4" ht="15.75" customHeight="1">
      <c r="D181" s="21"/>
    </row>
    <row r="182" spans="4:4" ht="15.75" customHeight="1">
      <c r="D182" s="21"/>
    </row>
    <row r="183" spans="4:4" ht="15.75" customHeight="1">
      <c r="D183" s="21"/>
    </row>
    <row r="184" spans="4:4" ht="15.75" customHeight="1">
      <c r="D184" s="21"/>
    </row>
    <row r="185" spans="4:4" ht="15.75" customHeight="1">
      <c r="D185" s="21"/>
    </row>
    <row r="186" spans="4:4" ht="15.75" customHeight="1">
      <c r="D186" s="21"/>
    </row>
    <row r="187" spans="4:4" ht="15.75" customHeight="1">
      <c r="D187" s="21"/>
    </row>
    <row r="188" spans="4:4" ht="15.75" customHeight="1">
      <c r="D188" s="21"/>
    </row>
    <row r="189" spans="4:4" ht="15.75" customHeight="1">
      <c r="D189" s="21"/>
    </row>
    <row r="190" spans="4:4" ht="15.75" customHeight="1">
      <c r="D190" s="21"/>
    </row>
    <row r="191" spans="4:4" ht="15.75" customHeight="1">
      <c r="D191" s="21"/>
    </row>
    <row r="192" spans="4:4" ht="15.75" customHeight="1">
      <c r="D192" s="21"/>
    </row>
    <row r="193" spans="4:4" ht="15.75" customHeight="1">
      <c r="D193" s="21"/>
    </row>
    <row r="194" spans="4:4" ht="15.75" customHeight="1">
      <c r="D194" s="21"/>
    </row>
    <row r="195" spans="4:4" ht="15.75" customHeight="1">
      <c r="D195" s="21"/>
    </row>
    <row r="196" spans="4:4" ht="15.75" customHeight="1">
      <c r="D196" s="21"/>
    </row>
    <row r="197" spans="4:4" ht="15.75" customHeight="1">
      <c r="D197" s="21"/>
    </row>
    <row r="198" spans="4:4" ht="15.75" customHeight="1">
      <c r="D198" s="21"/>
    </row>
    <row r="199" spans="4:4" ht="15.75" customHeight="1">
      <c r="D199" s="21"/>
    </row>
    <row r="200" spans="4:4" ht="15.75" customHeight="1">
      <c r="D200" s="21"/>
    </row>
    <row r="201" spans="4:4" ht="15.75" customHeight="1">
      <c r="D201" s="21"/>
    </row>
    <row r="202" spans="4:4" ht="15.75" customHeight="1">
      <c r="D202" s="21"/>
    </row>
    <row r="203" spans="4:4" ht="15.75" customHeight="1">
      <c r="D203" s="21"/>
    </row>
    <row r="204" spans="4:4" ht="15.75" customHeight="1">
      <c r="D204" s="21"/>
    </row>
    <row r="205" spans="4:4" ht="15.75" customHeight="1">
      <c r="D205" s="21"/>
    </row>
    <row r="206" spans="4:4" ht="15.75" customHeight="1">
      <c r="D206" s="21"/>
    </row>
    <row r="207" spans="4:4" ht="15.75" customHeight="1">
      <c r="D207" s="21"/>
    </row>
    <row r="208" spans="4:4" ht="15.75" customHeight="1">
      <c r="D208" s="21"/>
    </row>
    <row r="209" spans="4:4" ht="15.75" customHeight="1">
      <c r="D209" s="21"/>
    </row>
    <row r="210" spans="4:4" ht="15.75" customHeight="1">
      <c r="D210" s="21"/>
    </row>
    <row r="211" spans="4:4" ht="15.75" customHeight="1">
      <c r="D211" s="21"/>
    </row>
    <row r="212" spans="4:4" ht="15.75" customHeight="1">
      <c r="D212" s="21"/>
    </row>
    <row r="213" spans="4:4" ht="15.75" customHeight="1">
      <c r="D213" s="21"/>
    </row>
    <row r="214" spans="4:4" ht="15.75" customHeight="1">
      <c r="D214" s="21"/>
    </row>
    <row r="215" spans="4:4" ht="15.75" customHeight="1">
      <c r="D215" s="21"/>
    </row>
    <row r="216" spans="4:4" ht="15.75" customHeight="1">
      <c r="D216" s="21"/>
    </row>
    <row r="217" spans="4:4" ht="15.75" customHeight="1">
      <c r="D217" s="21"/>
    </row>
    <row r="218" spans="4:4" ht="15.75" customHeight="1">
      <c r="D218" s="21"/>
    </row>
    <row r="219" spans="4:4" ht="15.75" customHeight="1">
      <c r="D219" s="21"/>
    </row>
    <row r="220" spans="4:4" ht="15.75" customHeight="1">
      <c r="D220" s="21"/>
    </row>
    <row r="221" spans="4:4" ht="15.75" customHeight="1">
      <c r="D221" s="21"/>
    </row>
    <row r="222" spans="4:4" ht="15.75" customHeight="1">
      <c r="D222" s="21"/>
    </row>
    <row r="223" spans="4:4" ht="15.75" customHeight="1">
      <c r="D223" s="21"/>
    </row>
    <row r="224" spans="4:4" ht="15.75" customHeight="1">
      <c r="D224" s="21"/>
    </row>
    <row r="225" spans="4:4" ht="15.75" customHeight="1">
      <c r="D225" s="21"/>
    </row>
    <row r="226" spans="4:4" ht="15.75" customHeight="1">
      <c r="D226" s="21"/>
    </row>
    <row r="227" spans="4:4" ht="15.75" customHeight="1">
      <c r="D227" s="21"/>
    </row>
    <row r="228" spans="4:4" ht="15.75" customHeight="1">
      <c r="D228" s="21"/>
    </row>
    <row r="229" spans="4:4" ht="15.75" customHeight="1">
      <c r="D229" s="21"/>
    </row>
    <row r="230" spans="4:4" ht="15.75" customHeight="1">
      <c r="D230" s="21"/>
    </row>
    <row r="231" spans="4:4" ht="15.75" customHeight="1">
      <c r="D231" s="21"/>
    </row>
    <row r="232" spans="4:4" ht="15.75" customHeight="1">
      <c r="D232" s="21"/>
    </row>
    <row r="233" spans="4:4" ht="15.75" customHeight="1">
      <c r="D233" s="21"/>
    </row>
    <row r="234" spans="4:4" ht="15.75" customHeight="1">
      <c r="D234" s="21"/>
    </row>
    <row r="235" spans="4:4" ht="15.75" customHeight="1">
      <c r="D235" s="21"/>
    </row>
    <row r="236" spans="4:4" ht="15.75" customHeight="1">
      <c r="D236" s="21"/>
    </row>
    <row r="237" spans="4:4" ht="15.75" customHeight="1">
      <c r="D237" s="21"/>
    </row>
    <row r="238" spans="4:4" ht="15.75" customHeight="1">
      <c r="D238" s="21"/>
    </row>
    <row r="239" spans="4:4" ht="15.75" customHeight="1">
      <c r="D239" s="21"/>
    </row>
    <row r="240" spans="4:4" ht="15.75" customHeight="1">
      <c r="D240" s="21"/>
    </row>
    <row r="241" spans="4:4" ht="15.75" customHeight="1">
      <c r="D241" s="21"/>
    </row>
    <row r="242" spans="4:4" ht="15.75" customHeight="1">
      <c r="D242" s="21"/>
    </row>
    <row r="243" spans="4:4" ht="15.75" customHeight="1">
      <c r="D243" s="21"/>
    </row>
    <row r="244" spans="4:4" ht="15.75" customHeight="1">
      <c r="D244" s="21"/>
    </row>
    <row r="245" spans="4:4" ht="15.75" customHeight="1">
      <c r="D245" s="21"/>
    </row>
    <row r="246" spans="4:4" ht="15.75" customHeight="1">
      <c r="D246" s="21"/>
    </row>
    <row r="247" spans="4:4" ht="15.75" customHeight="1">
      <c r="D247" s="21"/>
    </row>
    <row r="248" spans="4:4" ht="15.75" customHeight="1">
      <c r="D248" s="21"/>
    </row>
    <row r="249" spans="4:4" ht="15.75" customHeight="1">
      <c r="D249" s="21"/>
    </row>
    <row r="250" spans="4:4" ht="15.75" customHeight="1">
      <c r="D250" s="21"/>
    </row>
    <row r="251" spans="4:4" ht="15.75" customHeight="1">
      <c r="D251" s="21"/>
    </row>
    <row r="252" spans="4:4" ht="15.75" customHeight="1">
      <c r="D252" s="21"/>
    </row>
    <row r="253" spans="4:4" ht="15.75" customHeight="1">
      <c r="D253" s="21"/>
    </row>
    <row r="254" spans="4:4" ht="15.75" customHeight="1">
      <c r="D254" s="21"/>
    </row>
    <row r="255" spans="4:4" ht="15.75" customHeight="1">
      <c r="D255" s="21"/>
    </row>
    <row r="256" spans="4:4" ht="15.75" customHeight="1">
      <c r="D256" s="21"/>
    </row>
    <row r="257" spans="4:4" ht="15.75" customHeight="1">
      <c r="D257" s="21"/>
    </row>
    <row r="258" spans="4:4" ht="15.75" customHeight="1">
      <c r="D258" s="21"/>
    </row>
    <row r="259" spans="4:4" ht="15.75" customHeight="1">
      <c r="D259" s="21"/>
    </row>
    <row r="260" spans="4:4" ht="15.75" customHeight="1">
      <c r="D260" s="21"/>
    </row>
    <row r="261" spans="4:4" ht="15.75" customHeight="1">
      <c r="D261" s="21"/>
    </row>
    <row r="262" spans="4:4" ht="15.75" customHeight="1">
      <c r="D262" s="21"/>
    </row>
    <row r="263" spans="4:4" ht="15.75" customHeight="1">
      <c r="D263" s="21"/>
    </row>
    <row r="264" spans="4:4" ht="15.75" customHeight="1">
      <c r="D264" s="21"/>
    </row>
    <row r="265" spans="4:4" ht="15.75" customHeight="1">
      <c r="D265" s="21"/>
    </row>
    <row r="266" spans="4:4" ht="15.75" customHeight="1">
      <c r="D266" s="21"/>
    </row>
    <row r="267" spans="4:4" ht="15.75" customHeight="1">
      <c r="D267" s="21"/>
    </row>
    <row r="268" spans="4:4" ht="15.75" customHeight="1">
      <c r="D268" s="21"/>
    </row>
    <row r="269" spans="4:4" ht="15.75" customHeight="1">
      <c r="D269" s="21"/>
    </row>
    <row r="270" spans="4:4" ht="15.75" customHeight="1">
      <c r="D270" s="21"/>
    </row>
    <row r="271" spans="4:4" ht="15.75" customHeight="1">
      <c r="D271" s="21"/>
    </row>
    <row r="272" spans="4:4" ht="15.75" customHeight="1">
      <c r="D272" s="21"/>
    </row>
    <row r="273" spans="4:4" ht="15.75" customHeight="1">
      <c r="D273" s="21"/>
    </row>
    <row r="274" spans="4:4" ht="15.75" customHeight="1">
      <c r="D274" s="21"/>
    </row>
    <row r="275" spans="4:4" ht="15.75" customHeight="1">
      <c r="D275" s="21"/>
    </row>
    <row r="276" spans="4:4" ht="15.75" customHeight="1">
      <c r="D276" s="21"/>
    </row>
    <row r="277" spans="4:4" ht="15.75" customHeight="1">
      <c r="D277" s="21"/>
    </row>
    <row r="278" spans="4:4" ht="15.75" customHeight="1">
      <c r="D278" s="21"/>
    </row>
    <row r="279" spans="4:4" ht="15.75" customHeight="1">
      <c r="D279" s="21"/>
    </row>
    <row r="280" spans="4:4" ht="15.75" customHeight="1">
      <c r="D280" s="21"/>
    </row>
    <row r="281" spans="4:4" ht="15.75" customHeight="1">
      <c r="D281" s="21"/>
    </row>
    <row r="282" spans="4:4" ht="15.75" customHeight="1">
      <c r="D282" s="21"/>
    </row>
    <row r="283" spans="4:4" ht="15.75" customHeight="1">
      <c r="D283" s="21"/>
    </row>
    <row r="284" spans="4:4" ht="15.75" customHeight="1">
      <c r="D284" s="21"/>
    </row>
    <row r="285" spans="4:4" ht="15.75" customHeight="1">
      <c r="D285" s="21"/>
    </row>
    <row r="286" spans="4:4" ht="15.75" customHeight="1">
      <c r="D286" s="21"/>
    </row>
    <row r="287" spans="4:4" ht="15.75" customHeight="1">
      <c r="D287" s="21"/>
    </row>
    <row r="288" spans="4:4" ht="15.75" customHeight="1">
      <c r="D288" s="21"/>
    </row>
    <row r="289" spans="4:4" ht="15.75" customHeight="1">
      <c r="D289" s="21"/>
    </row>
    <row r="290" spans="4:4" ht="15.75" customHeight="1">
      <c r="D290" s="21"/>
    </row>
    <row r="291" spans="4:4" ht="15.75" customHeight="1">
      <c r="D291" s="21"/>
    </row>
    <row r="292" spans="4:4" ht="15.75" customHeight="1">
      <c r="D292" s="21"/>
    </row>
    <row r="293" spans="4:4" ht="15.75" customHeight="1">
      <c r="D293" s="21"/>
    </row>
    <row r="294" spans="4:4" ht="15.75" customHeight="1">
      <c r="D294" s="21"/>
    </row>
    <row r="295" spans="4:4" ht="15.75" customHeight="1">
      <c r="D295" s="21"/>
    </row>
    <row r="296" spans="4:4" ht="15.75" customHeight="1">
      <c r="D296" s="21"/>
    </row>
    <row r="297" spans="4:4" ht="15.75" customHeight="1">
      <c r="D297" s="21"/>
    </row>
    <row r="298" spans="4:4" ht="15.75" customHeight="1">
      <c r="D298" s="21"/>
    </row>
    <row r="299" spans="4:4" ht="15.75" customHeight="1">
      <c r="D299" s="21"/>
    </row>
    <row r="300" spans="4:4" ht="15.75" customHeight="1">
      <c r="D300" s="21"/>
    </row>
    <row r="301" spans="4:4" ht="15.75" customHeight="1">
      <c r="D301" s="21"/>
    </row>
    <row r="302" spans="4:4" ht="15.75" customHeight="1">
      <c r="D302" s="21"/>
    </row>
    <row r="303" spans="4:4" ht="15.75" customHeight="1">
      <c r="D303" s="21"/>
    </row>
    <row r="304" spans="4:4" ht="15.75" customHeight="1">
      <c r="D304" s="21"/>
    </row>
    <row r="305" spans="4:4" ht="15.75" customHeight="1">
      <c r="D305" s="21"/>
    </row>
    <row r="306" spans="4:4" ht="15.75" customHeight="1">
      <c r="D306" s="21"/>
    </row>
    <row r="307" spans="4:4" ht="15.75" customHeight="1">
      <c r="D307" s="21"/>
    </row>
    <row r="308" spans="4:4" ht="15.75" customHeight="1">
      <c r="D308" s="21"/>
    </row>
    <row r="309" spans="4:4" ht="15.75" customHeight="1">
      <c r="D309" s="21"/>
    </row>
    <row r="310" spans="4:4" ht="15.75" customHeight="1">
      <c r="D310" s="21"/>
    </row>
    <row r="311" spans="4:4" ht="15.75" customHeight="1">
      <c r="D311" s="21"/>
    </row>
    <row r="312" spans="4:4" ht="15.75" customHeight="1">
      <c r="D312" s="21"/>
    </row>
    <row r="313" spans="4:4" ht="15.75" customHeight="1">
      <c r="D313" s="21"/>
    </row>
    <row r="314" spans="4:4" ht="15.75" customHeight="1">
      <c r="D314" s="21"/>
    </row>
    <row r="315" spans="4:4" ht="15.75" customHeight="1">
      <c r="D315" s="21"/>
    </row>
    <row r="316" spans="4:4" ht="15.75" customHeight="1">
      <c r="D316" s="21"/>
    </row>
    <row r="317" spans="4:4" ht="15.75" customHeight="1">
      <c r="D317" s="21"/>
    </row>
    <row r="318" spans="4:4" ht="15.75" customHeight="1">
      <c r="D318" s="21"/>
    </row>
    <row r="319" spans="4:4" ht="15.75" customHeight="1">
      <c r="D319" s="21"/>
    </row>
    <row r="320" spans="4:4" ht="15.75" customHeight="1">
      <c r="D320" s="21"/>
    </row>
    <row r="321" spans="4:4" ht="15.75" customHeight="1">
      <c r="D321" s="21"/>
    </row>
    <row r="322" spans="4:4" ht="15.75" customHeight="1">
      <c r="D322" s="21"/>
    </row>
    <row r="323" spans="4:4" ht="15.75" customHeight="1">
      <c r="D323" s="21"/>
    </row>
    <row r="324" spans="4:4" ht="15.75" customHeight="1">
      <c r="D324" s="21"/>
    </row>
    <row r="325" spans="4:4" ht="15.75" customHeight="1">
      <c r="D325" s="21"/>
    </row>
    <row r="326" spans="4:4" ht="15.75" customHeight="1">
      <c r="D326" s="21"/>
    </row>
    <row r="327" spans="4:4" ht="15.75" customHeight="1">
      <c r="D327" s="21"/>
    </row>
    <row r="328" spans="4:4" ht="15.75" customHeight="1">
      <c r="D328" s="21"/>
    </row>
    <row r="329" spans="4:4" ht="15.75" customHeight="1">
      <c r="D329" s="21"/>
    </row>
    <row r="330" spans="4:4" ht="15.75" customHeight="1">
      <c r="D330" s="21"/>
    </row>
    <row r="331" spans="4:4" ht="15.75" customHeight="1">
      <c r="D331" s="21"/>
    </row>
    <row r="332" spans="4:4" ht="15.75" customHeight="1">
      <c r="D332" s="21"/>
    </row>
    <row r="333" spans="4:4" ht="15.75" customHeight="1">
      <c r="D333" s="21"/>
    </row>
    <row r="334" spans="4:4" ht="15.75" customHeight="1">
      <c r="D334" s="21"/>
    </row>
    <row r="335" spans="4:4" ht="15.75" customHeight="1">
      <c r="D335" s="21"/>
    </row>
    <row r="336" spans="4:4" ht="15.75" customHeight="1">
      <c r="D336" s="21"/>
    </row>
    <row r="337" spans="4:4" ht="15.75" customHeight="1">
      <c r="D337" s="21"/>
    </row>
    <row r="338" spans="4:4" ht="15.75" customHeight="1">
      <c r="D338" s="21"/>
    </row>
    <row r="339" spans="4:4" ht="15.75" customHeight="1">
      <c r="D339" s="21"/>
    </row>
    <row r="340" spans="4:4" ht="15.75" customHeight="1">
      <c r="D340" s="21"/>
    </row>
    <row r="341" spans="4:4" ht="15.75" customHeight="1">
      <c r="D341" s="21"/>
    </row>
    <row r="342" spans="4:4" ht="15.75" customHeight="1">
      <c r="D342" s="21"/>
    </row>
    <row r="343" spans="4:4" ht="15.75" customHeight="1">
      <c r="D343" s="21"/>
    </row>
    <row r="344" spans="4:4" ht="15.75" customHeight="1">
      <c r="D344" s="21"/>
    </row>
    <row r="345" spans="4:4" ht="15.75" customHeight="1">
      <c r="D345" s="21"/>
    </row>
    <row r="346" spans="4:4" ht="15.75" customHeight="1">
      <c r="D346" s="21"/>
    </row>
    <row r="347" spans="4:4" ht="15.75" customHeight="1">
      <c r="D347" s="21"/>
    </row>
    <row r="348" spans="4:4" ht="15.75" customHeight="1">
      <c r="D348" s="21"/>
    </row>
    <row r="349" spans="4:4" ht="15.75" customHeight="1">
      <c r="D349" s="21"/>
    </row>
    <row r="350" spans="4:4" ht="15.75" customHeight="1">
      <c r="D350" s="21"/>
    </row>
    <row r="351" spans="4:4" ht="15.75" customHeight="1">
      <c r="D351" s="21"/>
    </row>
    <row r="352" spans="4:4" ht="15.75" customHeight="1">
      <c r="D352" s="21"/>
    </row>
    <row r="353" spans="4:4" ht="15.75" customHeight="1">
      <c r="D353" s="21"/>
    </row>
    <row r="354" spans="4:4" ht="15.75" customHeight="1">
      <c r="D354" s="21"/>
    </row>
    <row r="355" spans="4:4" ht="15.75" customHeight="1">
      <c r="D355" s="21"/>
    </row>
    <row r="356" spans="4:4" ht="15.75" customHeight="1">
      <c r="D356" s="21"/>
    </row>
    <row r="357" spans="4:4" ht="15.75" customHeight="1">
      <c r="D357" s="21"/>
    </row>
    <row r="358" spans="4:4" ht="15.75" customHeight="1">
      <c r="D358" s="21"/>
    </row>
    <row r="359" spans="4:4" ht="15.75" customHeight="1">
      <c r="D359" s="21"/>
    </row>
    <row r="360" spans="4:4" ht="15.75" customHeight="1">
      <c r="D360" s="21"/>
    </row>
    <row r="361" spans="4:4" ht="15.75" customHeight="1">
      <c r="D361" s="21"/>
    </row>
    <row r="362" spans="4:4" ht="15.75" customHeight="1">
      <c r="D362" s="21"/>
    </row>
    <row r="363" spans="4:4" ht="15.75" customHeight="1">
      <c r="D363" s="21"/>
    </row>
    <row r="364" spans="4:4" ht="15.75" customHeight="1">
      <c r="D364" s="21"/>
    </row>
    <row r="365" spans="4:4" ht="15.75" customHeight="1">
      <c r="D365" s="21"/>
    </row>
    <row r="366" spans="4:4" ht="15.75" customHeight="1">
      <c r="D366" s="21"/>
    </row>
    <row r="367" spans="4:4" ht="15.75" customHeight="1">
      <c r="D367" s="21"/>
    </row>
    <row r="368" spans="4:4" ht="15.75" customHeight="1">
      <c r="D368" s="21"/>
    </row>
    <row r="369" spans="4:4" ht="15.75" customHeight="1">
      <c r="D369" s="21"/>
    </row>
    <row r="370" spans="4:4" ht="15.75" customHeight="1">
      <c r="D370" s="21"/>
    </row>
    <row r="371" spans="4:4" ht="15.75" customHeight="1">
      <c r="D371" s="21"/>
    </row>
    <row r="372" spans="4:4" ht="15.75" customHeight="1">
      <c r="D372" s="21"/>
    </row>
    <row r="373" spans="4:4" ht="15.75" customHeight="1">
      <c r="D373" s="21"/>
    </row>
    <row r="374" spans="4:4" ht="15.75" customHeight="1">
      <c r="D374" s="21"/>
    </row>
    <row r="375" spans="4:4" ht="15.75" customHeight="1">
      <c r="D375" s="21"/>
    </row>
    <row r="376" spans="4:4" ht="15.75" customHeight="1">
      <c r="D376" s="21"/>
    </row>
    <row r="377" spans="4:4" ht="15.75" customHeight="1">
      <c r="D377" s="21"/>
    </row>
    <row r="378" spans="4:4" ht="15.75" customHeight="1">
      <c r="D378" s="21"/>
    </row>
    <row r="379" spans="4:4" ht="15.75" customHeight="1">
      <c r="D379" s="21"/>
    </row>
    <row r="380" spans="4:4" ht="15.75" customHeight="1">
      <c r="D380" s="21"/>
    </row>
    <row r="381" spans="4:4" ht="15.75" customHeight="1">
      <c r="D381" s="21"/>
    </row>
    <row r="382" spans="4:4" ht="15.75" customHeight="1">
      <c r="D382" s="21"/>
    </row>
    <row r="383" spans="4:4" ht="15.75" customHeight="1">
      <c r="D383" s="21"/>
    </row>
    <row r="384" spans="4:4" ht="15.75" customHeight="1">
      <c r="D384" s="21"/>
    </row>
    <row r="385" spans="4:4" ht="15.75" customHeight="1">
      <c r="D385" s="21"/>
    </row>
    <row r="386" spans="4:4" ht="15.75" customHeight="1">
      <c r="D386" s="21"/>
    </row>
    <row r="387" spans="4:4" ht="15.75" customHeight="1">
      <c r="D387" s="21"/>
    </row>
    <row r="388" spans="4:4" ht="15.75" customHeight="1">
      <c r="D388" s="21"/>
    </row>
    <row r="389" spans="4:4" ht="15.75" customHeight="1">
      <c r="D389" s="21"/>
    </row>
    <row r="390" spans="4:4" ht="15.75" customHeight="1">
      <c r="D390" s="21"/>
    </row>
    <row r="391" spans="4:4" ht="15.75" customHeight="1">
      <c r="D391" s="21"/>
    </row>
    <row r="392" spans="4:4" ht="15.75" customHeight="1">
      <c r="D392" s="21"/>
    </row>
    <row r="393" spans="4:4" ht="15.75" customHeight="1">
      <c r="D393" s="21"/>
    </row>
    <row r="394" spans="4:4" ht="15.75" customHeight="1">
      <c r="D394" s="21"/>
    </row>
    <row r="395" spans="4:4" ht="15.75" customHeight="1">
      <c r="D395" s="21"/>
    </row>
    <row r="396" spans="4:4" ht="15.75" customHeight="1">
      <c r="D396" s="21"/>
    </row>
    <row r="397" spans="4:4" ht="15.75" customHeight="1">
      <c r="D397" s="21"/>
    </row>
    <row r="398" spans="4:4" ht="15.75" customHeight="1">
      <c r="D398" s="21"/>
    </row>
    <row r="399" spans="4:4" ht="15.75" customHeight="1">
      <c r="D399" s="21"/>
    </row>
    <row r="400" spans="4:4" ht="15.75" customHeight="1">
      <c r="D400" s="21"/>
    </row>
    <row r="401" spans="4:4" ht="15.75" customHeight="1">
      <c r="D401" s="21"/>
    </row>
    <row r="402" spans="4:4" ht="15.75" customHeight="1">
      <c r="D402" s="21"/>
    </row>
    <row r="403" spans="4:4" ht="15.75" customHeight="1">
      <c r="D403" s="21"/>
    </row>
    <row r="404" spans="4:4" ht="15.75" customHeight="1">
      <c r="D404" s="21"/>
    </row>
    <row r="405" spans="4:4" ht="15.75" customHeight="1">
      <c r="D405" s="21"/>
    </row>
    <row r="406" spans="4:4" ht="15.75" customHeight="1">
      <c r="D406" s="21"/>
    </row>
    <row r="407" spans="4:4" ht="15.75" customHeight="1">
      <c r="D407" s="21"/>
    </row>
    <row r="408" spans="4:4" ht="15.75" customHeight="1">
      <c r="D408" s="21"/>
    </row>
    <row r="409" spans="4:4" ht="15.75" customHeight="1">
      <c r="D409" s="21"/>
    </row>
    <row r="410" spans="4:4" ht="15.75" customHeight="1">
      <c r="D410" s="21"/>
    </row>
    <row r="411" spans="4:4" ht="15.75" customHeight="1">
      <c r="D411" s="21"/>
    </row>
    <row r="412" spans="4:4" ht="15.75" customHeight="1">
      <c r="D412" s="21"/>
    </row>
    <row r="413" spans="4:4" ht="15.75" customHeight="1">
      <c r="D413" s="21"/>
    </row>
    <row r="414" spans="4:4" ht="15.75" customHeight="1">
      <c r="D414" s="21"/>
    </row>
    <row r="415" spans="4:4" ht="15.75" customHeight="1">
      <c r="D415" s="21"/>
    </row>
    <row r="416" spans="4:4" ht="15.75" customHeight="1">
      <c r="D416" s="21"/>
    </row>
    <row r="417" spans="4:4" ht="15.75" customHeight="1">
      <c r="D417" s="21"/>
    </row>
    <row r="418" spans="4:4" ht="15.75" customHeight="1">
      <c r="D418" s="21"/>
    </row>
    <row r="419" spans="4:4" ht="15.75" customHeight="1">
      <c r="D419" s="21"/>
    </row>
    <row r="420" spans="4:4" ht="15.75" customHeight="1">
      <c r="D420" s="21"/>
    </row>
    <row r="421" spans="4:4" ht="15.75" customHeight="1">
      <c r="D421" s="21"/>
    </row>
    <row r="422" spans="4:4" ht="15.75" customHeight="1">
      <c r="D422" s="21"/>
    </row>
    <row r="423" spans="4:4" ht="15.75" customHeight="1">
      <c r="D423" s="21"/>
    </row>
    <row r="424" spans="4:4" ht="15.75" customHeight="1">
      <c r="D424" s="21"/>
    </row>
    <row r="425" spans="4:4" ht="15.75" customHeight="1">
      <c r="D425" s="21"/>
    </row>
    <row r="426" spans="4:4" ht="15.75" customHeight="1">
      <c r="D426" s="21"/>
    </row>
    <row r="427" spans="4:4" ht="15.75" customHeight="1">
      <c r="D427" s="21"/>
    </row>
    <row r="428" spans="4:4" ht="15.75" customHeight="1">
      <c r="D428" s="21"/>
    </row>
    <row r="429" spans="4:4" ht="15.75" customHeight="1">
      <c r="D429" s="21"/>
    </row>
    <row r="430" spans="4:4" ht="15.75" customHeight="1">
      <c r="D430" s="21"/>
    </row>
    <row r="431" spans="4:4" ht="15.75" customHeight="1">
      <c r="D431" s="21"/>
    </row>
    <row r="432" spans="4:4" ht="15.75" customHeight="1">
      <c r="D432" s="21"/>
    </row>
    <row r="433" spans="4:4" ht="15.75" customHeight="1">
      <c r="D433" s="21"/>
    </row>
    <row r="434" spans="4:4" ht="15.75" customHeight="1">
      <c r="D434" s="21"/>
    </row>
    <row r="435" spans="4:4" ht="15.75" customHeight="1">
      <c r="D435" s="21"/>
    </row>
    <row r="436" spans="4:4" ht="15.75" customHeight="1">
      <c r="D436" s="21"/>
    </row>
    <row r="437" spans="4:4" ht="15.75" customHeight="1">
      <c r="D437" s="21"/>
    </row>
    <row r="438" spans="4:4" ht="15.75" customHeight="1">
      <c r="D438" s="21"/>
    </row>
    <row r="439" spans="4:4" ht="15.75" customHeight="1">
      <c r="D439" s="21"/>
    </row>
    <row r="440" spans="4:4" ht="15.75" customHeight="1">
      <c r="D440" s="21"/>
    </row>
    <row r="441" spans="4:4" ht="15.75" customHeight="1">
      <c r="D441" s="21"/>
    </row>
    <row r="442" spans="4:4" ht="15.75" customHeight="1">
      <c r="D442" s="21"/>
    </row>
    <row r="443" spans="4:4" ht="15.75" customHeight="1">
      <c r="D443" s="21"/>
    </row>
    <row r="444" spans="4:4" ht="15.75" customHeight="1">
      <c r="D444" s="21"/>
    </row>
    <row r="445" spans="4:4" ht="15.75" customHeight="1">
      <c r="D445" s="21"/>
    </row>
    <row r="446" spans="4:4" ht="15.75" customHeight="1">
      <c r="D446" s="21"/>
    </row>
    <row r="447" spans="4:4" ht="15.75" customHeight="1">
      <c r="D447" s="21"/>
    </row>
    <row r="448" spans="4:4" ht="15.75" customHeight="1">
      <c r="D448" s="21"/>
    </row>
    <row r="449" spans="4:4" ht="15.75" customHeight="1">
      <c r="D449" s="21"/>
    </row>
    <row r="450" spans="4:4" ht="15.75" customHeight="1">
      <c r="D450" s="21"/>
    </row>
    <row r="451" spans="4:4" ht="15.75" customHeight="1">
      <c r="D451" s="21"/>
    </row>
    <row r="452" spans="4:4" ht="15.75" customHeight="1">
      <c r="D452" s="21"/>
    </row>
    <row r="453" spans="4:4" ht="15.75" customHeight="1">
      <c r="D453" s="21"/>
    </row>
    <row r="454" spans="4:4" ht="15.75" customHeight="1">
      <c r="D454" s="21"/>
    </row>
    <row r="455" spans="4:4" ht="15.75" customHeight="1">
      <c r="D455" s="21"/>
    </row>
    <row r="456" spans="4:4" ht="15.75" customHeight="1">
      <c r="D456" s="21"/>
    </row>
    <row r="457" spans="4:4" ht="15.75" customHeight="1">
      <c r="D457" s="21"/>
    </row>
    <row r="458" spans="4:4" ht="15.75" customHeight="1">
      <c r="D458" s="21"/>
    </row>
    <row r="459" spans="4:4" ht="15.75" customHeight="1">
      <c r="D459" s="21"/>
    </row>
    <row r="460" spans="4:4" ht="15.75" customHeight="1">
      <c r="D460" s="21"/>
    </row>
    <row r="461" spans="4:4" ht="15.75" customHeight="1">
      <c r="D461" s="21"/>
    </row>
    <row r="462" spans="4:4" ht="15.75" customHeight="1">
      <c r="D462" s="21"/>
    </row>
    <row r="463" spans="4:4" ht="15.75" customHeight="1">
      <c r="D463" s="21"/>
    </row>
    <row r="464" spans="4:4" ht="15.75" customHeight="1">
      <c r="D464" s="21"/>
    </row>
    <row r="465" spans="4:4" ht="15.75" customHeight="1">
      <c r="D465" s="21"/>
    </row>
    <row r="466" spans="4:4" ht="15.75" customHeight="1">
      <c r="D466" s="21"/>
    </row>
    <row r="467" spans="4:4" ht="15.75" customHeight="1">
      <c r="D467" s="21"/>
    </row>
    <row r="468" spans="4:4" ht="15.75" customHeight="1">
      <c r="D468" s="21"/>
    </row>
    <row r="469" spans="4:4" ht="15.75" customHeight="1">
      <c r="D469" s="21"/>
    </row>
    <row r="470" spans="4:4" ht="15.75" customHeight="1">
      <c r="D470" s="21"/>
    </row>
    <row r="471" spans="4:4" ht="15.75" customHeight="1">
      <c r="D471" s="21"/>
    </row>
    <row r="472" spans="4:4" ht="15.75" customHeight="1">
      <c r="D472" s="21"/>
    </row>
    <row r="473" spans="4:4" ht="15.75" customHeight="1">
      <c r="D473" s="21"/>
    </row>
    <row r="474" spans="4:4" ht="15.75" customHeight="1">
      <c r="D474" s="21"/>
    </row>
    <row r="475" spans="4:4" ht="15.75" customHeight="1">
      <c r="D475" s="21"/>
    </row>
    <row r="476" spans="4:4" ht="15.75" customHeight="1">
      <c r="D476" s="21"/>
    </row>
    <row r="477" spans="4:4" ht="15.75" customHeight="1">
      <c r="D477" s="21"/>
    </row>
    <row r="478" spans="4:4" ht="15.75" customHeight="1">
      <c r="D478" s="21"/>
    </row>
    <row r="479" spans="4:4" ht="15.75" customHeight="1">
      <c r="D479" s="21"/>
    </row>
    <row r="480" spans="4:4" ht="15.75" customHeight="1">
      <c r="D480" s="21"/>
    </row>
    <row r="481" spans="4:4" ht="15.75" customHeight="1">
      <c r="D481" s="21"/>
    </row>
    <row r="482" spans="4:4" ht="15.75" customHeight="1">
      <c r="D482" s="21"/>
    </row>
    <row r="483" spans="4:4" ht="15.75" customHeight="1">
      <c r="D483" s="21"/>
    </row>
    <row r="484" spans="4:4" ht="15.75" customHeight="1">
      <c r="D484" s="21"/>
    </row>
    <row r="485" spans="4:4" ht="15.75" customHeight="1">
      <c r="D485" s="21"/>
    </row>
    <row r="486" spans="4:4" ht="15.75" customHeight="1">
      <c r="D486" s="21"/>
    </row>
    <row r="487" spans="4:4" ht="15.75" customHeight="1">
      <c r="D487" s="21"/>
    </row>
    <row r="488" spans="4:4" ht="15.75" customHeight="1">
      <c r="D488" s="21"/>
    </row>
    <row r="489" spans="4:4" ht="15.75" customHeight="1">
      <c r="D489" s="21"/>
    </row>
    <row r="490" spans="4:4" ht="15.75" customHeight="1">
      <c r="D490" s="21"/>
    </row>
    <row r="491" spans="4:4" ht="15.75" customHeight="1">
      <c r="D491" s="21"/>
    </row>
    <row r="492" spans="4:4" ht="15.75" customHeight="1">
      <c r="D492" s="21"/>
    </row>
    <row r="493" spans="4:4" ht="15.75" customHeight="1">
      <c r="D493" s="21"/>
    </row>
    <row r="494" spans="4:4" ht="15.75" customHeight="1">
      <c r="D494" s="21"/>
    </row>
    <row r="495" spans="4:4" ht="15.75" customHeight="1">
      <c r="D495" s="21"/>
    </row>
    <row r="496" spans="4:4" ht="15.75" customHeight="1">
      <c r="D496" s="21"/>
    </row>
    <row r="497" spans="4:4" ht="15.75" customHeight="1">
      <c r="D497" s="21"/>
    </row>
    <row r="498" spans="4:4" ht="15.75" customHeight="1">
      <c r="D498" s="21"/>
    </row>
    <row r="499" spans="4:4" ht="15.75" customHeight="1">
      <c r="D499" s="21"/>
    </row>
    <row r="500" spans="4:4" ht="15.75" customHeight="1">
      <c r="D500" s="21"/>
    </row>
    <row r="501" spans="4:4" ht="15.75" customHeight="1">
      <c r="D501" s="21"/>
    </row>
    <row r="502" spans="4:4" ht="15.75" customHeight="1">
      <c r="D502" s="21"/>
    </row>
    <row r="503" spans="4:4" ht="15.75" customHeight="1">
      <c r="D503" s="21"/>
    </row>
    <row r="504" spans="4:4" ht="15.75" customHeight="1">
      <c r="D504" s="21"/>
    </row>
    <row r="505" spans="4:4" ht="15.75" customHeight="1">
      <c r="D505" s="21"/>
    </row>
    <row r="506" spans="4:4" ht="15.75" customHeight="1">
      <c r="D506" s="21"/>
    </row>
    <row r="507" spans="4:4" ht="15.75" customHeight="1">
      <c r="D507" s="21"/>
    </row>
    <row r="508" spans="4:4" ht="15.75" customHeight="1">
      <c r="D508" s="21"/>
    </row>
    <row r="509" spans="4:4" ht="15.75" customHeight="1">
      <c r="D509" s="21"/>
    </row>
    <row r="510" spans="4:4" ht="15.75" customHeight="1">
      <c r="D510" s="21"/>
    </row>
    <row r="511" spans="4:4" ht="15.75" customHeight="1">
      <c r="D511" s="21"/>
    </row>
    <row r="512" spans="4:4" ht="15.75" customHeight="1">
      <c r="D512" s="21"/>
    </row>
    <row r="513" spans="4:4" ht="15.75" customHeight="1">
      <c r="D513" s="21"/>
    </row>
    <row r="514" spans="4:4" ht="15.75" customHeight="1">
      <c r="D514" s="21"/>
    </row>
    <row r="515" spans="4:4" ht="15.75" customHeight="1">
      <c r="D515" s="21"/>
    </row>
    <row r="516" spans="4:4" ht="15.75" customHeight="1">
      <c r="D516" s="21"/>
    </row>
    <row r="517" spans="4:4" ht="15.75" customHeight="1">
      <c r="D517" s="21"/>
    </row>
    <row r="518" spans="4:4" ht="15.75" customHeight="1">
      <c r="D518" s="21"/>
    </row>
    <row r="519" spans="4:4" ht="15.75" customHeight="1">
      <c r="D519" s="21"/>
    </row>
    <row r="520" spans="4:4" ht="15.75" customHeight="1">
      <c r="D520" s="21"/>
    </row>
    <row r="521" spans="4:4" ht="15.75" customHeight="1">
      <c r="D521" s="21"/>
    </row>
    <row r="522" spans="4:4" ht="15.75" customHeight="1">
      <c r="D522" s="21"/>
    </row>
    <row r="523" spans="4:4" ht="15.75" customHeight="1">
      <c r="D523" s="21"/>
    </row>
    <row r="524" spans="4:4" ht="15.75" customHeight="1">
      <c r="D524" s="21"/>
    </row>
    <row r="525" spans="4:4" ht="15.75" customHeight="1">
      <c r="D525" s="21"/>
    </row>
    <row r="526" spans="4:4" ht="15.75" customHeight="1">
      <c r="D526" s="21"/>
    </row>
    <row r="527" spans="4:4" ht="15.75" customHeight="1">
      <c r="D527" s="21"/>
    </row>
    <row r="528" spans="4:4" ht="15.75" customHeight="1">
      <c r="D528" s="21"/>
    </row>
    <row r="529" spans="4:4" ht="15.75" customHeight="1">
      <c r="D529" s="21"/>
    </row>
    <row r="530" spans="4:4" ht="15.75" customHeight="1">
      <c r="D530" s="21"/>
    </row>
    <row r="531" spans="4:4" ht="15.75" customHeight="1">
      <c r="D531" s="21"/>
    </row>
    <row r="532" spans="4:4" ht="15.75" customHeight="1">
      <c r="D532" s="21"/>
    </row>
    <row r="533" spans="4:4" ht="15.75" customHeight="1">
      <c r="D533" s="21"/>
    </row>
    <row r="534" spans="4:4" ht="15.75" customHeight="1">
      <c r="D534" s="21"/>
    </row>
    <row r="535" spans="4:4" ht="15.75" customHeight="1">
      <c r="D535" s="21"/>
    </row>
    <row r="536" spans="4:4" ht="15.75" customHeight="1">
      <c r="D536" s="21"/>
    </row>
    <row r="537" spans="4:4" ht="15.75" customHeight="1">
      <c r="D537" s="21"/>
    </row>
    <row r="538" spans="4:4" ht="15.75" customHeight="1">
      <c r="D538" s="21"/>
    </row>
    <row r="539" spans="4:4" ht="15.75" customHeight="1">
      <c r="D539" s="21"/>
    </row>
    <row r="540" spans="4:4" ht="15.75" customHeight="1">
      <c r="D540" s="21"/>
    </row>
    <row r="541" spans="4:4" ht="15.75" customHeight="1">
      <c r="D541" s="21"/>
    </row>
    <row r="542" spans="4:4" ht="15.75" customHeight="1">
      <c r="D542" s="21"/>
    </row>
    <row r="543" spans="4:4" ht="15.75" customHeight="1">
      <c r="D543" s="21"/>
    </row>
    <row r="544" spans="4:4" ht="15.75" customHeight="1">
      <c r="D544" s="21"/>
    </row>
    <row r="545" spans="4:4" ht="15.75" customHeight="1">
      <c r="D545" s="21"/>
    </row>
    <row r="546" spans="4:4" ht="15.75" customHeight="1">
      <c r="D546" s="21"/>
    </row>
    <row r="547" spans="4:4" ht="15.75" customHeight="1">
      <c r="D547" s="21"/>
    </row>
    <row r="548" spans="4:4" ht="15.75" customHeight="1">
      <c r="D548" s="21"/>
    </row>
    <row r="549" spans="4:4" ht="15.75" customHeight="1">
      <c r="D549" s="21"/>
    </row>
    <row r="550" spans="4:4" ht="15.75" customHeight="1">
      <c r="D550" s="21"/>
    </row>
    <row r="551" spans="4:4" ht="15.75" customHeight="1">
      <c r="D551" s="21"/>
    </row>
    <row r="552" spans="4:4" ht="15.75" customHeight="1">
      <c r="D552" s="21"/>
    </row>
    <row r="553" spans="4:4" ht="15.75" customHeight="1">
      <c r="D553" s="21"/>
    </row>
    <row r="554" spans="4:4" ht="15.75" customHeight="1">
      <c r="D554" s="21"/>
    </row>
    <row r="555" spans="4:4" ht="15.75" customHeight="1">
      <c r="D555" s="21"/>
    </row>
    <row r="556" spans="4:4" ht="15.75" customHeight="1">
      <c r="D556" s="21"/>
    </row>
    <row r="557" spans="4:4" ht="15.75" customHeight="1">
      <c r="D557" s="21"/>
    </row>
    <row r="558" spans="4:4" ht="15.75" customHeight="1">
      <c r="D558" s="21"/>
    </row>
    <row r="559" spans="4:4" ht="15.75" customHeight="1">
      <c r="D559" s="21"/>
    </row>
    <row r="560" spans="4:4" ht="15.75" customHeight="1">
      <c r="D560" s="21"/>
    </row>
    <row r="561" spans="4:4" ht="15.75" customHeight="1">
      <c r="D561" s="21"/>
    </row>
    <row r="562" spans="4:4" ht="15.75" customHeight="1">
      <c r="D562" s="21"/>
    </row>
    <row r="563" spans="4:4" ht="15.75" customHeight="1">
      <c r="D563" s="21"/>
    </row>
    <row r="564" spans="4:4" ht="15.75" customHeight="1">
      <c r="D564" s="21"/>
    </row>
    <row r="565" spans="4:4" ht="15.75" customHeight="1">
      <c r="D565" s="21"/>
    </row>
    <row r="566" spans="4:4" ht="15.75" customHeight="1">
      <c r="D566" s="21"/>
    </row>
    <row r="567" spans="4:4" ht="15.75" customHeight="1">
      <c r="D567" s="21"/>
    </row>
    <row r="568" spans="4:4" ht="15.75" customHeight="1">
      <c r="D568" s="21"/>
    </row>
    <row r="569" spans="4:4" ht="15.75" customHeight="1">
      <c r="D569" s="21"/>
    </row>
    <row r="570" spans="4:4" ht="15.75" customHeight="1">
      <c r="D570" s="21"/>
    </row>
    <row r="571" spans="4:4" ht="15.75" customHeight="1">
      <c r="D571" s="21"/>
    </row>
    <row r="572" spans="4:4" ht="15.75" customHeight="1">
      <c r="D572" s="21"/>
    </row>
    <row r="573" spans="4:4" ht="15.75" customHeight="1">
      <c r="D573" s="21"/>
    </row>
    <row r="574" spans="4:4" ht="15.75" customHeight="1">
      <c r="D574" s="21"/>
    </row>
    <row r="575" spans="4:4" ht="15.75" customHeight="1">
      <c r="D575" s="21"/>
    </row>
    <row r="576" spans="4:4" ht="15.75" customHeight="1">
      <c r="D576" s="21"/>
    </row>
    <row r="577" spans="4:4" ht="15.75" customHeight="1">
      <c r="D577" s="21"/>
    </row>
    <row r="578" spans="4:4" ht="15.75" customHeight="1">
      <c r="D578" s="21"/>
    </row>
    <row r="579" spans="4:4" ht="15.75" customHeight="1">
      <c r="D579" s="21"/>
    </row>
    <row r="580" spans="4:4" ht="15.75" customHeight="1">
      <c r="D580" s="21"/>
    </row>
    <row r="581" spans="4:4" ht="15.75" customHeight="1">
      <c r="D581" s="21"/>
    </row>
    <row r="582" spans="4:4" ht="15.75" customHeight="1">
      <c r="D582" s="21"/>
    </row>
    <row r="583" spans="4:4" ht="15.75" customHeight="1">
      <c r="D583" s="21"/>
    </row>
    <row r="584" spans="4:4" ht="15.75" customHeight="1">
      <c r="D584" s="21"/>
    </row>
    <row r="585" spans="4:4" ht="15.75" customHeight="1">
      <c r="D585" s="21"/>
    </row>
    <row r="586" spans="4:4" ht="15.75" customHeight="1">
      <c r="D586" s="21"/>
    </row>
    <row r="587" spans="4:4" ht="15.75" customHeight="1">
      <c r="D587" s="21"/>
    </row>
    <row r="588" spans="4:4" ht="15.75" customHeight="1">
      <c r="D588" s="21"/>
    </row>
    <row r="589" spans="4:4" ht="15.75" customHeight="1">
      <c r="D589" s="21"/>
    </row>
    <row r="590" spans="4:4" ht="15.75" customHeight="1">
      <c r="D590" s="21"/>
    </row>
    <row r="591" spans="4:4" ht="15.75" customHeight="1">
      <c r="D591" s="21"/>
    </row>
    <row r="592" spans="4:4" ht="15.75" customHeight="1">
      <c r="D592" s="21"/>
    </row>
    <row r="593" spans="4:4" ht="15.75" customHeight="1">
      <c r="D593" s="21"/>
    </row>
    <row r="594" spans="4:4" ht="15.75" customHeight="1">
      <c r="D594" s="21"/>
    </row>
    <row r="595" spans="4:4" ht="15.75" customHeight="1">
      <c r="D595" s="21"/>
    </row>
    <row r="596" spans="4:4" ht="15.75" customHeight="1">
      <c r="D596" s="21"/>
    </row>
    <row r="597" spans="4:4" ht="15.75" customHeight="1">
      <c r="D597" s="21"/>
    </row>
    <row r="598" spans="4:4" ht="15.75" customHeight="1">
      <c r="D598" s="21"/>
    </row>
    <row r="599" spans="4:4" ht="15.75" customHeight="1">
      <c r="D599" s="21"/>
    </row>
    <row r="600" spans="4:4" ht="15.75" customHeight="1">
      <c r="D600" s="21"/>
    </row>
    <row r="601" spans="4:4" ht="15.75" customHeight="1">
      <c r="D601" s="21"/>
    </row>
    <row r="602" spans="4:4" ht="15.75" customHeight="1">
      <c r="D602" s="21"/>
    </row>
    <row r="603" spans="4:4" ht="15.75" customHeight="1">
      <c r="D603" s="21"/>
    </row>
    <row r="604" spans="4:4" ht="15.75" customHeight="1">
      <c r="D604" s="21"/>
    </row>
    <row r="605" spans="4:4" ht="15.75" customHeight="1">
      <c r="D605" s="21"/>
    </row>
    <row r="606" spans="4:4" ht="15.75" customHeight="1">
      <c r="D606" s="21"/>
    </row>
    <row r="607" spans="4:4" ht="15.75" customHeight="1">
      <c r="D607" s="21"/>
    </row>
    <row r="608" spans="4:4" ht="15.75" customHeight="1">
      <c r="D608" s="21"/>
    </row>
    <row r="609" spans="4:4" ht="15.75" customHeight="1">
      <c r="D609" s="21"/>
    </row>
    <row r="610" spans="4:4" ht="15.75" customHeight="1">
      <c r="D610" s="21"/>
    </row>
    <row r="611" spans="4:4" ht="15.75" customHeight="1">
      <c r="D611" s="21"/>
    </row>
    <row r="612" spans="4:4" ht="15.75" customHeight="1">
      <c r="D612" s="21"/>
    </row>
    <row r="613" spans="4:4" ht="15.75" customHeight="1">
      <c r="D613" s="21"/>
    </row>
    <row r="614" spans="4:4" ht="15.75" customHeight="1">
      <c r="D614" s="21"/>
    </row>
    <row r="615" spans="4:4" ht="15.75" customHeight="1">
      <c r="D615" s="21"/>
    </row>
    <row r="616" spans="4:4" ht="15.75" customHeight="1">
      <c r="D616" s="21"/>
    </row>
    <row r="617" spans="4:4" ht="15.75" customHeight="1">
      <c r="D617" s="21"/>
    </row>
    <row r="618" spans="4:4" ht="15.75" customHeight="1">
      <c r="D618" s="21"/>
    </row>
    <row r="619" spans="4:4" ht="15.75" customHeight="1">
      <c r="D619" s="21"/>
    </row>
    <row r="620" spans="4:4" ht="15.75" customHeight="1">
      <c r="D620" s="21"/>
    </row>
    <row r="621" spans="4:4" ht="15.75" customHeight="1">
      <c r="D621" s="21"/>
    </row>
    <row r="622" spans="4:4" ht="15.75" customHeight="1">
      <c r="D622" s="21"/>
    </row>
    <row r="623" spans="4:4" ht="15.75" customHeight="1">
      <c r="D623" s="21"/>
    </row>
    <row r="624" spans="4:4" ht="15.75" customHeight="1">
      <c r="D624" s="21"/>
    </row>
    <row r="625" spans="4:4" ht="15.75" customHeight="1">
      <c r="D625" s="21"/>
    </row>
    <row r="626" spans="4:4" ht="15.75" customHeight="1">
      <c r="D626" s="21"/>
    </row>
    <row r="627" spans="4:4" ht="15.75" customHeight="1">
      <c r="D627" s="21"/>
    </row>
    <row r="628" spans="4:4" ht="15.75" customHeight="1">
      <c r="D628" s="21"/>
    </row>
    <row r="629" spans="4:4" ht="15.75" customHeight="1">
      <c r="D629" s="21"/>
    </row>
    <row r="630" spans="4:4" ht="15.75" customHeight="1">
      <c r="D630" s="21"/>
    </row>
    <row r="631" spans="4:4" ht="15.75" customHeight="1">
      <c r="D631" s="21"/>
    </row>
    <row r="632" spans="4:4" ht="15.75" customHeight="1">
      <c r="D632" s="21"/>
    </row>
    <row r="633" spans="4:4" ht="15.75" customHeight="1">
      <c r="D633" s="21"/>
    </row>
    <row r="634" spans="4:4" ht="15.75" customHeight="1">
      <c r="D634" s="21"/>
    </row>
    <row r="635" spans="4:4" ht="15.75" customHeight="1">
      <c r="D635" s="21"/>
    </row>
    <row r="636" spans="4:4" ht="15.75" customHeight="1">
      <c r="D636" s="21"/>
    </row>
    <row r="637" spans="4:4" ht="15.75" customHeight="1">
      <c r="D637" s="21"/>
    </row>
    <row r="638" spans="4:4" ht="15.75" customHeight="1">
      <c r="D638" s="21"/>
    </row>
    <row r="639" spans="4:4" ht="15.75" customHeight="1">
      <c r="D639" s="21"/>
    </row>
    <row r="640" spans="4:4" ht="15.75" customHeight="1">
      <c r="D640" s="21"/>
    </row>
    <row r="641" spans="4:4" ht="15.75" customHeight="1">
      <c r="D641" s="21"/>
    </row>
    <row r="642" spans="4:4" ht="15.75" customHeight="1">
      <c r="D642" s="21"/>
    </row>
    <row r="643" spans="4:4" ht="15.75" customHeight="1">
      <c r="D643" s="21"/>
    </row>
    <row r="644" spans="4:4" ht="15.75" customHeight="1">
      <c r="D644" s="21"/>
    </row>
    <row r="645" spans="4:4" ht="15.75" customHeight="1">
      <c r="D645" s="21"/>
    </row>
    <row r="646" spans="4:4" ht="15.75" customHeight="1">
      <c r="D646" s="21"/>
    </row>
    <row r="647" spans="4:4" ht="15.75" customHeight="1">
      <c r="D647" s="21"/>
    </row>
    <row r="648" spans="4:4" ht="15.75" customHeight="1">
      <c r="D648" s="21"/>
    </row>
    <row r="649" spans="4:4" ht="15.75" customHeight="1">
      <c r="D649" s="21"/>
    </row>
    <row r="650" spans="4:4" ht="15.75" customHeight="1">
      <c r="D650" s="21"/>
    </row>
    <row r="651" spans="4:4" ht="15.75" customHeight="1">
      <c r="D651" s="21"/>
    </row>
    <row r="652" spans="4:4" ht="15.75" customHeight="1">
      <c r="D652" s="21"/>
    </row>
    <row r="653" spans="4:4" ht="15.75" customHeight="1">
      <c r="D653" s="21"/>
    </row>
    <row r="654" spans="4:4" ht="15.75" customHeight="1">
      <c r="D654" s="21"/>
    </row>
    <row r="655" spans="4:4" ht="15.75" customHeight="1">
      <c r="D655" s="21"/>
    </row>
    <row r="656" spans="4:4" ht="15.75" customHeight="1">
      <c r="D656" s="21"/>
    </row>
    <row r="657" spans="4:4" ht="15.75" customHeight="1">
      <c r="D657" s="21"/>
    </row>
    <row r="658" spans="4:4" ht="15.75" customHeight="1">
      <c r="D658" s="21"/>
    </row>
    <row r="659" spans="4:4" ht="15.75" customHeight="1">
      <c r="D659" s="21"/>
    </row>
    <row r="660" spans="4:4" ht="15.75" customHeight="1">
      <c r="D660" s="21"/>
    </row>
    <row r="661" spans="4:4" ht="15.75" customHeight="1">
      <c r="D661" s="21"/>
    </row>
    <row r="662" spans="4:4" ht="15.75" customHeight="1">
      <c r="D662" s="21"/>
    </row>
    <row r="663" spans="4:4" ht="15.75" customHeight="1">
      <c r="D663" s="21"/>
    </row>
    <row r="664" spans="4:4" ht="15.75" customHeight="1">
      <c r="D664" s="21"/>
    </row>
    <row r="665" spans="4:4" ht="15.75" customHeight="1">
      <c r="D665" s="21"/>
    </row>
    <row r="666" spans="4:4" ht="15.75" customHeight="1">
      <c r="D666" s="21"/>
    </row>
    <row r="667" spans="4:4" ht="15.75" customHeight="1">
      <c r="D667" s="21"/>
    </row>
    <row r="668" spans="4:4" ht="15.75" customHeight="1">
      <c r="D668" s="21"/>
    </row>
    <row r="669" spans="4:4" ht="15.75" customHeight="1">
      <c r="D669" s="21"/>
    </row>
    <row r="670" spans="4:4" ht="15.75" customHeight="1">
      <c r="D670" s="21"/>
    </row>
    <row r="671" spans="4:4" ht="15.75" customHeight="1">
      <c r="D671" s="21"/>
    </row>
    <row r="672" spans="4:4" ht="15.75" customHeight="1">
      <c r="D672" s="21"/>
    </row>
    <row r="673" spans="4:4" ht="15.75" customHeight="1">
      <c r="D673" s="21"/>
    </row>
    <row r="674" spans="4:4" ht="15.75" customHeight="1">
      <c r="D674" s="21"/>
    </row>
    <row r="675" spans="4:4" ht="15.75" customHeight="1">
      <c r="D675" s="21"/>
    </row>
    <row r="676" spans="4:4" ht="15.75" customHeight="1">
      <c r="D676" s="21"/>
    </row>
    <row r="677" spans="4:4" ht="15.75" customHeight="1">
      <c r="D677" s="21"/>
    </row>
    <row r="678" spans="4:4" ht="15.75" customHeight="1">
      <c r="D678" s="21"/>
    </row>
    <row r="679" spans="4:4" ht="15.75" customHeight="1">
      <c r="D679" s="21"/>
    </row>
    <row r="680" spans="4:4" ht="15.75" customHeight="1">
      <c r="D680" s="21"/>
    </row>
    <row r="681" spans="4:4" ht="15.75" customHeight="1">
      <c r="D681" s="21"/>
    </row>
    <row r="682" spans="4:4" ht="15.75" customHeight="1">
      <c r="D682" s="21"/>
    </row>
    <row r="683" spans="4:4" ht="15.75" customHeight="1">
      <c r="D683" s="21"/>
    </row>
    <row r="684" spans="4:4" ht="15.75" customHeight="1">
      <c r="D684" s="21"/>
    </row>
    <row r="685" spans="4:4" ht="15.75" customHeight="1">
      <c r="D685" s="21"/>
    </row>
    <row r="686" spans="4:4" ht="15.75" customHeight="1">
      <c r="D686" s="21"/>
    </row>
    <row r="687" spans="4:4" ht="15.75" customHeight="1">
      <c r="D687" s="21"/>
    </row>
    <row r="688" spans="4:4" ht="15.75" customHeight="1">
      <c r="D688" s="21"/>
    </row>
    <row r="689" spans="4:4" ht="15.75" customHeight="1">
      <c r="D689" s="21"/>
    </row>
    <row r="690" spans="4:4" ht="15.75" customHeight="1">
      <c r="D690" s="21"/>
    </row>
    <row r="691" spans="4:4" ht="15.75" customHeight="1">
      <c r="D691" s="21"/>
    </row>
    <row r="692" spans="4:4" ht="15.75" customHeight="1">
      <c r="D692" s="21"/>
    </row>
    <row r="693" spans="4:4" ht="15.75" customHeight="1">
      <c r="D693" s="21"/>
    </row>
    <row r="694" spans="4:4" ht="15.75" customHeight="1">
      <c r="D694" s="21"/>
    </row>
    <row r="695" spans="4:4" ht="15.75" customHeight="1">
      <c r="D695" s="21"/>
    </row>
    <row r="696" spans="4:4" ht="15.75" customHeight="1">
      <c r="D696" s="21"/>
    </row>
    <row r="697" spans="4:4" ht="15.75" customHeight="1">
      <c r="D697" s="21"/>
    </row>
    <row r="698" spans="4:4" ht="15.75" customHeight="1">
      <c r="D698" s="21"/>
    </row>
    <row r="699" spans="4:4" ht="15.75" customHeight="1">
      <c r="D699" s="21"/>
    </row>
    <row r="700" spans="4:4" ht="15.75" customHeight="1">
      <c r="D700" s="21"/>
    </row>
    <row r="701" spans="4:4" ht="15.75" customHeight="1">
      <c r="D701" s="21"/>
    </row>
    <row r="702" spans="4:4" ht="15.75" customHeight="1">
      <c r="D702" s="21"/>
    </row>
    <row r="703" spans="4:4" ht="15.75" customHeight="1">
      <c r="D703" s="21"/>
    </row>
    <row r="704" spans="4:4" ht="15.75" customHeight="1">
      <c r="D704" s="21"/>
    </row>
    <row r="705" spans="4:4" ht="15.75" customHeight="1">
      <c r="D705" s="21"/>
    </row>
    <row r="706" spans="4:4" ht="15.75" customHeight="1">
      <c r="D706" s="21"/>
    </row>
    <row r="707" spans="4:4" ht="15.75" customHeight="1">
      <c r="D707" s="21"/>
    </row>
    <row r="708" spans="4:4" ht="15.75" customHeight="1">
      <c r="D708" s="21"/>
    </row>
    <row r="709" spans="4:4" ht="15.75" customHeight="1">
      <c r="D709" s="21"/>
    </row>
    <row r="710" spans="4:4" ht="15.75" customHeight="1">
      <c r="D710" s="21"/>
    </row>
    <row r="711" spans="4:4" ht="15.75" customHeight="1">
      <c r="D711" s="21"/>
    </row>
    <row r="712" spans="4:4" ht="15.75" customHeight="1">
      <c r="D712" s="21"/>
    </row>
    <row r="713" spans="4:4" ht="15.75" customHeight="1">
      <c r="D713" s="21"/>
    </row>
    <row r="714" spans="4:4" ht="15.75" customHeight="1">
      <c r="D714" s="21"/>
    </row>
    <row r="715" spans="4:4" ht="15.75" customHeight="1">
      <c r="D715" s="21"/>
    </row>
    <row r="716" spans="4:4" ht="15.75" customHeight="1">
      <c r="D716" s="21"/>
    </row>
    <row r="717" spans="4:4" ht="15.75" customHeight="1">
      <c r="D717" s="21"/>
    </row>
    <row r="718" spans="4:4" ht="15.75" customHeight="1">
      <c r="D718" s="21"/>
    </row>
    <row r="719" spans="4:4" ht="15.75" customHeight="1">
      <c r="D719" s="21"/>
    </row>
    <row r="720" spans="4:4" ht="15.75" customHeight="1">
      <c r="D720" s="21"/>
    </row>
    <row r="721" spans="4:4" ht="15.75" customHeight="1">
      <c r="D721" s="21"/>
    </row>
    <row r="722" spans="4:4" ht="15.75" customHeight="1">
      <c r="D722" s="21"/>
    </row>
    <row r="723" spans="4:4" ht="15.75" customHeight="1">
      <c r="D723" s="21"/>
    </row>
    <row r="724" spans="4:4" ht="15.75" customHeight="1">
      <c r="D724" s="21"/>
    </row>
    <row r="725" spans="4:4" ht="15.75" customHeight="1">
      <c r="D725" s="21"/>
    </row>
    <row r="726" spans="4:4" ht="15.75" customHeight="1">
      <c r="D726" s="21"/>
    </row>
    <row r="727" spans="4:4" ht="15.75" customHeight="1">
      <c r="D727" s="21"/>
    </row>
    <row r="728" spans="4:4" ht="15.75" customHeight="1">
      <c r="D728" s="21"/>
    </row>
    <row r="729" spans="4:4" ht="15.75" customHeight="1">
      <c r="D729" s="21"/>
    </row>
    <row r="730" spans="4:4" ht="15.75" customHeight="1">
      <c r="D730" s="21"/>
    </row>
    <row r="731" spans="4:4" ht="15.75" customHeight="1">
      <c r="D731" s="21"/>
    </row>
    <row r="732" spans="4:4" ht="15.75" customHeight="1">
      <c r="D732" s="21"/>
    </row>
    <row r="733" spans="4:4" ht="15.75" customHeight="1">
      <c r="D733" s="21"/>
    </row>
    <row r="734" spans="4:4" ht="15.75" customHeight="1">
      <c r="D734" s="21"/>
    </row>
    <row r="735" spans="4:4" ht="15.75" customHeight="1">
      <c r="D735" s="21"/>
    </row>
    <row r="736" spans="4:4" ht="15.75" customHeight="1">
      <c r="D736" s="21"/>
    </row>
    <row r="737" spans="4:4" ht="15.75" customHeight="1">
      <c r="D737" s="21"/>
    </row>
    <row r="738" spans="4:4" ht="15.75" customHeight="1">
      <c r="D738" s="21"/>
    </row>
    <row r="739" spans="4:4" ht="15.75" customHeight="1">
      <c r="D739" s="21"/>
    </row>
    <row r="740" spans="4:4" ht="15.75" customHeight="1">
      <c r="D740" s="21"/>
    </row>
    <row r="741" spans="4:4" ht="15.75" customHeight="1">
      <c r="D741" s="21"/>
    </row>
    <row r="742" spans="4:4" ht="15.75" customHeight="1">
      <c r="D742" s="21"/>
    </row>
    <row r="743" spans="4:4" ht="15.75" customHeight="1">
      <c r="D743" s="21"/>
    </row>
    <row r="744" spans="4:4" ht="15.75" customHeight="1">
      <c r="D744" s="21"/>
    </row>
    <row r="745" spans="4:4" ht="15.75" customHeight="1">
      <c r="D745" s="21"/>
    </row>
    <row r="746" spans="4:4" ht="15.75" customHeight="1">
      <c r="D746" s="21"/>
    </row>
    <row r="747" spans="4:4" ht="15.75" customHeight="1">
      <c r="D747" s="21"/>
    </row>
    <row r="748" spans="4:4" ht="15.75" customHeight="1">
      <c r="D748" s="21"/>
    </row>
    <row r="749" spans="4:4" ht="15.75" customHeight="1">
      <c r="D749" s="21"/>
    </row>
    <row r="750" spans="4:4" ht="15.75" customHeight="1">
      <c r="D750" s="21"/>
    </row>
    <row r="751" spans="4:4" ht="15.75" customHeight="1">
      <c r="D751" s="21"/>
    </row>
    <row r="752" spans="4:4" ht="15.75" customHeight="1">
      <c r="D752" s="21"/>
    </row>
    <row r="753" spans="4:4" ht="15.75" customHeight="1">
      <c r="D753" s="21"/>
    </row>
    <row r="754" spans="4:4" ht="15.75" customHeight="1">
      <c r="D754" s="21"/>
    </row>
    <row r="755" spans="4:4" ht="15.75" customHeight="1">
      <c r="D755" s="21"/>
    </row>
    <row r="756" spans="4:4" ht="15.75" customHeight="1">
      <c r="D756" s="21"/>
    </row>
    <row r="757" spans="4:4" ht="15.75" customHeight="1">
      <c r="D757" s="21"/>
    </row>
    <row r="758" spans="4:4" ht="15.75" customHeight="1">
      <c r="D758" s="21"/>
    </row>
    <row r="759" spans="4:4" ht="15.75" customHeight="1">
      <c r="D759" s="21"/>
    </row>
    <row r="760" spans="4:4" ht="15.75" customHeight="1">
      <c r="D760" s="21"/>
    </row>
    <row r="761" spans="4:4" ht="15.75" customHeight="1">
      <c r="D761" s="21"/>
    </row>
    <row r="762" spans="4:4" ht="15.75" customHeight="1">
      <c r="D762" s="21"/>
    </row>
    <row r="763" spans="4:4" ht="15.75" customHeight="1">
      <c r="D763" s="21"/>
    </row>
    <row r="764" spans="4:4" ht="15.75" customHeight="1">
      <c r="D764" s="21"/>
    </row>
    <row r="765" spans="4:4" ht="15.75" customHeight="1">
      <c r="D765" s="21"/>
    </row>
    <row r="766" spans="4:4" ht="15.75" customHeight="1">
      <c r="D766" s="21"/>
    </row>
    <row r="767" spans="4:4" ht="15.75" customHeight="1">
      <c r="D767" s="21"/>
    </row>
    <row r="768" spans="4:4" ht="15.75" customHeight="1">
      <c r="D768" s="21"/>
    </row>
    <row r="769" spans="4:4" ht="15.75" customHeight="1">
      <c r="D769" s="21"/>
    </row>
    <row r="770" spans="4:4" ht="15.75" customHeight="1">
      <c r="D770" s="21"/>
    </row>
    <row r="771" spans="4:4" ht="15.75" customHeight="1">
      <c r="D771" s="21"/>
    </row>
    <row r="772" spans="4:4" ht="15.75" customHeight="1">
      <c r="D772" s="21"/>
    </row>
    <row r="773" spans="4:4" ht="15.75" customHeight="1">
      <c r="D773" s="21"/>
    </row>
    <row r="774" spans="4:4" ht="15.75" customHeight="1">
      <c r="D774" s="21"/>
    </row>
    <row r="775" spans="4:4" ht="15.75" customHeight="1">
      <c r="D775" s="21"/>
    </row>
    <row r="776" spans="4:4" ht="15.75" customHeight="1">
      <c r="D776" s="21"/>
    </row>
    <row r="777" spans="4:4" ht="15.75" customHeight="1">
      <c r="D777" s="21"/>
    </row>
    <row r="778" spans="4:4" ht="15.75" customHeight="1">
      <c r="D778" s="21"/>
    </row>
    <row r="779" spans="4:4" ht="15.75" customHeight="1">
      <c r="D779" s="21"/>
    </row>
    <row r="780" spans="4:4" ht="15.75" customHeight="1">
      <c r="D780" s="21"/>
    </row>
    <row r="781" spans="4:4" ht="15.75" customHeight="1">
      <c r="D781" s="21"/>
    </row>
    <row r="782" spans="4:4" ht="15.75" customHeight="1">
      <c r="D782" s="21"/>
    </row>
    <row r="783" spans="4:4" ht="15.75" customHeight="1">
      <c r="D783" s="21"/>
    </row>
    <row r="784" spans="4:4" ht="15.75" customHeight="1">
      <c r="D784" s="21"/>
    </row>
    <row r="785" spans="4:4" ht="15.75" customHeight="1">
      <c r="D785" s="21"/>
    </row>
    <row r="786" spans="4:4" ht="15.75" customHeight="1">
      <c r="D786" s="21"/>
    </row>
    <row r="787" spans="4:4" ht="15.75" customHeight="1">
      <c r="D787" s="21"/>
    </row>
    <row r="788" spans="4:4" ht="15.75" customHeight="1">
      <c r="D788" s="21"/>
    </row>
    <row r="789" spans="4:4" ht="15.75" customHeight="1">
      <c r="D789" s="21"/>
    </row>
    <row r="790" spans="4:4" ht="15.75" customHeight="1">
      <c r="D790" s="21"/>
    </row>
    <row r="791" spans="4:4" ht="15.75" customHeight="1">
      <c r="D791" s="21"/>
    </row>
    <row r="792" spans="4:4" ht="15.75" customHeight="1">
      <c r="D792" s="21"/>
    </row>
    <row r="793" spans="4:4" ht="15.75" customHeight="1">
      <c r="D793" s="21"/>
    </row>
    <row r="794" spans="4:4" ht="15.75" customHeight="1">
      <c r="D794" s="21"/>
    </row>
    <row r="795" spans="4:4" ht="15.75" customHeight="1">
      <c r="D795" s="21"/>
    </row>
    <row r="796" spans="4:4" ht="15.75" customHeight="1">
      <c r="D796" s="21"/>
    </row>
    <row r="797" spans="4:4" ht="15.75" customHeight="1">
      <c r="D797" s="21"/>
    </row>
    <row r="798" spans="4:4" ht="15.75" customHeight="1">
      <c r="D798" s="21"/>
    </row>
    <row r="799" spans="4:4" ht="15.75" customHeight="1">
      <c r="D799" s="21"/>
    </row>
    <row r="800" spans="4:4" ht="15.75" customHeight="1">
      <c r="D800" s="21"/>
    </row>
    <row r="801" spans="4:4" ht="15.75" customHeight="1">
      <c r="D801" s="21"/>
    </row>
    <row r="802" spans="4:4" ht="15.75" customHeight="1">
      <c r="D802" s="21"/>
    </row>
    <row r="803" spans="4:4" ht="15.75" customHeight="1">
      <c r="D803" s="21"/>
    </row>
    <row r="804" spans="4:4" ht="15.75" customHeight="1">
      <c r="D804" s="21"/>
    </row>
    <row r="805" spans="4:4" ht="15.75" customHeight="1">
      <c r="D805" s="21"/>
    </row>
    <row r="806" spans="4:4" ht="15.75" customHeight="1">
      <c r="D806" s="21"/>
    </row>
    <row r="807" spans="4:4" ht="15.75" customHeight="1">
      <c r="D807" s="21"/>
    </row>
    <row r="808" spans="4:4" ht="15.75" customHeight="1">
      <c r="D808" s="21"/>
    </row>
    <row r="809" spans="4:4" ht="15.75" customHeight="1">
      <c r="D809" s="21"/>
    </row>
    <row r="810" spans="4:4" ht="15.75" customHeight="1">
      <c r="D810" s="21"/>
    </row>
    <row r="811" spans="4:4" ht="15.75" customHeight="1">
      <c r="D811" s="21"/>
    </row>
    <row r="812" spans="4:4" ht="15.75" customHeight="1">
      <c r="D812" s="21"/>
    </row>
    <row r="813" spans="4:4" ht="15.75" customHeight="1">
      <c r="D813" s="21"/>
    </row>
    <row r="814" spans="4:4" ht="15.75" customHeight="1">
      <c r="D814" s="21"/>
    </row>
    <row r="815" spans="4:4" ht="15.75" customHeight="1">
      <c r="D815" s="21"/>
    </row>
    <row r="816" spans="4:4" ht="15.75" customHeight="1">
      <c r="D816" s="21"/>
    </row>
    <row r="817" spans="4:4" ht="15.75" customHeight="1">
      <c r="D817" s="21"/>
    </row>
    <row r="818" spans="4:4" ht="15.75" customHeight="1">
      <c r="D818" s="21"/>
    </row>
    <row r="819" spans="4:4" ht="15.75" customHeight="1">
      <c r="D819" s="21"/>
    </row>
    <row r="820" spans="4:4" ht="15.75" customHeight="1">
      <c r="D820" s="21"/>
    </row>
    <row r="821" spans="4:4" ht="15.75" customHeight="1">
      <c r="D821" s="21"/>
    </row>
    <row r="822" spans="4:4" ht="15.75" customHeight="1">
      <c r="D822" s="21"/>
    </row>
    <row r="823" spans="4:4" ht="15.75" customHeight="1">
      <c r="D823" s="21"/>
    </row>
    <row r="824" spans="4:4" ht="15.75" customHeight="1">
      <c r="D824" s="21"/>
    </row>
    <row r="825" spans="4:4" ht="15.75" customHeight="1">
      <c r="D825" s="21"/>
    </row>
    <row r="826" spans="4:4" ht="15.75" customHeight="1">
      <c r="D826" s="21"/>
    </row>
    <row r="827" spans="4:4" ht="15.75" customHeight="1">
      <c r="D827" s="21"/>
    </row>
    <row r="828" spans="4:4" ht="15.75" customHeight="1">
      <c r="D828" s="21"/>
    </row>
    <row r="829" spans="4:4" ht="15.75" customHeight="1">
      <c r="D829" s="21"/>
    </row>
    <row r="830" spans="4:4" ht="15.75" customHeight="1">
      <c r="D830" s="21"/>
    </row>
    <row r="831" spans="4:4" ht="15.75" customHeight="1">
      <c r="D831" s="21"/>
    </row>
    <row r="832" spans="4:4" ht="15.75" customHeight="1">
      <c r="D832" s="21"/>
    </row>
    <row r="833" spans="4:4" ht="15.75" customHeight="1">
      <c r="D833" s="21"/>
    </row>
    <row r="834" spans="4:4" ht="15.75" customHeight="1">
      <c r="D834" s="21"/>
    </row>
    <row r="835" spans="4:4" ht="15.75" customHeight="1">
      <c r="D835" s="21"/>
    </row>
    <row r="836" spans="4:4" ht="15.75" customHeight="1">
      <c r="D836" s="21"/>
    </row>
    <row r="837" spans="4:4" ht="15.75" customHeight="1">
      <c r="D837" s="21"/>
    </row>
    <row r="838" spans="4:4" ht="15.75" customHeight="1">
      <c r="D838" s="21"/>
    </row>
    <row r="839" spans="4:4" ht="15.75" customHeight="1">
      <c r="D839" s="21"/>
    </row>
    <row r="840" spans="4:4" ht="15.75" customHeight="1">
      <c r="D840" s="21"/>
    </row>
    <row r="841" spans="4:4" ht="15.75" customHeight="1">
      <c r="D841" s="21"/>
    </row>
    <row r="842" spans="4:4" ht="15.75" customHeight="1">
      <c r="D842" s="21"/>
    </row>
    <row r="843" spans="4:4" ht="15.75" customHeight="1">
      <c r="D843" s="21"/>
    </row>
    <row r="844" spans="4:4" ht="15.75" customHeight="1">
      <c r="D844" s="21"/>
    </row>
    <row r="845" spans="4:4" ht="15.75" customHeight="1">
      <c r="D845" s="21"/>
    </row>
    <row r="846" spans="4:4" ht="15.75" customHeight="1">
      <c r="D846" s="21"/>
    </row>
    <row r="847" spans="4:4" ht="15.75" customHeight="1">
      <c r="D847" s="21"/>
    </row>
    <row r="848" spans="4:4" ht="15.75" customHeight="1">
      <c r="D848" s="21"/>
    </row>
    <row r="849" spans="4:4" ht="15.75" customHeight="1">
      <c r="D849" s="21"/>
    </row>
    <row r="850" spans="4:4" ht="15.75" customHeight="1">
      <c r="D850" s="21"/>
    </row>
    <row r="851" spans="4:4" ht="15.75" customHeight="1">
      <c r="D851" s="21"/>
    </row>
    <row r="852" spans="4:4" ht="15.75" customHeight="1">
      <c r="D852" s="21"/>
    </row>
    <row r="853" spans="4:4" ht="15.75" customHeight="1">
      <c r="D853" s="21"/>
    </row>
    <row r="854" spans="4:4" ht="15.75" customHeight="1">
      <c r="D854" s="21"/>
    </row>
    <row r="855" spans="4:4" ht="15.75" customHeight="1">
      <c r="D855" s="21"/>
    </row>
    <row r="856" spans="4:4" ht="15.75" customHeight="1">
      <c r="D856" s="21"/>
    </row>
    <row r="857" spans="4:4" ht="15.75" customHeight="1">
      <c r="D857" s="21"/>
    </row>
    <row r="858" spans="4:4" ht="15.75" customHeight="1">
      <c r="D858" s="21"/>
    </row>
    <row r="859" spans="4:4" ht="15.75" customHeight="1">
      <c r="D859" s="21"/>
    </row>
    <row r="860" spans="4:4" ht="15.75" customHeight="1">
      <c r="D860" s="21"/>
    </row>
    <row r="861" spans="4:4" ht="15.75" customHeight="1">
      <c r="D861" s="21"/>
    </row>
    <row r="862" spans="4:4" ht="15.75" customHeight="1">
      <c r="D862" s="21"/>
    </row>
    <row r="863" spans="4:4" ht="15.75" customHeight="1">
      <c r="D863" s="21"/>
    </row>
    <row r="864" spans="4:4" ht="15.75" customHeight="1">
      <c r="D864" s="21"/>
    </row>
    <row r="865" spans="4:4" ht="15.75" customHeight="1">
      <c r="D865" s="21"/>
    </row>
    <row r="866" spans="4:4" ht="15.75" customHeight="1">
      <c r="D866" s="21"/>
    </row>
    <row r="867" spans="4:4" ht="15.75" customHeight="1">
      <c r="D867" s="21"/>
    </row>
    <row r="868" spans="4:4" ht="15.75" customHeight="1">
      <c r="D868" s="21"/>
    </row>
    <row r="869" spans="4:4" ht="15.75" customHeight="1">
      <c r="D869" s="21"/>
    </row>
    <row r="870" spans="4:4" ht="15.75" customHeight="1">
      <c r="D870" s="21"/>
    </row>
    <row r="871" spans="4:4" ht="15.75" customHeight="1">
      <c r="D871" s="21"/>
    </row>
    <row r="872" spans="4:4" ht="15.75" customHeight="1">
      <c r="D872" s="21"/>
    </row>
    <row r="873" spans="4:4" ht="15.75" customHeight="1">
      <c r="D873" s="21"/>
    </row>
    <row r="874" spans="4:4" ht="15.75" customHeight="1">
      <c r="D874" s="21"/>
    </row>
    <row r="875" spans="4:4" ht="15.75" customHeight="1">
      <c r="D875" s="21"/>
    </row>
    <row r="876" spans="4:4" ht="15.75" customHeight="1">
      <c r="D876" s="21"/>
    </row>
    <row r="877" spans="4:4" ht="15.75" customHeight="1">
      <c r="D877" s="21"/>
    </row>
    <row r="878" spans="4:4" ht="15.75" customHeight="1">
      <c r="D878" s="21"/>
    </row>
    <row r="879" spans="4:4" ht="15.75" customHeight="1">
      <c r="D879" s="21"/>
    </row>
    <row r="880" spans="4:4" ht="15.75" customHeight="1">
      <c r="D880" s="21"/>
    </row>
    <row r="881" spans="4:4" ht="15.75" customHeight="1">
      <c r="D881" s="21"/>
    </row>
    <row r="882" spans="4:4" ht="15.75" customHeight="1">
      <c r="D882" s="21"/>
    </row>
    <row r="883" spans="4:4" ht="15.75" customHeight="1">
      <c r="D883" s="21"/>
    </row>
    <row r="884" spans="4:4" ht="15.75" customHeight="1">
      <c r="D884" s="21"/>
    </row>
    <row r="885" spans="4:4" ht="15.75" customHeight="1">
      <c r="D885" s="21"/>
    </row>
    <row r="886" spans="4:4" ht="15.75" customHeight="1">
      <c r="D886" s="21"/>
    </row>
    <row r="887" spans="4:4" ht="15.75" customHeight="1">
      <c r="D887" s="21"/>
    </row>
    <row r="888" spans="4:4" ht="15.75" customHeight="1">
      <c r="D888" s="21"/>
    </row>
    <row r="889" spans="4:4" ht="15.75" customHeight="1">
      <c r="D889" s="21"/>
    </row>
    <row r="890" spans="4:4" ht="15.75" customHeight="1">
      <c r="D890" s="21"/>
    </row>
    <row r="891" spans="4:4" ht="15.75" customHeight="1">
      <c r="D891" s="21"/>
    </row>
    <row r="892" spans="4:4" ht="15.75" customHeight="1">
      <c r="D892" s="21"/>
    </row>
    <row r="893" spans="4:4" ht="15.75" customHeight="1">
      <c r="D893" s="21"/>
    </row>
    <row r="894" spans="4:4" ht="15.75" customHeight="1">
      <c r="D894" s="21"/>
    </row>
    <row r="895" spans="4:4" ht="15.75" customHeight="1">
      <c r="D895" s="21"/>
    </row>
    <row r="896" spans="4:4" ht="15.75" customHeight="1">
      <c r="D896" s="21"/>
    </row>
    <row r="897" spans="4:4" ht="15.75" customHeight="1">
      <c r="D897" s="21"/>
    </row>
    <row r="898" spans="4:4" ht="15.75" customHeight="1">
      <c r="D898" s="21"/>
    </row>
    <row r="899" spans="4:4" ht="15.75" customHeight="1">
      <c r="D899" s="21"/>
    </row>
    <row r="900" spans="4:4" ht="15.75" customHeight="1">
      <c r="D900" s="21"/>
    </row>
    <row r="901" spans="4:4" ht="15.75" customHeight="1">
      <c r="D901" s="21"/>
    </row>
    <row r="902" spans="4:4" ht="15.75" customHeight="1">
      <c r="D902" s="21"/>
    </row>
    <row r="903" spans="4:4" ht="15.75" customHeight="1">
      <c r="D903" s="21"/>
    </row>
    <row r="904" spans="4:4" ht="15.75" customHeight="1">
      <c r="D904" s="21"/>
    </row>
    <row r="905" spans="4:4" ht="15.75" customHeight="1">
      <c r="D905" s="21"/>
    </row>
    <row r="906" spans="4:4" ht="15.75" customHeight="1">
      <c r="D906" s="21"/>
    </row>
    <row r="907" spans="4:4" ht="15.75" customHeight="1">
      <c r="D907" s="21"/>
    </row>
    <row r="908" spans="4:4" ht="15.75" customHeight="1">
      <c r="D908" s="21"/>
    </row>
    <row r="909" spans="4:4" ht="15.75" customHeight="1">
      <c r="D909" s="21"/>
    </row>
    <row r="910" spans="4:4" ht="15.75" customHeight="1">
      <c r="D910" s="21"/>
    </row>
    <row r="911" spans="4:4" ht="15.75" customHeight="1">
      <c r="D911" s="21"/>
    </row>
    <row r="912" spans="4:4" ht="15.75" customHeight="1">
      <c r="D912" s="21"/>
    </row>
    <row r="913" spans="4:4" ht="15.75" customHeight="1">
      <c r="D913" s="21"/>
    </row>
    <row r="914" spans="4:4" ht="15.75" customHeight="1">
      <c r="D914" s="21"/>
    </row>
    <row r="915" spans="4:4" ht="15.75" customHeight="1">
      <c r="D915" s="21"/>
    </row>
    <row r="916" spans="4:4" ht="15.75" customHeight="1">
      <c r="D916" s="21"/>
    </row>
    <row r="917" spans="4:4" ht="15.75" customHeight="1">
      <c r="D917" s="21"/>
    </row>
    <row r="918" spans="4:4" ht="15.75" customHeight="1">
      <c r="D918" s="21"/>
    </row>
    <row r="919" spans="4:4" ht="15.75" customHeight="1">
      <c r="D919" s="21"/>
    </row>
    <row r="920" spans="4:4" ht="15.75" customHeight="1">
      <c r="D920" s="21"/>
    </row>
    <row r="921" spans="4:4" ht="15.75" customHeight="1">
      <c r="D921" s="21"/>
    </row>
    <row r="922" spans="4:4" ht="15.75" customHeight="1">
      <c r="D922" s="21"/>
    </row>
    <row r="923" spans="4:4" ht="15.75" customHeight="1">
      <c r="D923" s="21"/>
    </row>
    <row r="924" spans="4:4" ht="15.75" customHeight="1">
      <c r="D924" s="21"/>
    </row>
    <row r="925" spans="4:4" ht="15.75" customHeight="1">
      <c r="D925" s="21"/>
    </row>
    <row r="926" spans="4:4" ht="15.75" customHeight="1">
      <c r="D926" s="21"/>
    </row>
    <row r="927" spans="4:4" ht="15.75" customHeight="1">
      <c r="D927" s="21"/>
    </row>
    <row r="928" spans="4:4" ht="15.75" customHeight="1">
      <c r="D928" s="21"/>
    </row>
    <row r="929" spans="4:4" ht="15.75" customHeight="1">
      <c r="D929" s="21"/>
    </row>
    <row r="930" spans="4:4" ht="15.75" customHeight="1">
      <c r="D930" s="21"/>
    </row>
    <row r="931" spans="4:4" ht="15.75" customHeight="1">
      <c r="D931" s="21"/>
    </row>
    <row r="932" spans="4:4" ht="15.75" customHeight="1">
      <c r="D932" s="21"/>
    </row>
    <row r="933" spans="4:4" ht="15.75" customHeight="1">
      <c r="D933" s="21"/>
    </row>
    <row r="934" spans="4:4" ht="15.75" customHeight="1">
      <c r="D934" s="21"/>
    </row>
    <row r="935" spans="4:4" ht="15.75" customHeight="1">
      <c r="D935" s="21"/>
    </row>
    <row r="936" spans="4:4" ht="15.75" customHeight="1">
      <c r="D936" s="21"/>
    </row>
    <row r="937" spans="4:4" ht="15.75" customHeight="1">
      <c r="D937" s="21"/>
    </row>
    <row r="938" spans="4:4" ht="15.75" customHeight="1">
      <c r="D938" s="21"/>
    </row>
    <row r="939" spans="4:4" ht="15.75" customHeight="1">
      <c r="D939" s="21"/>
    </row>
    <row r="940" spans="4:4" ht="15.75" customHeight="1">
      <c r="D940" s="21"/>
    </row>
    <row r="941" spans="4:4" ht="15.75" customHeight="1">
      <c r="D941" s="21"/>
    </row>
    <row r="942" spans="4:4" ht="15.75" customHeight="1">
      <c r="D942" s="21"/>
    </row>
    <row r="943" spans="4:4" ht="15.75" customHeight="1">
      <c r="D943" s="21"/>
    </row>
    <row r="944" spans="4:4" ht="15.75" customHeight="1">
      <c r="D944" s="21"/>
    </row>
    <row r="945" spans="4:4" ht="15.75" customHeight="1">
      <c r="D945" s="21"/>
    </row>
    <row r="946" spans="4:4" ht="15.75" customHeight="1">
      <c r="D946" s="21"/>
    </row>
    <row r="947" spans="4:4" ht="15.75" customHeight="1">
      <c r="D947" s="21"/>
    </row>
    <row r="948" spans="4:4" ht="15.75" customHeight="1">
      <c r="D948" s="21"/>
    </row>
    <row r="949" spans="4:4" ht="15.75" customHeight="1">
      <c r="D949" s="21"/>
    </row>
    <row r="950" spans="4:4" ht="15.75" customHeight="1">
      <c r="D950" s="21"/>
    </row>
    <row r="951" spans="4:4" ht="15.75" customHeight="1">
      <c r="D951" s="21"/>
    </row>
    <row r="952" spans="4:4" ht="15.75" customHeight="1">
      <c r="D952" s="21"/>
    </row>
    <row r="953" spans="4:4" ht="15.75" customHeight="1">
      <c r="D953" s="21"/>
    </row>
    <row r="954" spans="4:4" ht="15.75" customHeight="1">
      <c r="D954" s="21"/>
    </row>
    <row r="955" spans="4:4" ht="15.75" customHeight="1">
      <c r="D955" s="21"/>
    </row>
    <row r="956" spans="4:4" ht="15.75" customHeight="1">
      <c r="D956" s="21"/>
    </row>
    <row r="957" spans="4:4" ht="15.75" customHeight="1">
      <c r="D957" s="21"/>
    </row>
    <row r="958" spans="4:4" ht="15.75" customHeight="1">
      <c r="D958" s="21"/>
    </row>
    <row r="959" spans="4:4" ht="15.75" customHeight="1">
      <c r="D959" s="21"/>
    </row>
    <row r="960" spans="4:4" ht="15.75" customHeight="1">
      <c r="D960" s="21"/>
    </row>
    <row r="961" spans="4:4" ht="15.75" customHeight="1">
      <c r="D961" s="21"/>
    </row>
    <row r="962" spans="4:4" ht="15.75" customHeight="1">
      <c r="D962" s="21"/>
    </row>
    <row r="963" spans="4:4" ht="15.75" customHeight="1">
      <c r="D963" s="21"/>
    </row>
    <row r="964" spans="4:4" ht="15.75" customHeight="1">
      <c r="D964" s="21"/>
    </row>
    <row r="965" spans="4:4" ht="15.75" customHeight="1">
      <c r="D965" s="21"/>
    </row>
    <row r="966" spans="4:4" ht="15.75" customHeight="1">
      <c r="D966" s="21"/>
    </row>
    <row r="967" spans="4:4" ht="15.75" customHeight="1">
      <c r="D967" s="21"/>
    </row>
    <row r="968" spans="4:4" ht="15.75" customHeight="1">
      <c r="D968" s="21"/>
    </row>
    <row r="969" spans="4:4" ht="15.75" customHeight="1">
      <c r="D969" s="21"/>
    </row>
    <row r="970" spans="4:4" ht="15.75" customHeight="1">
      <c r="D970" s="21"/>
    </row>
    <row r="971" spans="4:4" ht="15.75" customHeight="1">
      <c r="D971" s="21"/>
    </row>
    <row r="972" spans="4:4" ht="15.75" customHeight="1">
      <c r="D972" s="21"/>
    </row>
    <row r="973" spans="4:4" ht="15.75" customHeight="1">
      <c r="D973" s="21"/>
    </row>
    <row r="974" spans="4:4" ht="15.75" customHeight="1">
      <c r="D974" s="21"/>
    </row>
    <row r="975" spans="4:4" ht="15.75" customHeight="1">
      <c r="D975" s="21"/>
    </row>
    <row r="976" spans="4:4" ht="15.75" customHeight="1">
      <c r="D976" s="21"/>
    </row>
    <row r="977" spans="4:4" ht="15.75" customHeight="1">
      <c r="D977" s="21"/>
    </row>
    <row r="978" spans="4:4" ht="15.75" customHeight="1">
      <c r="D978" s="21"/>
    </row>
    <row r="979" spans="4:4" ht="15.75" customHeight="1">
      <c r="D979" s="21"/>
    </row>
    <row r="980" spans="4:4" ht="15.75" customHeight="1">
      <c r="D980" s="21"/>
    </row>
    <row r="981" spans="4:4" ht="15.75" customHeight="1">
      <c r="D981" s="21"/>
    </row>
    <row r="982" spans="4:4" ht="15.75" customHeight="1">
      <c r="D982" s="21"/>
    </row>
    <row r="983" spans="4:4" ht="15.75" customHeight="1">
      <c r="D983" s="21"/>
    </row>
    <row r="984" spans="4:4" ht="15.75" customHeight="1">
      <c r="D984" s="21"/>
    </row>
    <row r="985" spans="4:4" ht="15.75" customHeight="1">
      <c r="D985" s="21"/>
    </row>
    <row r="986" spans="4:4" ht="15.75" customHeight="1">
      <c r="D986" s="21"/>
    </row>
    <row r="987" spans="4:4" ht="15.75" customHeight="1">
      <c r="D987" s="21"/>
    </row>
    <row r="988" spans="4:4" ht="15.75" customHeight="1">
      <c r="D988" s="21"/>
    </row>
    <row r="989" spans="4:4" ht="15.75" customHeight="1">
      <c r="D989" s="21"/>
    </row>
    <row r="990" spans="4:4" ht="15.75" customHeight="1">
      <c r="D990" s="21"/>
    </row>
    <row r="991" spans="4:4" ht="15.75" customHeight="1">
      <c r="D991" s="21"/>
    </row>
    <row r="992" spans="4:4" ht="15.75" customHeight="1">
      <c r="D992" s="21"/>
    </row>
    <row r="993" spans="4:4" ht="15.75" customHeight="1">
      <c r="D993" s="21"/>
    </row>
    <row r="994" spans="4:4" ht="15.75" customHeight="1">
      <c r="D994" s="21"/>
    </row>
    <row r="995" spans="4:4" ht="15.75" customHeight="1">
      <c r="D995" s="21"/>
    </row>
    <row r="996" spans="4:4" ht="15.75" customHeight="1">
      <c r="D996" s="21"/>
    </row>
    <row r="997" spans="4:4" ht="15.75" customHeight="1">
      <c r="D997" s="21"/>
    </row>
    <row r="998" spans="4:4" ht="15.75" customHeight="1">
      <c r="D998" s="21"/>
    </row>
    <row r="999" spans="4:4" ht="15.75" customHeight="1">
      <c r="D999" s="21"/>
    </row>
  </sheetData>
  <phoneticPr fontId="11" type="noConversion"/>
  <conditionalFormatting sqref="D8:D25 I8:I15 D31:D38 D44:D61">
    <cfRule type="cellIs" dxfId="35" priority="1" operator="greaterThan">
      <formula>1</formula>
    </cfRule>
  </conditionalFormatting>
  <conditionalFormatting sqref="D2:D3">
    <cfRule type="cellIs" dxfId="34" priority="2" operator="greaterThan">
      <formula>1</formula>
    </cfRule>
  </conditionalFormatting>
  <conditionalFormatting sqref="D2:D3">
    <cfRule type="cellIs" dxfId="33" priority="3" operator="lessThan">
      <formula>1</formula>
    </cfRule>
  </conditionalFormatting>
  <conditionalFormatting sqref="D2:D3">
    <cfRule type="cellIs" dxfId="32" priority="4" operator="greaterThan">
      <formula>0</formula>
    </cfRule>
  </conditionalFormatting>
  <conditionalFormatting sqref="D2:D3">
    <cfRule type="cellIs" dxfId="31" priority="5" operator="lessThan">
      <formula>0</formula>
    </cfRule>
  </conditionalFormatting>
  <conditionalFormatting sqref="D2:D7 D30 D43">
    <cfRule type="cellIs" dxfId="30" priority="6" operator="greaterThan">
      <formula>0</formula>
    </cfRule>
  </conditionalFormatting>
  <conditionalFormatting sqref="D2:D3">
    <cfRule type="cellIs" dxfId="29" priority="7" operator="lessThan">
      <formula>0</formula>
    </cfRule>
  </conditionalFormatting>
  <conditionalFormatting sqref="D8:D25 I8:I15 D31:D38 D44:D61">
    <cfRule type="cellIs" dxfId="28" priority="8" operator="lessThan">
      <formula>1</formula>
    </cfRule>
  </conditionalFormatting>
  <conditionalFormatting sqref="D8:D25 I8:I15 D31:D38 D44:D61">
    <cfRule type="cellIs" dxfId="27" priority="9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000"/>
  <sheetViews>
    <sheetView zoomScale="140" workbookViewId="0"/>
  </sheetViews>
  <sheetFormatPr baseColWidth="10" defaultColWidth="14.5" defaultRowHeight="15" customHeight="1"/>
  <cols>
    <col min="1" max="1" width="30.5" customWidth="1"/>
    <col min="2" max="6" width="14.5" customWidth="1"/>
  </cols>
  <sheetData>
    <row r="1" spans="1:4" ht="15.75" customHeight="1">
      <c r="A1" s="4" t="s">
        <v>46</v>
      </c>
      <c r="B1" s="4" t="s">
        <v>47</v>
      </c>
      <c r="C1" s="4" t="s">
        <v>48</v>
      </c>
      <c r="D1" s="5" t="s">
        <v>10</v>
      </c>
    </row>
    <row r="2" spans="1:4" ht="15.75" customHeight="1">
      <c r="A2" s="22" t="s">
        <v>49</v>
      </c>
      <c r="B2" s="22">
        <v>107758.62</v>
      </c>
      <c r="C2" s="22">
        <v>106837.61</v>
      </c>
      <c r="D2" s="23">
        <f t="shared" ref="D2:D19" si="0">C2/B2</f>
        <v>0.99145302714529937</v>
      </c>
    </row>
    <row r="3" spans="1:4" ht="15.75" customHeight="1">
      <c r="A3" s="22" t="s">
        <v>53</v>
      </c>
      <c r="B3" s="22">
        <v>121654.5</v>
      </c>
      <c r="C3" s="22">
        <v>119189.52</v>
      </c>
      <c r="D3" s="23">
        <f t="shared" si="0"/>
        <v>0.97973786419737863</v>
      </c>
    </row>
    <row r="4" spans="1:4" ht="15.75" customHeight="1">
      <c r="A4" s="22" t="s">
        <v>54</v>
      </c>
      <c r="B4" s="22">
        <v>138504.16</v>
      </c>
      <c r="C4" s="22">
        <v>147492.62</v>
      </c>
      <c r="D4" s="23">
        <f t="shared" si="0"/>
        <v>1.0648966789156369</v>
      </c>
    </row>
    <row r="5" spans="1:4" ht="15.75" customHeight="1">
      <c r="A5" s="22" t="s">
        <v>55</v>
      </c>
      <c r="B5" s="22">
        <v>107642.62</v>
      </c>
      <c r="C5" s="22">
        <v>112233.45</v>
      </c>
      <c r="D5" s="23">
        <f t="shared" si="0"/>
        <v>1.0426488132674585</v>
      </c>
    </row>
    <row r="6" spans="1:4" ht="15.75" customHeight="1">
      <c r="A6" s="22" t="s">
        <v>56</v>
      </c>
      <c r="B6" s="22">
        <v>115740.73</v>
      </c>
      <c r="C6" s="22">
        <v>105485.23</v>
      </c>
      <c r="D6" s="23">
        <f t="shared" si="0"/>
        <v>0.91139247177722138</v>
      </c>
    </row>
    <row r="7" spans="1:4" ht="15.75" customHeight="1">
      <c r="A7" s="22" t="s">
        <v>58</v>
      </c>
      <c r="B7" s="22">
        <v>129701.68</v>
      </c>
      <c r="C7" s="22">
        <v>117508.81</v>
      </c>
      <c r="D7" s="23">
        <f t="shared" si="0"/>
        <v>0.90599296786286809</v>
      </c>
    </row>
    <row r="8" spans="1:4" ht="15.75" customHeight="1">
      <c r="A8" s="22" t="s">
        <v>60</v>
      </c>
      <c r="B8" s="22">
        <v>158730.16</v>
      </c>
      <c r="C8" s="22">
        <v>124533.01</v>
      </c>
      <c r="D8" s="23">
        <f t="shared" si="0"/>
        <v>0.78455795672353634</v>
      </c>
    </row>
    <row r="9" spans="1:4" ht="15.75" customHeight="1">
      <c r="A9" s="25" t="s">
        <v>61</v>
      </c>
      <c r="B9" s="25">
        <v>153846.16</v>
      </c>
      <c r="C9" s="25">
        <v>118623.96</v>
      </c>
      <c r="D9" s="23">
        <f t="shared" si="0"/>
        <v>0.77105570915777166</v>
      </c>
    </row>
    <row r="10" spans="1:4" ht="15.75" customHeight="1">
      <c r="A10" s="25" t="s">
        <v>62</v>
      </c>
      <c r="B10" s="25">
        <v>129701.68</v>
      </c>
      <c r="C10" s="25">
        <v>130890.05</v>
      </c>
      <c r="D10" s="23">
        <f t="shared" si="0"/>
        <v>1.0091623331324622</v>
      </c>
    </row>
    <row r="11" spans="1:4" ht="15.75" customHeight="1">
      <c r="A11" s="25" t="s">
        <v>65</v>
      </c>
      <c r="B11" s="25">
        <v>139470.01999999999</v>
      </c>
      <c r="C11" s="25">
        <v>116550.12</v>
      </c>
      <c r="D11" s="23">
        <f t="shared" si="0"/>
        <v>0.8356643241321684</v>
      </c>
    </row>
    <row r="12" spans="1:4" ht="15.75" customHeight="1">
      <c r="A12" s="25" t="s">
        <v>64</v>
      </c>
      <c r="B12" s="25">
        <v>139082.06</v>
      </c>
      <c r="C12" s="25">
        <v>152671.76999999999</v>
      </c>
      <c r="D12" s="23">
        <f t="shared" si="0"/>
        <v>1.0977100137861058</v>
      </c>
    </row>
    <row r="13" spans="1:4" ht="15.75" customHeight="1">
      <c r="A13" s="25" t="s">
        <v>66</v>
      </c>
      <c r="B13" s="25">
        <v>156006.25</v>
      </c>
      <c r="C13" s="25">
        <v>107758.62</v>
      </c>
      <c r="D13" s="23">
        <f t="shared" si="0"/>
        <v>0.69073271102920553</v>
      </c>
    </row>
    <row r="14" spans="1:4" ht="15.75" customHeight="1">
      <c r="A14" t="s">
        <v>68</v>
      </c>
      <c r="B14" s="25">
        <v>133155.79999999999</v>
      </c>
      <c r="C14" s="25">
        <v>107642.62</v>
      </c>
      <c r="D14" s="23">
        <f t="shared" si="0"/>
        <v>0.80839602931303034</v>
      </c>
    </row>
    <row r="15" spans="1:4" ht="15.75" customHeight="1">
      <c r="A15" t="s">
        <v>67</v>
      </c>
      <c r="B15" s="25">
        <v>72780.2</v>
      </c>
      <c r="C15" s="25">
        <v>90090.09</v>
      </c>
      <c r="D15" s="23">
        <f t="shared" si="0"/>
        <v>1.2378379009675708</v>
      </c>
    </row>
    <row r="16" spans="1:4" ht="15.75" customHeight="1">
      <c r="A16" t="s">
        <v>70</v>
      </c>
      <c r="B16" s="25">
        <v>32840.720000000001</v>
      </c>
      <c r="C16" s="25">
        <v>31635.56</v>
      </c>
      <c r="D16" s="23">
        <f t="shared" si="0"/>
        <v>0.96330287521101854</v>
      </c>
    </row>
    <row r="17" spans="1:4" ht="15.75" customHeight="1">
      <c r="A17" t="s">
        <v>69</v>
      </c>
      <c r="B17" s="25">
        <v>24113.82</v>
      </c>
      <c r="C17" s="25">
        <v>23803.86</v>
      </c>
      <c r="D17" s="23">
        <f t="shared" si="0"/>
        <v>0.98714596028335622</v>
      </c>
    </row>
    <row r="18" spans="1:4" ht="15.75" customHeight="1">
      <c r="A18" t="s">
        <v>71</v>
      </c>
      <c r="B18" s="25">
        <v>19519.82</v>
      </c>
      <c r="C18" s="25">
        <v>19323.669999999998</v>
      </c>
      <c r="D18" s="23">
        <f t="shared" si="0"/>
        <v>0.98995123930446072</v>
      </c>
    </row>
    <row r="19" spans="1:4" ht="15.75" customHeight="1">
      <c r="A19" t="s">
        <v>72</v>
      </c>
      <c r="B19" s="25">
        <v>109649.12</v>
      </c>
      <c r="C19" s="25">
        <v>110132.16</v>
      </c>
      <c r="D19" s="23">
        <f t="shared" si="0"/>
        <v>1.0044053249127765</v>
      </c>
    </row>
    <row r="20" spans="1:4" ht="15.75" customHeight="1"/>
    <row r="21" spans="1:4" ht="15.75" customHeight="1"/>
    <row r="22" spans="1:4" ht="15.75" customHeight="1">
      <c r="B22" s="2" t="s">
        <v>73</v>
      </c>
    </row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1" type="noConversion"/>
  <conditionalFormatting sqref="D2:D19">
    <cfRule type="cellIs" dxfId="26" priority="1" operator="greaterThan">
      <formula>1</formula>
    </cfRule>
  </conditionalFormatting>
  <conditionalFormatting sqref="D2:D19">
    <cfRule type="cellIs" dxfId="25" priority="2" operator="lessThan">
      <formula>1</formula>
    </cfRule>
  </conditionalFormatting>
  <conditionalFormatting sqref="D1">
    <cfRule type="cellIs" dxfId="24" priority="3" operator="greaterThan">
      <formula>0</formula>
    </cfRule>
  </conditionalFormatting>
  <conditionalFormatting sqref="D2:D19">
    <cfRule type="cellIs" dxfId="23" priority="4" operator="greaterThan">
      <formula>0</formula>
    </cfRule>
  </conditionalFormatting>
  <conditionalFormatting sqref="D2:D19">
    <cfRule type="cellIs" dxfId="22" priority="5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D1:G1000"/>
  <sheetViews>
    <sheetView zoomScale="150" workbookViewId="0"/>
  </sheetViews>
  <sheetFormatPr baseColWidth="10" defaultColWidth="14.5" defaultRowHeight="15" customHeight="1"/>
  <cols>
    <col min="1" max="3" width="14.5" customWidth="1"/>
    <col min="4" max="4" width="29.83203125" customWidth="1"/>
    <col min="5" max="6" width="14.5" customWidth="1"/>
  </cols>
  <sheetData>
    <row r="1" spans="4:7" ht="15.75" customHeight="1"/>
    <row r="2" spans="4:7" ht="15.75" customHeight="1"/>
    <row r="3" spans="4:7" ht="15.75" customHeight="1">
      <c r="D3" s="20" t="s">
        <v>6</v>
      </c>
      <c r="E3" s="20" t="s">
        <v>50</v>
      </c>
      <c r="F3" s="20" t="s">
        <v>9</v>
      </c>
      <c r="G3" s="20" t="s">
        <v>10</v>
      </c>
    </row>
    <row r="4" spans="4:7" ht="15.75" customHeight="1">
      <c r="D4" s="9" t="s">
        <v>11</v>
      </c>
      <c r="E4" s="9">
        <v>367</v>
      </c>
      <c r="F4" s="9">
        <v>319</v>
      </c>
      <c r="G4" s="12">
        <f t="shared" ref="G4:G6" si="0">F4/E4</f>
        <v>0.86920980926430513</v>
      </c>
    </row>
    <row r="5" spans="4:7" ht="15.75" customHeight="1">
      <c r="D5" s="9" t="s">
        <v>52</v>
      </c>
      <c r="E5" s="9">
        <v>55.3</v>
      </c>
      <c r="F5" s="9">
        <v>148</v>
      </c>
      <c r="G5" s="12">
        <f t="shared" si="0"/>
        <v>2.6763110307414104</v>
      </c>
    </row>
    <row r="6" spans="4:7" ht="15.75" customHeight="1">
      <c r="D6" s="9" t="s">
        <v>24</v>
      </c>
      <c r="E6" s="9">
        <f t="shared" ref="E6:F6" si="1">E4-E5</f>
        <v>311.7</v>
      </c>
      <c r="F6" s="9">
        <f t="shared" si="1"/>
        <v>171</v>
      </c>
      <c r="G6" s="12">
        <f t="shared" si="0"/>
        <v>0.54860442733397496</v>
      </c>
    </row>
    <row r="7" spans="4:7" ht="15.75" customHeight="1"/>
    <row r="8" spans="4:7" ht="15.75" customHeight="1">
      <c r="D8" s="17" t="s">
        <v>57</v>
      </c>
      <c r="E8" s="17" t="s">
        <v>8</v>
      </c>
      <c r="F8" s="17" t="s">
        <v>9</v>
      </c>
      <c r="G8" s="17" t="s">
        <v>10</v>
      </c>
    </row>
    <row r="9" spans="4:7" ht="15.75" customHeight="1">
      <c r="D9" s="9" t="s">
        <v>59</v>
      </c>
      <c r="E9" s="9">
        <v>636739</v>
      </c>
      <c r="F9" s="9">
        <v>813655</v>
      </c>
      <c r="G9" s="14">
        <f>F9/E9</f>
        <v>1.2778469671246775</v>
      </c>
    </row>
    <row r="10" spans="4:7" ht="15.75" customHeight="1"/>
    <row r="11" spans="4:7" ht="15.75" customHeight="1">
      <c r="D11" s="2" t="s">
        <v>63</v>
      </c>
    </row>
    <row r="12" spans="4:7" ht="15.75" customHeight="1">
      <c r="D12" s="17" t="s">
        <v>30</v>
      </c>
      <c r="E12" s="17" t="s">
        <v>8</v>
      </c>
      <c r="F12" s="17" t="s">
        <v>35</v>
      </c>
      <c r="G12" s="17" t="s">
        <v>36</v>
      </c>
    </row>
    <row r="13" spans="4:7" ht="15.75" customHeight="1">
      <c r="D13" s="9" t="s">
        <v>59</v>
      </c>
      <c r="E13" s="9">
        <v>450163</v>
      </c>
      <c r="F13" s="9">
        <v>607361</v>
      </c>
      <c r="G13" s="14">
        <f>F13/E13</f>
        <v>1.3492024000195484</v>
      </c>
    </row>
    <row r="14" spans="4:7" ht="15.75" customHeight="1"/>
    <row r="15" spans="4:7" ht="15.75" customHeight="1"/>
    <row r="16" spans="4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1" type="noConversion"/>
  <conditionalFormatting sqref="G9 G13">
    <cfRule type="cellIs" dxfId="21" priority="1" operator="greaterThan">
      <formula>1</formula>
    </cfRule>
  </conditionalFormatting>
  <conditionalFormatting sqref="G4:G6">
    <cfRule type="cellIs" dxfId="20" priority="2" operator="greaterThan">
      <formula>1</formula>
    </cfRule>
  </conditionalFormatting>
  <conditionalFormatting sqref="G4:G6">
    <cfRule type="cellIs" dxfId="19" priority="3" operator="lessThan">
      <formula>1</formula>
    </cfRule>
  </conditionalFormatting>
  <conditionalFormatting sqref="G4:G6">
    <cfRule type="cellIs" dxfId="18" priority="4" operator="greaterThan">
      <formula>0</formula>
    </cfRule>
  </conditionalFormatting>
  <conditionalFormatting sqref="G4:G6">
    <cfRule type="cellIs" dxfId="17" priority="5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D1:G1000"/>
  <sheetViews>
    <sheetView zoomScale="138" workbookViewId="0"/>
  </sheetViews>
  <sheetFormatPr baseColWidth="10" defaultColWidth="14.5" defaultRowHeight="15" customHeight="1"/>
  <cols>
    <col min="1" max="3" width="14.5" customWidth="1"/>
    <col min="4" max="4" width="25.1640625" customWidth="1"/>
    <col min="5" max="6" width="14.5" customWidth="1"/>
  </cols>
  <sheetData>
    <row r="1" spans="4:7" ht="15.75" customHeight="1"/>
    <row r="2" spans="4:7" ht="15.75" customHeight="1"/>
    <row r="3" spans="4:7" ht="15.75" customHeight="1">
      <c r="D3" s="17" t="s">
        <v>6</v>
      </c>
      <c r="E3" s="17" t="s">
        <v>50</v>
      </c>
      <c r="F3" s="17" t="s">
        <v>9</v>
      </c>
      <c r="G3" s="17" t="s">
        <v>10</v>
      </c>
    </row>
    <row r="4" spans="4:7" ht="15.75" customHeight="1">
      <c r="D4" s="9" t="s">
        <v>11</v>
      </c>
      <c r="E4" s="9">
        <v>906</v>
      </c>
      <c r="F4" s="9">
        <v>313</v>
      </c>
      <c r="G4" s="12">
        <f t="shared" ref="G4:G6" si="0">F4/E4</f>
        <v>0.3454746136865342</v>
      </c>
    </row>
    <row r="5" spans="4:7" ht="15.75" customHeight="1">
      <c r="D5" s="9" t="s">
        <v>52</v>
      </c>
      <c r="E5" s="9">
        <v>101</v>
      </c>
      <c r="F5" s="9">
        <v>148</v>
      </c>
      <c r="G5" s="12">
        <f t="shared" si="0"/>
        <v>1.4653465346534653</v>
      </c>
    </row>
    <row r="6" spans="4:7" ht="15.75" customHeight="1">
      <c r="D6" s="9" t="s">
        <v>24</v>
      </c>
      <c r="E6" s="9">
        <f t="shared" ref="E6:F6" si="1">E4-E5</f>
        <v>805</v>
      </c>
      <c r="F6" s="9">
        <f t="shared" si="1"/>
        <v>165</v>
      </c>
      <c r="G6" s="12">
        <f t="shared" si="0"/>
        <v>0.20496894409937888</v>
      </c>
    </row>
    <row r="7" spans="4:7" ht="15.75" customHeight="1"/>
    <row r="8" spans="4:7" ht="15.75" customHeight="1">
      <c r="D8" s="17" t="s">
        <v>30</v>
      </c>
      <c r="E8" s="17" t="s">
        <v>8</v>
      </c>
      <c r="F8" s="17" t="s">
        <v>35</v>
      </c>
      <c r="G8" s="17" t="s">
        <v>36</v>
      </c>
    </row>
    <row r="9" spans="4:7" ht="15.75" customHeight="1">
      <c r="D9" s="9" t="s">
        <v>76</v>
      </c>
      <c r="E9" s="9">
        <v>30670</v>
      </c>
      <c r="F9" s="9">
        <v>30040</v>
      </c>
      <c r="G9" s="12">
        <f>F9/E9</f>
        <v>0.97945875448320829</v>
      </c>
    </row>
    <row r="10" spans="4:7" ht="15.75" customHeight="1"/>
    <row r="11" spans="4:7" ht="15.75" customHeight="1"/>
    <row r="12" spans="4:7" ht="15.75" customHeight="1"/>
    <row r="13" spans="4:7" ht="15.75" customHeight="1"/>
    <row r="14" spans="4:7" ht="15.75" customHeight="1"/>
    <row r="15" spans="4:7" ht="15.75" customHeight="1"/>
    <row r="16" spans="4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1" type="noConversion"/>
  <conditionalFormatting sqref="G4:G6">
    <cfRule type="cellIs" dxfId="16" priority="1" operator="greaterThan">
      <formula>1</formula>
    </cfRule>
  </conditionalFormatting>
  <conditionalFormatting sqref="G4:G6">
    <cfRule type="cellIs" dxfId="15" priority="2" operator="lessThan">
      <formula>1</formula>
    </cfRule>
  </conditionalFormatting>
  <conditionalFormatting sqref="G9">
    <cfRule type="cellIs" dxfId="14" priority="3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Rules</vt:lpstr>
      <vt:lpstr>Nginx</vt:lpstr>
      <vt:lpstr>Nginx_Analysis</vt:lpstr>
      <vt:lpstr>httpd</vt:lpstr>
      <vt:lpstr>python</vt:lpstr>
      <vt:lpstr>redis</vt:lpstr>
      <vt:lpstr>pmem-redis</vt:lpstr>
      <vt:lpstr>php</vt:lpstr>
      <vt:lpstr>nodejs</vt:lpstr>
      <vt:lpstr>postgres</vt:lpstr>
      <vt:lpstr>memcached</vt:lpstr>
      <vt:lpstr>mariadb</vt:lpstr>
      <vt:lpstr>go</vt:lpstr>
      <vt:lpstr>openjdk</vt:lpstr>
      <vt:lpstr>Perf</vt:lpstr>
      <vt:lpstr>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Microsoft Office User</cp:lastModifiedBy>
  <dcterms:modified xsi:type="dcterms:W3CDTF">2019-05-19T05:46:16Z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f34d94bf-2275-4b0b-9381-783c847872de</vt:lpwstr>
  </property>
  <property fmtid="{D5CDD505-2E9C-101B-9397-08002B2CF9AE}" pid="3" name="CTP_TimeStamp">
    <vt:lpwstr>2019-05-15 08:48:58Z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