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fileSharing readOnlyRecommended="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leger/Library/CloudStorage/Dropbox/AnalyseRisque_2-0c/"/>
    </mc:Choice>
  </mc:AlternateContent>
  <xr:revisionPtr revIDLastSave="0" documentId="13_ncr:1_{10AAE8CB-04BA-EF49-BDE8-8D3D695BC842}" xr6:coauthVersionLast="47" xr6:coauthVersionMax="47" xr10:uidLastSave="{00000000-0000-0000-0000-000000000000}"/>
  <bookViews>
    <workbookView xWindow="53380" yWindow="640" windowWidth="27780" windowHeight="19360" xr2:uid="{00000000-000D-0000-FFFF-FFFF00000000}"/>
  </bookViews>
  <sheets>
    <sheet name="Analyse" sheetId="2" r:id="rId1"/>
    <sheet name="S1" sheetId="19" r:id="rId2"/>
    <sheet name="M1" sheetId="9" r:id="rId3"/>
    <sheet name="S2" sheetId="20" r:id="rId4"/>
    <sheet name="M2" sheetId="10" r:id="rId5"/>
    <sheet name="S3" sheetId="21" r:id="rId6"/>
    <sheet name="M3" sheetId="11" r:id="rId7"/>
    <sheet name="S4" sheetId="22" r:id="rId8"/>
    <sheet name="M4" sheetId="12" r:id="rId9"/>
    <sheet name="S5" sheetId="23" r:id="rId10"/>
    <sheet name="M5" sheetId="13" r:id="rId11"/>
    <sheet name="S6" sheetId="24" r:id="rId12"/>
    <sheet name="M6" sheetId="14" r:id="rId13"/>
    <sheet name="S7" sheetId="25" r:id="rId14"/>
    <sheet name="M7" sheetId="15" r:id="rId15"/>
    <sheet name="S8" sheetId="26" r:id="rId16"/>
    <sheet name="M8" sheetId="16" r:id="rId17"/>
    <sheet name="S9" sheetId="27" r:id="rId18"/>
    <sheet name="M9" sheetId="17" r:id="rId19"/>
    <sheet name="S10" sheetId="28" r:id="rId20"/>
    <sheet name="M10" sheetId="18" r:id="rId21"/>
  </sheets>
  <definedNames>
    <definedName name="profits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" i="18" l="1"/>
  <c r="P6" i="18"/>
  <c r="O6" i="18"/>
  <c r="N6" i="18"/>
  <c r="Q5" i="18"/>
  <c r="P5" i="18"/>
  <c r="O5" i="18"/>
  <c r="N5" i="18"/>
  <c r="Q4" i="18"/>
  <c r="P4" i="18"/>
  <c r="O4" i="18"/>
  <c r="N4" i="18"/>
  <c r="Q3" i="18"/>
  <c r="P3" i="18"/>
  <c r="O3" i="18"/>
  <c r="N3" i="18"/>
  <c r="Q2" i="18"/>
  <c r="P2" i="18"/>
  <c r="O2" i="18"/>
  <c r="N2" i="18"/>
  <c r="Q6" i="17"/>
  <c r="P6" i="17"/>
  <c r="O6" i="17"/>
  <c r="N6" i="17"/>
  <c r="Q5" i="17"/>
  <c r="P5" i="17"/>
  <c r="O5" i="17"/>
  <c r="N5" i="17"/>
  <c r="Q4" i="17"/>
  <c r="P4" i="17"/>
  <c r="O4" i="17"/>
  <c r="N4" i="17"/>
  <c r="Q3" i="17"/>
  <c r="P3" i="17"/>
  <c r="O3" i="17"/>
  <c r="N3" i="17"/>
  <c r="Q2" i="17"/>
  <c r="P2" i="17"/>
  <c r="O2" i="17"/>
  <c r="N2" i="17"/>
  <c r="Q6" i="16"/>
  <c r="P6" i="16"/>
  <c r="O6" i="16"/>
  <c r="N6" i="16"/>
  <c r="Q5" i="16"/>
  <c r="P5" i="16"/>
  <c r="O5" i="16"/>
  <c r="N5" i="16"/>
  <c r="Q4" i="16"/>
  <c r="P4" i="16"/>
  <c r="O4" i="16"/>
  <c r="N4" i="16"/>
  <c r="Q3" i="16"/>
  <c r="P3" i="16"/>
  <c r="O3" i="16"/>
  <c r="N3" i="16"/>
  <c r="Q2" i="16"/>
  <c r="P2" i="16"/>
  <c r="O2" i="16"/>
  <c r="N2" i="16"/>
  <c r="Q6" i="15"/>
  <c r="P6" i="15"/>
  <c r="O6" i="15"/>
  <c r="N6" i="15"/>
  <c r="Q5" i="15"/>
  <c r="P5" i="15"/>
  <c r="O5" i="15"/>
  <c r="N5" i="15"/>
  <c r="Q4" i="15"/>
  <c r="P4" i="15"/>
  <c r="O4" i="15"/>
  <c r="N4" i="15"/>
  <c r="Q3" i="15"/>
  <c r="P3" i="15"/>
  <c r="O3" i="15"/>
  <c r="N3" i="15"/>
  <c r="Q2" i="15"/>
  <c r="P2" i="15"/>
  <c r="O2" i="15"/>
  <c r="N2" i="15"/>
  <c r="Q6" i="14"/>
  <c r="P6" i="14"/>
  <c r="O6" i="14"/>
  <c r="N6" i="14"/>
  <c r="Q5" i="14"/>
  <c r="P5" i="14"/>
  <c r="O5" i="14"/>
  <c r="N5" i="14"/>
  <c r="Q4" i="14"/>
  <c r="P4" i="14"/>
  <c r="O4" i="14"/>
  <c r="N4" i="14"/>
  <c r="Q3" i="14"/>
  <c r="P3" i="14"/>
  <c r="O3" i="14"/>
  <c r="N3" i="14"/>
  <c r="Q2" i="14"/>
  <c r="P2" i="14"/>
  <c r="O2" i="14"/>
  <c r="N2" i="14"/>
  <c r="Q6" i="13"/>
  <c r="P6" i="13"/>
  <c r="O6" i="13"/>
  <c r="N6" i="13"/>
  <c r="Q5" i="13"/>
  <c r="P5" i="13"/>
  <c r="O5" i="13"/>
  <c r="N5" i="13"/>
  <c r="Q4" i="13"/>
  <c r="P4" i="13"/>
  <c r="O4" i="13"/>
  <c r="N4" i="13"/>
  <c r="Q3" i="13"/>
  <c r="P3" i="13"/>
  <c r="O3" i="13"/>
  <c r="N3" i="13"/>
  <c r="Q2" i="13"/>
  <c r="P2" i="13"/>
  <c r="O2" i="13"/>
  <c r="N2" i="13"/>
  <c r="Q6" i="12"/>
  <c r="P6" i="12"/>
  <c r="O6" i="12"/>
  <c r="N6" i="12"/>
  <c r="Q5" i="12"/>
  <c r="P5" i="12"/>
  <c r="O5" i="12"/>
  <c r="N5" i="12"/>
  <c r="Q4" i="12"/>
  <c r="P4" i="12"/>
  <c r="O4" i="12"/>
  <c r="N4" i="12"/>
  <c r="Q3" i="12"/>
  <c r="P3" i="12"/>
  <c r="O3" i="12"/>
  <c r="N3" i="12"/>
  <c r="Q2" i="12"/>
  <c r="P2" i="12"/>
  <c r="O2" i="12"/>
  <c r="N2" i="12"/>
  <c r="Q6" i="11"/>
  <c r="P6" i="11"/>
  <c r="O6" i="11"/>
  <c r="N6" i="11"/>
  <c r="Q5" i="11"/>
  <c r="P5" i="11"/>
  <c r="O5" i="11"/>
  <c r="N5" i="11"/>
  <c r="Q4" i="11"/>
  <c r="P4" i="11"/>
  <c r="O4" i="11"/>
  <c r="N4" i="11"/>
  <c r="Q3" i="11"/>
  <c r="P3" i="11"/>
  <c r="O3" i="11"/>
  <c r="N3" i="11"/>
  <c r="Q2" i="11"/>
  <c r="P2" i="11"/>
  <c r="O2" i="11"/>
  <c r="N2" i="11"/>
  <c r="Q6" i="10"/>
  <c r="P6" i="10"/>
  <c r="O6" i="10"/>
  <c r="N6" i="10"/>
  <c r="Q5" i="10"/>
  <c r="P5" i="10"/>
  <c r="O5" i="10"/>
  <c r="N5" i="10"/>
  <c r="Q4" i="10"/>
  <c r="P4" i="10"/>
  <c r="O4" i="10"/>
  <c r="N4" i="10"/>
  <c r="Q3" i="10"/>
  <c r="P3" i="10"/>
  <c r="O3" i="10"/>
  <c r="N3" i="10"/>
  <c r="Q2" i="10"/>
  <c r="P2" i="10"/>
  <c r="O2" i="10"/>
  <c r="N2" i="10"/>
  <c r="Q6" i="9"/>
  <c r="P6" i="9"/>
  <c r="O6" i="9"/>
  <c r="N6" i="9"/>
  <c r="Q5" i="9"/>
  <c r="P5" i="9"/>
  <c r="O5" i="9"/>
  <c r="N5" i="9"/>
  <c r="Q4" i="9"/>
  <c r="P4" i="9"/>
  <c r="O4" i="9"/>
  <c r="N4" i="9"/>
  <c r="Q3" i="9"/>
  <c r="P3" i="9"/>
  <c r="O3" i="9"/>
  <c r="N3" i="9"/>
  <c r="Q2" i="9"/>
  <c r="P2" i="9"/>
  <c r="O2" i="9"/>
  <c r="N2" i="9"/>
  <c r="O7" i="9" l="1"/>
  <c r="O484" i="9" s="1"/>
  <c r="N7" i="9"/>
  <c r="Q484" i="10"/>
  <c r="O7" i="10"/>
  <c r="N7" i="10"/>
  <c r="Q484" i="11"/>
  <c r="P484" i="11"/>
  <c r="O7" i="11"/>
  <c r="N7" i="11"/>
  <c r="O7" i="12"/>
  <c r="N7" i="12"/>
  <c r="P484" i="13"/>
  <c r="O7" i="13"/>
  <c r="N7" i="13"/>
  <c r="O7" i="14"/>
  <c r="N7" i="14"/>
  <c r="P484" i="15"/>
  <c r="O7" i="15"/>
  <c r="N7" i="15"/>
  <c r="O7" i="16"/>
  <c r="N7" i="16"/>
  <c r="P484" i="17"/>
  <c r="O7" i="17"/>
  <c r="N7" i="17"/>
  <c r="N7" i="18"/>
  <c r="O7" i="18"/>
  <c r="O484" i="18" s="1"/>
  <c r="Q484" i="17"/>
  <c r="Q484" i="15"/>
  <c r="Q484" i="13"/>
  <c r="P484" i="12"/>
  <c r="Q484" i="12"/>
  <c r="P484" i="18"/>
  <c r="Q484" i="18"/>
  <c r="O484" i="10"/>
  <c r="P484" i="10"/>
  <c r="P484" i="9"/>
  <c r="Q484" i="9"/>
  <c r="Q482" i="18"/>
  <c r="P482" i="18"/>
  <c r="O482" i="18"/>
  <c r="N482" i="18"/>
  <c r="Q481" i="18"/>
  <c r="P481" i="18"/>
  <c r="O481" i="18"/>
  <c r="N481" i="18"/>
  <c r="Q480" i="18"/>
  <c r="P480" i="18"/>
  <c r="O480" i="18"/>
  <c r="N480" i="18"/>
  <c r="Q479" i="18"/>
  <c r="P479" i="18"/>
  <c r="O479" i="18"/>
  <c r="N479" i="18"/>
  <c r="Q478" i="18"/>
  <c r="P478" i="18"/>
  <c r="O478" i="18"/>
  <c r="N478" i="18"/>
  <c r="Q477" i="18"/>
  <c r="P477" i="18"/>
  <c r="O477" i="18"/>
  <c r="N477" i="18"/>
  <c r="Q476" i="18"/>
  <c r="P476" i="18"/>
  <c r="O476" i="18"/>
  <c r="N476" i="18"/>
  <c r="Q475" i="18"/>
  <c r="P475" i="18"/>
  <c r="O475" i="18"/>
  <c r="N475" i="18"/>
  <c r="Q473" i="18"/>
  <c r="P473" i="18"/>
  <c r="O473" i="18"/>
  <c r="N473" i="18"/>
  <c r="Q472" i="18"/>
  <c r="P472" i="18"/>
  <c r="O472" i="18"/>
  <c r="N472" i="18"/>
  <c r="Q471" i="18"/>
  <c r="P471" i="18"/>
  <c r="O471" i="18"/>
  <c r="N471" i="18"/>
  <c r="Q470" i="18"/>
  <c r="P470" i="18"/>
  <c r="O470" i="18"/>
  <c r="N470" i="18"/>
  <c r="Q469" i="18"/>
  <c r="P469" i="18"/>
  <c r="O469" i="18"/>
  <c r="N469" i="18"/>
  <c r="Q468" i="18"/>
  <c r="P468" i="18"/>
  <c r="O468" i="18"/>
  <c r="N468" i="18"/>
  <c r="Q467" i="18"/>
  <c r="P467" i="18"/>
  <c r="O467" i="18"/>
  <c r="N467" i="18"/>
  <c r="Q466" i="18"/>
  <c r="P466" i="18"/>
  <c r="O466" i="18"/>
  <c r="N466" i="18"/>
  <c r="Q464" i="18"/>
  <c r="P464" i="18"/>
  <c r="O464" i="18"/>
  <c r="N464" i="18"/>
  <c r="Q463" i="18"/>
  <c r="P463" i="18"/>
  <c r="O463" i="18"/>
  <c r="N463" i="18"/>
  <c r="Q462" i="18"/>
  <c r="P462" i="18"/>
  <c r="O462" i="18"/>
  <c r="N462" i="18"/>
  <c r="Q461" i="18"/>
  <c r="P461" i="18"/>
  <c r="O461" i="18"/>
  <c r="N461" i="18"/>
  <c r="Q460" i="18"/>
  <c r="P460" i="18"/>
  <c r="O460" i="18"/>
  <c r="N460" i="18"/>
  <c r="Q459" i="18"/>
  <c r="P459" i="18"/>
  <c r="O459" i="18"/>
  <c r="N459" i="18"/>
  <c r="Q458" i="18"/>
  <c r="P458" i="18"/>
  <c r="O458" i="18"/>
  <c r="N458" i="18"/>
  <c r="Q457" i="18"/>
  <c r="P457" i="18"/>
  <c r="O457" i="18"/>
  <c r="N457" i="18"/>
  <c r="Q456" i="18"/>
  <c r="P456" i="18"/>
  <c r="O456" i="18"/>
  <c r="N456" i="18"/>
  <c r="Q455" i="18"/>
  <c r="P455" i="18"/>
  <c r="O455" i="18"/>
  <c r="N455" i="18"/>
  <c r="Q454" i="18"/>
  <c r="P454" i="18"/>
  <c r="O454" i="18"/>
  <c r="N454" i="18"/>
  <c r="Q452" i="18"/>
  <c r="P452" i="18"/>
  <c r="O452" i="18"/>
  <c r="N452" i="18"/>
  <c r="Q451" i="18"/>
  <c r="P451" i="18"/>
  <c r="O451" i="18"/>
  <c r="N451" i="18"/>
  <c r="Q450" i="18"/>
  <c r="P450" i="18"/>
  <c r="O450" i="18"/>
  <c r="N450" i="18"/>
  <c r="Q449" i="18"/>
  <c r="P449" i="18"/>
  <c r="O449" i="18"/>
  <c r="N449" i="18"/>
  <c r="Q448" i="18"/>
  <c r="P448" i="18"/>
  <c r="O448" i="18"/>
  <c r="N448" i="18"/>
  <c r="Q447" i="18"/>
  <c r="P447" i="18"/>
  <c r="O447" i="18"/>
  <c r="N447" i="18"/>
  <c r="Q446" i="18"/>
  <c r="P446" i="18"/>
  <c r="O446" i="18"/>
  <c r="N446" i="18"/>
  <c r="Q445" i="18"/>
  <c r="P445" i="18"/>
  <c r="O445" i="18"/>
  <c r="N445" i="18"/>
  <c r="Q444" i="18"/>
  <c r="P444" i="18"/>
  <c r="O444" i="18"/>
  <c r="N444" i="18"/>
  <c r="Q442" i="18"/>
  <c r="P442" i="18"/>
  <c r="O442" i="18"/>
  <c r="N442" i="18"/>
  <c r="Q441" i="18"/>
  <c r="P441" i="18"/>
  <c r="O441" i="18"/>
  <c r="N441" i="18"/>
  <c r="Q440" i="18"/>
  <c r="P440" i="18"/>
  <c r="O440" i="18"/>
  <c r="N440" i="18"/>
  <c r="Q439" i="18"/>
  <c r="P439" i="18"/>
  <c r="O439" i="18"/>
  <c r="N439" i="18"/>
  <c r="Q438" i="18"/>
  <c r="P438" i="18"/>
  <c r="O438" i="18"/>
  <c r="N438" i="18"/>
  <c r="Q437" i="18"/>
  <c r="P437" i="18"/>
  <c r="O437" i="18"/>
  <c r="N437" i="18"/>
  <c r="Q436" i="18"/>
  <c r="P436" i="18"/>
  <c r="O436" i="18"/>
  <c r="N436" i="18"/>
  <c r="Q435" i="18"/>
  <c r="P435" i="18"/>
  <c r="O435" i="18"/>
  <c r="N435" i="18"/>
  <c r="Q434" i="18"/>
  <c r="P434" i="18"/>
  <c r="O434" i="18"/>
  <c r="N434" i="18"/>
  <c r="Q433" i="18"/>
  <c r="P433" i="18"/>
  <c r="O433" i="18"/>
  <c r="N433" i="18"/>
  <c r="Q432" i="18"/>
  <c r="P432" i="18"/>
  <c r="O432" i="18"/>
  <c r="N432" i="18"/>
  <c r="Q431" i="18"/>
  <c r="P431" i="18"/>
  <c r="O431" i="18"/>
  <c r="N431" i="18"/>
  <c r="Q430" i="18"/>
  <c r="P430" i="18"/>
  <c r="O430" i="18"/>
  <c r="N430" i="18"/>
  <c r="Q429" i="18"/>
  <c r="P429" i="18"/>
  <c r="O429" i="18"/>
  <c r="N429" i="18"/>
  <c r="Q427" i="18"/>
  <c r="P427" i="18"/>
  <c r="O427" i="18"/>
  <c r="N427" i="18"/>
  <c r="Q426" i="18"/>
  <c r="P426" i="18"/>
  <c r="O426" i="18"/>
  <c r="N426" i="18"/>
  <c r="Q425" i="18"/>
  <c r="P425" i="18"/>
  <c r="O425" i="18"/>
  <c r="N425" i="18"/>
  <c r="Q424" i="18"/>
  <c r="P424" i="18"/>
  <c r="O424" i="18"/>
  <c r="N424" i="18"/>
  <c r="Q423" i="18"/>
  <c r="P423" i="18"/>
  <c r="O423" i="18"/>
  <c r="N423" i="18"/>
  <c r="Q422" i="18"/>
  <c r="P422" i="18"/>
  <c r="O422" i="18"/>
  <c r="N422" i="18"/>
  <c r="Q421" i="18"/>
  <c r="P421" i="18"/>
  <c r="O421" i="18"/>
  <c r="N421" i="18"/>
  <c r="Q420" i="18"/>
  <c r="P420" i="18"/>
  <c r="O420" i="18"/>
  <c r="N420" i="18"/>
  <c r="Q419" i="18"/>
  <c r="P419" i="18"/>
  <c r="O419" i="18"/>
  <c r="N419" i="18"/>
  <c r="Q418" i="18"/>
  <c r="P418" i="18"/>
  <c r="O418" i="18"/>
  <c r="N418" i="18"/>
  <c r="Q416" i="18"/>
  <c r="P416" i="18"/>
  <c r="O416" i="18"/>
  <c r="N416" i="18"/>
  <c r="Q415" i="18"/>
  <c r="P415" i="18"/>
  <c r="O415" i="18"/>
  <c r="N415" i="18"/>
  <c r="Q414" i="18"/>
  <c r="P414" i="18"/>
  <c r="O414" i="18"/>
  <c r="N414" i="18"/>
  <c r="Q413" i="18"/>
  <c r="P413" i="18"/>
  <c r="O413" i="18"/>
  <c r="N413" i="18"/>
  <c r="Q412" i="18"/>
  <c r="P412" i="18"/>
  <c r="O412" i="18"/>
  <c r="N412" i="18"/>
  <c r="Q411" i="18"/>
  <c r="P411" i="18"/>
  <c r="O411" i="18"/>
  <c r="N411" i="18"/>
  <c r="Q410" i="18"/>
  <c r="P410" i="18"/>
  <c r="O410" i="18"/>
  <c r="N410" i="18"/>
  <c r="Q409" i="18"/>
  <c r="P409" i="18"/>
  <c r="O409" i="18"/>
  <c r="N409" i="18"/>
  <c r="Q408" i="18"/>
  <c r="P408" i="18"/>
  <c r="O408" i="18"/>
  <c r="N408" i="18"/>
  <c r="Q406" i="18"/>
  <c r="P406" i="18"/>
  <c r="O406" i="18"/>
  <c r="N406" i="18"/>
  <c r="Q405" i="18"/>
  <c r="P405" i="18"/>
  <c r="O405" i="18"/>
  <c r="N405" i="18"/>
  <c r="Q404" i="18"/>
  <c r="P404" i="18"/>
  <c r="O404" i="18"/>
  <c r="N404" i="18"/>
  <c r="Q403" i="18"/>
  <c r="P403" i="18"/>
  <c r="O403" i="18"/>
  <c r="N403" i="18"/>
  <c r="Q402" i="18"/>
  <c r="P402" i="18"/>
  <c r="O402" i="18"/>
  <c r="N402" i="18"/>
  <c r="Q401" i="18"/>
  <c r="P401" i="18"/>
  <c r="O401" i="18"/>
  <c r="N401" i="18"/>
  <c r="Q400" i="18"/>
  <c r="P400" i="18"/>
  <c r="O400" i="18"/>
  <c r="N400" i="18"/>
  <c r="Q399" i="18"/>
  <c r="P399" i="18"/>
  <c r="O399" i="18"/>
  <c r="N399" i="18"/>
  <c r="Q398" i="18"/>
  <c r="P398" i="18"/>
  <c r="O398" i="18"/>
  <c r="N398" i="18"/>
  <c r="Q396" i="18"/>
  <c r="P396" i="18"/>
  <c r="O396" i="18"/>
  <c r="N396" i="18"/>
  <c r="Q395" i="18"/>
  <c r="P395" i="18"/>
  <c r="O395" i="18"/>
  <c r="N395" i="18"/>
  <c r="Q394" i="18"/>
  <c r="P394" i="18"/>
  <c r="O394" i="18"/>
  <c r="N394" i="18"/>
  <c r="Q393" i="18"/>
  <c r="P393" i="18"/>
  <c r="O393" i="18"/>
  <c r="N393" i="18"/>
  <c r="Q392" i="18"/>
  <c r="P392" i="18"/>
  <c r="O392" i="18"/>
  <c r="N392" i="18"/>
  <c r="Q391" i="18"/>
  <c r="P391" i="18"/>
  <c r="O391" i="18"/>
  <c r="N391" i="18"/>
  <c r="Q390" i="18"/>
  <c r="P390" i="18"/>
  <c r="O390" i="18"/>
  <c r="N390" i="18"/>
  <c r="Q389" i="18"/>
  <c r="P389" i="18"/>
  <c r="O389" i="18"/>
  <c r="N389" i="18"/>
  <c r="Q388" i="18"/>
  <c r="P388" i="18"/>
  <c r="O388" i="18"/>
  <c r="N388" i="18"/>
  <c r="Q387" i="18"/>
  <c r="P387" i="18"/>
  <c r="O387" i="18"/>
  <c r="N387" i="18"/>
  <c r="Q386" i="18"/>
  <c r="P386" i="18"/>
  <c r="O386" i="18"/>
  <c r="N386" i="18"/>
  <c r="Q385" i="18"/>
  <c r="P385" i="18"/>
  <c r="O385" i="18"/>
  <c r="N385" i="18"/>
  <c r="Q383" i="18"/>
  <c r="P383" i="18"/>
  <c r="O383" i="18"/>
  <c r="N383" i="18"/>
  <c r="Q382" i="18"/>
  <c r="P382" i="18"/>
  <c r="O382" i="18"/>
  <c r="N382" i="18"/>
  <c r="Q381" i="18"/>
  <c r="P381" i="18"/>
  <c r="O381" i="18"/>
  <c r="N381" i="18"/>
  <c r="Q380" i="18"/>
  <c r="P380" i="18"/>
  <c r="O380" i="18"/>
  <c r="N380" i="18"/>
  <c r="Q379" i="18"/>
  <c r="P379" i="18"/>
  <c r="O379" i="18"/>
  <c r="N379" i="18"/>
  <c r="Q378" i="18"/>
  <c r="P378" i="18"/>
  <c r="O378" i="18"/>
  <c r="N378" i="18"/>
  <c r="Q377" i="18"/>
  <c r="P377" i="18"/>
  <c r="O377" i="18"/>
  <c r="N377" i="18"/>
  <c r="Q375" i="18"/>
  <c r="P375" i="18"/>
  <c r="O375" i="18"/>
  <c r="N375" i="18"/>
  <c r="Q374" i="18"/>
  <c r="P374" i="18"/>
  <c r="O374" i="18"/>
  <c r="N374" i="18"/>
  <c r="Q373" i="18"/>
  <c r="P373" i="18"/>
  <c r="O373" i="18"/>
  <c r="N373" i="18"/>
  <c r="Q372" i="18"/>
  <c r="P372" i="18"/>
  <c r="O372" i="18"/>
  <c r="N372" i="18"/>
  <c r="Q371" i="18"/>
  <c r="P371" i="18"/>
  <c r="O371" i="18"/>
  <c r="N371" i="18"/>
  <c r="Q369" i="18"/>
  <c r="P369" i="18"/>
  <c r="O369" i="18"/>
  <c r="N369" i="18"/>
  <c r="Q368" i="18"/>
  <c r="P368" i="18"/>
  <c r="O368" i="18"/>
  <c r="N368" i="18"/>
  <c r="Q367" i="18"/>
  <c r="P367" i="18"/>
  <c r="O367" i="18"/>
  <c r="N367" i="18"/>
  <c r="Q366" i="18"/>
  <c r="P366" i="18"/>
  <c r="O366" i="18"/>
  <c r="N366" i="18"/>
  <c r="Q365" i="18"/>
  <c r="P365" i="18"/>
  <c r="O365" i="18"/>
  <c r="N365" i="18"/>
  <c r="Q363" i="18"/>
  <c r="P363" i="18"/>
  <c r="O363" i="18"/>
  <c r="N363" i="18"/>
  <c r="Q362" i="18"/>
  <c r="P362" i="18"/>
  <c r="O362" i="18"/>
  <c r="N362" i="18"/>
  <c r="Q361" i="18"/>
  <c r="P361" i="18"/>
  <c r="O361" i="18"/>
  <c r="N361" i="18"/>
  <c r="Q360" i="18"/>
  <c r="P360" i="18"/>
  <c r="O360" i="18"/>
  <c r="N360" i="18"/>
  <c r="Q359" i="18"/>
  <c r="P359" i="18"/>
  <c r="O359" i="18"/>
  <c r="N359" i="18"/>
  <c r="Q358" i="18"/>
  <c r="P358" i="18"/>
  <c r="O358" i="18"/>
  <c r="N358" i="18"/>
  <c r="Q357" i="18"/>
  <c r="P357" i="18"/>
  <c r="O357" i="18"/>
  <c r="N357" i="18"/>
  <c r="Q356" i="18"/>
  <c r="P356" i="18"/>
  <c r="O356" i="18"/>
  <c r="N356" i="18"/>
  <c r="Q354" i="18"/>
  <c r="P354" i="18"/>
  <c r="O354" i="18"/>
  <c r="N354" i="18"/>
  <c r="Q353" i="18"/>
  <c r="P353" i="18"/>
  <c r="O353" i="18"/>
  <c r="N353" i="18"/>
  <c r="Q352" i="18"/>
  <c r="P352" i="18"/>
  <c r="O352" i="18"/>
  <c r="N352" i="18"/>
  <c r="Q351" i="18"/>
  <c r="P351" i="18"/>
  <c r="O351" i="18"/>
  <c r="N351" i="18"/>
  <c r="Q350" i="18"/>
  <c r="P350" i="18"/>
  <c r="O350" i="18"/>
  <c r="N350" i="18"/>
  <c r="Q349" i="18"/>
  <c r="P349" i="18"/>
  <c r="O349" i="18"/>
  <c r="N349" i="18"/>
  <c r="Q348" i="18"/>
  <c r="P348" i="18"/>
  <c r="O348" i="18"/>
  <c r="N348" i="18"/>
  <c r="Q347" i="18"/>
  <c r="P347" i="18"/>
  <c r="O347" i="18"/>
  <c r="N347" i="18"/>
  <c r="Q346" i="18"/>
  <c r="P346" i="18"/>
  <c r="O346" i="18"/>
  <c r="N346" i="18"/>
  <c r="Q345" i="18"/>
  <c r="P345" i="18"/>
  <c r="O345" i="18"/>
  <c r="N345" i="18"/>
  <c r="Q343" i="18"/>
  <c r="P343" i="18"/>
  <c r="O343" i="18"/>
  <c r="N343" i="18"/>
  <c r="Q342" i="18"/>
  <c r="P342" i="18"/>
  <c r="O342" i="18"/>
  <c r="N342" i="18"/>
  <c r="Q341" i="18"/>
  <c r="P341" i="18"/>
  <c r="O341" i="18"/>
  <c r="N341" i="18"/>
  <c r="Q340" i="18"/>
  <c r="P340" i="18"/>
  <c r="O340" i="18"/>
  <c r="N340" i="18"/>
  <c r="Q339" i="18"/>
  <c r="P339" i="18"/>
  <c r="O339" i="18"/>
  <c r="N339" i="18"/>
  <c r="Q338" i="18"/>
  <c r="P338" i="18"/>
  <c r="O338" i="18"/>
  <c r="N338" i="18"/>
  <c r="Q337" i="18"/>
  <c r="P337" i="18"/>
  <c r="O337" i="18"/>
  <c r="N337" i="18"/>
  <c r="Q336" i="18"/>
  <c r="P336" i="18"/>
  <c r="O336" i="18"/>
  <c r="N336" i="18"/>
  <c r="Q334" i="18"/>
  <c r="P334" i="18"/>
  <c r="O334" i="18"/>
  <c r="N334" i="18"/>
  <c r="Q333" i="18"/>
  <c r="P333" i="18"/>
  <c r="O333" i="18"/>
  <c r="N333" i="18"/>
  <c r="Q332" i="18"/>
  <c r="P332" i="18"/>
  <c r="O332" i="18"/>
  <c r="N332" i="18"/>
  <c r="Q331" i="18"/>
  <c r="P331" i="18"/>
  <c r="O331" i="18"/>
  <c r="N331" i="18"/>
  <c r="Q330" i="18"/>
  <c r="P330" i="18"/>
  <c r="O330" i="18"/>
  <c r="N330" i="18"/>
  <c r="Q328" i="18"/>
  <c r="P328" i="18"/>
  <c r="O328" i="18"/>
  <c r="N328" i="18"/>
  <c r="Q327" i="18"/>
  <c r="P327" i="18"/>
  <c r="O327" i="18"/>
  <c r="N327" i="18"/>
  <c r="Q326" i="18"/>
  <c r="P326" i="18"/>
  <c r="O326" i="18"/>
  <c r="N326" i="18"/>
  <c r="Q325" i="18"/>
  <c r="P325" i="18"/>
  <c r="O325" i="18"/>
  <c r="N325" i="18"/>
  <c r="Q324" i="18"/>
  <c r="P324" i="18"/>
  <c r="O324" i="18"/>
  <c r="N324" i="18"/>
  <c r="Q323" i="18"/>
  <c r="P323" i="18"/>
  <c r="O323" i="18"/>
  <c r="N323" i="18"/>
  <c r="Q322" i="18"/>
  <c r="P322" i="18"/>
  <c r="O322" i="18"/>
  <c r="N322" i="18"/>
  <c r="Q321" i="18"/>
  <c r="P321" i="18"/>
  <c r="O321" i="18"/>
  <c r="N321" i="18"/>
  <c r="Q320" i="18"/>
  <c r="P320" i="18"/>
  <c r="O320" i="18"/>
  <c r="N320" i="18"/>
  <c r="Q318" i="18"/>
  <c r="P318" i="18"/>
  <c r="O318" i="18"/>
  <c r="N318" i="18"/>
  <c r="Q317" i="18"/>
  <c r="P317" i="18"/>
  <c r="O317" i="18"/>
  <c r="N317" i="18"/>
  <c r="Q316" i="18"/>
  <c r="P316" i="18"/>
  <c r="O316" i="18"/>
  <c r="N316" i="18"/>
  <c r="Q315" i="18"/>
  <c r="P315" i="18"/>
  <c r="O315" i="18"/>
  <c r="N315" i="18"/>
  <c r="Q314" i="18"/>
  <c r="P314" i="18"/>
  <c r="O314" i="18"/>
  <c r="N314" i="18"/>
  <c r="Q313" i="18"/>
  <c r="P313" i="18"/>
  <c r="O313" i="18"/>
  <c r="N313" i="18"/>
  <c r="Q312" i="18"/>
  <c r="P312" i="18"/>
  <c r="O312" i="18"/>
  <c r="N312" i="18"/>
  <c r="Q310" i="18"/>
  <c r="P310" i="18"/>
  <c r="O310" i="18"/>
  <c r="N310" i="18"/>
  <c r="Q309" i="18"/>
  <c r="P309" i="18"/>
  <c r="O309" i="18"/>
  <c r="N309" i="18"/>
  <c r="Q308" i="18"/>
  <c r="P308" i="18"/>
  <c r="O308" i="18"/>
  <c r="N308" i="18"/>
  <c r="Q307" i="18"/>
  <c r="P307" i="18"/>
  <c r="O307" i="18"/>
  <c r="N307" i="18"/>
  <c r="Q306" i="18"/>
  <c r="P306" i="18"/>
  <c r="O306" i="18"/>
  <c r="N306" i="18"/>
  <c r="Q305" i="18"/>
  <c r="P305" i="18"/>
  <c r="O305" i="18"/>
  <c r="N305" i="18"/>
  <c r="Q304" i="18"/>
  <c r="P304" i="18"/>
  <c r="O304" i="18"/>
  <c r="N304" i="18"/>
  <c r="Q303" i="18"/>
  <c r="P303" i="18"/>
  <c r="O303" i="18"/>
  <c r="N303" i="18"/>
  <c r="Q302" i="18"/>
  <c r="P302" i="18"/>
  <c r="O302" i="18"/>
  <c r="N302" i="18"/>
  <c r="Q301" i="18"/>
  <c r="P301" i="18"/>
  <c r="O301" i="18"/>
  <c r="N301" i="18"/>
  <c r="Q299" i="18"/>
  <c r="P299" i="18"/>
  <c r="O299" i="18"/>
  <c r="N299" i="18"/>
  <c r="Q298" i="18"/>
  <c r="P298" i="18"/>
  <c r="O298" i="18"/>
  <c r="N298" i="18"/>
  <c r="Q297" i="18"/>
  <c r="P297" i="18"/>
  <c r="O297" i="18"/>
  <c r="N297" i="18"/>
  <c r="Q296" i="18"/>
  <c r="P296" i="18"/>
  <c r="O296" i="18"/>
  <c r="N296" i="18"/>
  <c r="Q295" i="18"/>
  <c r="P295" i="18"/>
  <c r="O295" i="18"/>
  <c r="N295" i="18"/>
  <c r="Q294" i="18"/>
  <c r="Q483" i="18" s="1"/>
  <c r="P294" i="18"/>
  <c r="P483" i="18" s="1"/>
  <c r="O294" i="18"/>
  <c r="N294" i="18"/>
  <c r="Q293" i="18"/>
  <c r="P293" i="18"/>
  <c r="O293" i="18"/>
  <c r="N293" i="18"/>
  <c r="Q292" i="18"/>
  <c r="P292" i="18"/>
  <c r="O292" i="18"/>
  <c r="O483" i="18" s="1"/>
  <c r="N292" i="18"/>
  <c r="N483" i="18" s="1"/>
  <c r="Q290" i="18"/>
  <c r="P290" i="18"/>
  <c r="O290" i="18"/>
  <c r="N290" i="18"/>
  <c r="Q289" i="18"/>
  <c r="P289" i="18"/>
  <c r="O289" i="18"/>
  <c r="N289" i="18"/>
  <c r="Q288" i="18"/>
  <c r="P288" i="18"/>
  <c r="O288" i="18"/>
  <c r="N288" i="18"/>
  <c r="Q286" i="18"/>
  <c r="P286" i="18"/>
  <c r="O286" i="18"/>
  <c r="N286" i="18"/>
  <c r="Q285" i="18"/>
  <c r="P285" i="18"/>
  <c r="O285" i="18"/>
  <c r="N285" i="18"/>
  <c r="Q283" i="18"/>
  <c r="P283" i="18"/>
  <c r="O283" i="18"/>
  <c r="N283" i="18"/>
  <c r="Q281" i="18"/>
  <c r="P281" i="18"/>
  <c r="O281" i="18"/>
  <c r="N281" i="18"/>
  <c r="Q280" i="18"/>
  <c r="P280" i="18"/>
  <c r="O280" i="18"/>
  <c r="N280" i="18"/>
  <c r="Q278" i="18"/>
  <c r="P278" i="18"/>
  <c r="O278" i="18"/>
  <c r="N278" i="18"/>
  <c r="Q277" i="18"/>
  <c r="P277" i="18"/>
  <c r="O277" i="18"/>
  <c r="N277" i="18"/>
  <c r="Q276" i="18"/>
  <c r="P276" i="18"/>
  <c r="O276" i="18"/>
  <c r="N276" i="18"/>
  <c r="Q274" i="18"/>
  <c r="P274" i="18"/>
  <c r="O274" i="18"/>
  <c r="N274" i="18"/>
  <c r="Q273" i="18"/>
  <c r="P273" i="18"/>
  <c r="O273" i="18"/>
  <c r="N273" i="18"/>
  <c r="Q272" i="18"/>
  <c r="P272" i="18"/>
  <c r="O272" i="18"/>
  <c r="N272" i="18"/>
  <c r="Q271" i="18"/>
  <c r="P271" i="18"/>
  <c r="O271" i="18"/>
  <c r="N271" i="18"/>
  <c r="Q270" i="18"/>
  <c r="P270" i="18"/>
  <c r="O270" i="18"/>
  <c r="N270" i="18"/>
  <c r="Q268" i="18"/>
  <c r="P268" i="18"/>
  <c r="O268" i="18"/>
  <c r="N268" i="18"/>
  <c r="Q267" i="18"/>
  <c r="P267" i="18"/>
  <c r="O267" i="18"/>
  <c r="N267" i="18"/>
  <c r="Q266" i="18"/>
  <c r="P266" i="18"/>
  <c r="O266" i="18"/>
  <c r="N266" i="18"/>
  <c r="Q265" i="18"/>
  <c r="P265" i="18"/>
  <c r="O265" i="18"/>
  <c r="N265" i="18"/>
  <c r="Q264" i="18"/>
  <c r="P264" i="18"/>
  <c r="O264" i="18"/>
  <c r="N264" i="18"/>
  <c r="Q262" i="18"/>
  <c r="P262" i="18"/>
  <c r="O262" i="18"/>
  <c r="N262" i="18"/>
  <c r="Q260" i="18"/>
  <c r="P260" i="18"/>
  <c r="O260" i="18"/>
  <c r="N260" i="18"/>
  <c r="Q259" i="18"/>
  <c r="P259" i="18"/>
  <c r="O259" i="18"/>
  <c r="N259" i="18"/>
  <c r="Q258" i="18"/>
  <c r="P258" i="18"/>
  <c r="O258" i="18"/>
  <c r="N258" i="18"/>
  <c r="Q257" i="18"/>
  <c r="P257" i="18"/>
  <c r="O257" i="18"/>
  <c r="N257" i="18"/>
  <c r="Q256" i="18"/>
  <c r="P256" i="18"/>
  <c r="O256" i="18"/>
  <c r="N256" i="18"/>
  <c r="Q254" i="18"/>
  <c r="P254" i="18"/>
  <c r="O254" i="18"/>
  <c r="N254" i="18"/>
  <c r="Q253" i="18"/>
  <c r="P253" i="18"/>
  <c r="O253" i="18"/>
  <c r="N253" i="18"/>
  <c r="Q252" i="18"/>
  <c r="P252" i="18"/>
  <c r="O252" i="18"/>
  <c r="N252" i="18"/>
  <c r="Q251" i="18"/>
  <c r="P251" i="18"/>
  <c r="O251" i="18"/>
  <c r="N251" i="18"/>
  <c r="Q250" i="18"/>
  <c r="P250" i="18"/>
  <c r="O250" i="18"/>
  <c r="N250" i="18"/>
  <c r="Q249" i="18"/>
  <c r="P249" i="18"/>
  <c r="O249" i="18"/>
  <c r="N249" i="18"/>
  <c r="Q248" i="18"/>
  <c r="P248" i="18"/>
  <c r="O248" i="18"/>
  <c r="N248" i="18"/>
  <c r="Q247" i="18"/>
  <c r="P247" i="18"/>
  <c r="O247" i="18"/>
  <c r="N247" i="18"/>
  <c r="Q245" i="18"/>
  <c r="P245" i="18"/>
  <c r="O245" i="18"/>
  <c r="N245" i="18"/>
  <c r="Q244" i="18"/>
  <c r="P244" i="18"/>
  <c r="O244" i="18"/>
  <c r="N244" i="18"/>
  <c r="Q243" i="18"/>
  <c r="P243" i="18"/>
  <c r="O243" i="18"/>
  <c r="N243" i="18"/>
  <c r="Q242" i="18"/>
  <c r="P242" i="18"/>
  <c r="O242" i="18"/>
  <c r="N242" i="18"/>
  <c r="Q241" i="18"/>
  <c r="P241" i="18"/>
  <c r="O241" i="18"/>
  <c r="N241" i="18"/>
  <c r="Q239" i="18"/>
  <c r="P239" i="18"/>
  <c r="O239" i="18"/>
  <c r="N239" i="18"/>
  <c r="Q238" i="18"/>
  <c r="P238" i="18"/>
  <c r="O238" i="18"/>
  <c r="N238" i="18"/>
  <c r="Q237" i="18"/>
  <c r="P237" i="18"/>
  <c r="O237" i="18"/>
  <c r="N237" i="18"/>
  <c r="Q236" i="18"/>
  <c r="P236" i="18"/>
  <c r="O236" i="18"/>
  <c r="N236" i="18"/>
  <c r="Q235" i="18"/>
  <c r="P235" i="18"/>
  <c r="O235" i="18"/>
  <c r="N235" i="18"/>
  <c r="Q233" i="18"/>
  <c r="P233" i="18"/>
  <c r="O233" i="18"/>
  <c r="N233" i="18"/>
  <c r="Q232" i="18"/>
  <c r="P232" i="18"/>
  <c r="O232" i="18"/>
  <c r="N232" i="18"/>
  <c r="Q230" i="18"/>
  <c r="P230" i="18"/>
  <c r="O230" i="18"/>
  <c r="N230" i="18"/>
  <c r="Q229" i="18"/>
  <c r="P229" i="18"/>
  <c r="O229" i="18"/>
  <c r="N229" i="18"/>
  <c r="Q228" i="18"/>
  <c r="P228" i="18"/>
  <c r="O228" i="18"/>
  <c r="N228" i="18"/>
  <c r="Q227" i="18"/>
  <c r="P227" i="18"/>
  <c r="O227" i="18"/>
  <c r="N227" i="18"/>
  <c r="Q226" i="18"/>
  <c r="P226" i="18"/>
  <c r="O226" i="18"/>
  <c r="N226" i="18"/>
  <c r="Q225" i="18"/>
  <c r="P225" i="18"/>
  <c r="O225" i="18"/>
  <c r="N225" i="18"/>
  <c r="Q224" i="18"/>
  <c r="P224" i="18"/>
  <c r="O224" i="18"/>
  <c r="N224" i="18"/>
  <c r="Q223" i="18"/>
  <c r="P223" i="18"/>
  <c r="O223" i="18"/>
  <c r="N223" i="18"/>
  <c r="Q222" i="18"/>
  <c r="P222" i="18"/>
  <c r="O222" i="18"/>
  <c r="N222" i="18"/>
  <c r="Q221" i="18"/>
  <c r="P221" i="18"/>
  <c r="O221" i="18"/>
  <c r="N221" i="18"/>
  <c r="Q220" i="18"/>
  <c r="P220" i="18"/>
  <c r="O220" i="18"/>
  <c r="N220" i="18"/>
  <c r="Q218" i="18"/>
  <c r="P218" i="18"/>
  <c r="O218" i="18"/>
  <c r="N218" i="18"/>
  <c r="Q217" i="18"/>
  <c r="P217" i="18"/>
  <c r="O217" i="18"/>
  <c r="N217" i="18"/>
  <c r="Q216" i="18"/>
  <c r="P216" i="18"/>
  <c r="O216" i="18"/>
  <c r="N216" i="18"/>
  <c r="Q215" i="18"/>
  <c r="P215" i="18"/>
  <c r="O215" i="18"/>
  <c r="N215" i="18"/>
  <c r="Q214" i="18"/>
  <c r="P214" i="18"/>
  <c r="O214" i="18"/>
  <c r="N214" i="18"/>
  <c r="Q213" i="18"/>
  <c r="P213" i="18"/>
  <c r="O213" i="18"/>
  <c r="N213" i="18"/>
  <c r="Q212" i="18"/>
  <c r="P212" i="18"/>
  <c r="O212" i="18"/>
  <c r="N212" i="18"/>
  <c r="Q211" i="18"/>
  <c r="P211" i="18"/>
  <c r="O211" i="18"/>
  <c r="N211" i="18"/>
  <c r="Q209" i="18"/>
  <c r="P209" i="18"/>
  <c r="O209" i="18"/>
  <c r="N209" i="18"/>
  <c r="Q208" i="18"/>
  <c r="P208" i="18"/>
  <c r="O208" i="18"/>
  <c r="N208" i="18"/>
  <c r="Q207" i="18"/>
  <c r="P207" i="18"/>
  <c r="O207" i="18"/>
  <c r="N207" i="18"/>
  <c r="Q206" i="18"/>
  <c r="P206" i="18"/>
  <c r="O206" i="18"/>
  <c r="N206" i="18"/>
  <c r="Q204" i="18"/>
  <c r="P204" i="18"/>
  <c r="O204" i="18"/>
  <c r="N204" i="18"/>
  <c r="Q203" i="18"/>
  <c r="P203" i="18"/>
  <c r="O203" i="18"/>
  <c r="N203" i="18"/>
  <c r="Q202" i="18"/>
  <c r="P202" i="18"/>
  <c r="O202" i="18"/>
  <c r="N202" i="18"/>
  <c r="Q201" i="18"/>
  <c r="P201" i="18"/>
  <c r="O201" i="18"/>
  <c r="N201" i="18"/>
  <c r="Q200" i="18"/>
  <c r="P200" i="18"/>
  <c r="O200" i="18"/>
  <c r="N200" i="18"/>
  <c r="Q199" i="18"/>
  <c r="P199" i="18"/>
  <c r="O199" i="18"/>
  <c r="N199" i="18"/>
  <c r="Q198" i="18"/>
  <c r="P198" i="18"/>
  <c r="O198" i="18"/>
  <c r="N198" i="18"/>
  <c r="Q196" i="18"/>
  <c r="P196" i="18"/>
  <c r="O196" i="18"/>
  <c r="N196" i="18"/>
  <c r="Q195" i="18"/>
  <c r="P195" i="18"/>
  <c r="O195" i="18"/>
  <c r="N195" i="18"/>
  <c r="Q194" i="18"/>
  <c r="P194" i="18"/>
  <c r="O194" i="18"/>
  <c r="N194" i="18"/>
  <c r="Q192" i="18"/>
  <c r="P192" i="18"/>
  <c r="O192" i="18"/>
  <c r="N192" i="18"/>
  <c r="Q191" i="18"/>
  <c r="P191" i="18"/>
  <c r="O191" i="18"/>
  <c r="N191" i="18"/>
  <c r="Q190" i="18"/>
  <c r="P190" i="18"/>
  <c r="O190" i="18"/>
  <c r="N190" i="18"/>
  <c r="Q189" i="18"/>
  <c r="P189" i="18"/>
  <c r="O189" i="18"/>
  <c r="N189" i="18"/>
  <c r="Q188" i="18"/>
  <c r="P188" i="18"/>
  <c r="O188" i="18"/>
  <c r="N188" i="18"/>
  <c r="Q187" i="18"/>
  <c r="P187" i="18"/>
  <c r="O187" i="18"/>
  <c r="N187" i="18"/>
  <c r="Q185" i="18"/>
  <c r="P185" i="18"/>
  <c r="O185" i="18"/>
  <c r="N185" i="18"/>
  <c r="Q184" i="18"/>
  <c r="P184" i="18"/>
  <c r="O184" i="18"/>
  <c r="N184" i="18"/>
  <c r="Q183" i="18"/>
  <c r="P183" i="18"/>
  <c r="O183" i="18"/>
  <c r="N183" i="18"/>
  <c r="Q182" i="18"/>
  <c r="P182" i="18"/>
  <c r="O182" i="18"/>
  <c r="N182" i="18"/>
  <c r="Q180" i="18"/>
  <c r="P180" i="18"/>
  <c r="O180" i="18"/>
  <c r="N180" i="18"/>
  <c r="Q179" i="18"/>
  <c r="P179" i="18"/>
  <c r="O179" i="18"/>
  <c r="N179" i="18"/>
  <c r="Q178" i="18"/>
  <c r="P178" i="18"/>
  <c r="O178" i="18"/>
  <c r="N178" i="18"/>
  <c r="Q177" i="18"/>
  <c r="P177" i="18"/>
  <c r="O177" i="18"/>
  <c r="N177" i="18"/>
  <c r="Q176" i="18"/>
  <c r="P176" i="18"/>
  <c r="O176" i="18"/>
  <c r="N176" i="18"/>
  <c r="Q175" i="18"/>
  <c r="P175" i="18"/>
  <c r="O175" i="18"/>
  <c r="N175" i="18"/>
  <c r="Q174" i="18"/>
  <c r="Q291" i="18" s="1"/>
  <c r="P174" i="18"/>
  <c r="P291" i="18" s="1"/>
  <c r="O174" i="18"/>
  <c r="O291" i="18" s="1"/>
  <c r="N174" i="18"/>
  <c r="N291" i="18" s="1"/>
  <c r="Q170" i="18"/>
  <c r="P170" i="18"/>
  <c r="O170" i="18"/>
  <c r="N170" i="18"/>
  <c r="Q169" i="18"/>
  <c r="P169" i="18"/>
  <c r="O169" i="18"/>
  <c r="N169" i="18"/>
  <c r="Q168" i="18"/>
  <c r="P168" i="18"/>
  <c r="O168" i="18"/>
  <c r="N168" i="18"/>
  <c r="Q167" i="18"/>
  <c r="P167" i="18"/>
  <c r="O167" i="18"/>
  <c r="N167" i="18"/>
  <c r="Q166" i="18"/>
  <c r="P166" i="18"/>
  <c r="O166" i="18"/>
  <c r="N166" i="18"/>
  <c r="Q165" i="18"/>
  <c r="P165" i="18"/>
  <c r="O165" i="18"/>
  <c r="N165" i="18"/>
  <c r="Q164" i="18"/>
  <c r="P164" i="18"/>
  <c r="O164" i="18"/>
  <c r="N164" i="18"/>
  <c r="Q163" i="18"/>
  <c r="P163" i="18"/>
  <c r="O163" i="18"/>
  <c r="N163" i="18"/>
  <c r="Q162" i="18"/>
  <c r="P162" i="18"/>
  <c r="O162" i="18"/>
  <c r="N162" i="18"/>
  <c r="Q161" i="18"/>
  <c r="P161" i="18"/>
  <c r="O161" i="18"/>
  <c r="N161" i="18"/>
  <c r="Q159" i="18"/>
  <c r="P159" i="18"/>
  <c r="O159" i="18"/>
  <c r="N159" i="18"/>
  <c r="Q158" i="18"/>
  <c r="P158" i="18"/>
  <c r="O158" i="18"/>
  <c r="N158" i="18"/>
  <c r="Q157" i="18"/>
  <c r="P157" i="18"/>
  <c r="O157" i="18"/>
  <c r="N157" i="18"/>
  <c r="Q156" i="18"/>
  <c r="P156" i="18"/>
  <c r="O156" i="18"/>
  <c r="N156" i="18"/>
  <c r="Q155" i="18"/>
  <c r="P155" i="18"/>
  <c r="O155" i="18"/>
  <c r="N155" i="18"/>
  <c r="Q154" i="18"/>
  <c r="P154" i="18"/>
  <c r="O154" i="18"/>
  <c r="N154" i="18"/>
  <c r="Q152" i="18"/>
  <c r="P152" i="18"/>
  <c r="O152" i="18"/>
  <c r="N152" i="18"/>
  <c r="Q151" i="18"/>
  <c r="P151" i="18"/>
  <c r="O151" i="18"/>
  <c r="N151" i="18"/>
  <c r="Q150" i="18"/>
  <c r="P150" i="18"/>
  <c r="O150" i="18"/>
  <c r="N150" i="18"/>
  <c r="Q149" i="18"/>
  <c r="P149" i="18"/>
  <c r="O149" i="18"/>
  <c r="N149" i="18"/>
  <c r="Q148" i="18"/>
  <c r="P148" i="18"/>
  <c r="O148" i="18"/>
  <c r="N148" i="18"/>
  <c r="Q147" i="18"/>
  <c r="P147" i="18"/>
  <c r="O147" i="18"/>
  <c r="N147" i="18"/>
  <c r="Q146" i="18"/>
  <c r="P146" i="18"/>
  <c r="O146" i="18"/>
  <c r="N146" i="18"/>
  <c r="Q145" i="18"/>
  <c r="P145" i="18"/>
  <c r="O145" i="18"/>
  <c r="N145" i="18"/>
  <c r="Q143" i="18"/>
  <c r="P143" i="18"/>
  <c r="O143" i="18"/>
  <c r="N143" i="18"/>
  <c r="Q142" i="18"/>
  <c r="P142" i="18"/>
  <c r="O142" i="18"/>
  <c r="N142" i="18"/>
  <c r="Q141" i="18"/>
  <c r="P141" i="18"/>
  <c r="O141" i="18"/>
  <c r="N141" i="18"/>
  <c r="Q140" i="18"/>
  <c r="P140" i="18"/>
  <c r="O140" i="18"/>
  <c r="N140" i="18"/>
  <c r="Q139" i="18"/>
  <c r="P139" i="18"/>
  <c r="O139" i="18"/>
  <c r="N139" i="18"/>
  <c r="Q138" i="18"/>
  <c r="P138" i="18"/>
  <c r="O138" i="18"/>
  <c r="N138" i="18"/>
  <c r="Q137" i="18"/>
  <c r="P137" i="18"/>
  <c r="O137" i="18"/>
  <c r="N137" i="18"/>
  <c r="Q135" i="18"/>
  <c r="P135" i="18"/>
  <c r="O135" i="18"/>
  <c r="N135" i="18"/>
  <c r="Q134" i="18"/>
  <c r="P134" i="18"/>
  <c r="O134" i="18"/>
  <c r="N134" i="18"/>
  <c r="Q133" i="18"/>
  <c r="P133" i="18"/>
  <c r="O133" i="18"/>
  <c r="N133" i="18"/>
  <c r="Q132" i="18"/>
  <c r="P132" i="18"/>
  <c r="O132" i="18"/>
  <c r="N132" i="18"/>
  <c r="Q131" i="18"/>
  <c r="P131" i="18"/>
  <c r="O131" i="18"/>
  <c r="N131" i="18"/>
  <c r="Q130" i="18"/>
  <c r="P130" i="18"/>
  <c r="O130" i="18"/>
  <c r="N130" i="18"/>
  <c r="Q129" i="18"/>
  <c r="P129" i="18"/>
  <c r="O129" i="18"/>
  <c r="N129" i="18"/>
  <c r="Q128" i="18"/>
  <c r="P128" i="18"/>
  <c r="O128" i="18"/>
  <c r="N128" i="18"/>
  <c r="Q127" i="18"/>
  <c r="P127" i="18"/>
  <c r="O127" i="18"/>
  <c r="N127" i="18"/>
  <c r="Q126" i="18"/>
  <c r="P126" i="18"/>
  <c r="O126" i="18"/>
  <c r="N126" i="18"/>
  <c r="Q125" i="18"/>
  <c r="P125" i="18"/>
  <c r="O125" i="18"/>
  <c r="N125" i="18"/>
  <c r="Q124" i="18"/>
  <c r="P124" i="18"/>
  <c r="O124" i="18"/>
  <c r="N124" i="18"/>
  <c r="Q123" i="18"/>
  <c r="P123" i="18"/>
  <c r="O123" i="18"/>
  <c r="N123" i="18"/>
  <c r="Q122" i="18"/>
  <c r="P122" i="18"/>
  <c r="O122" i="18"/>
  <c r="N122" i="18"/>
  <c r="Q121" i="18"/>
  <c r="P121" i="18"/>
  <c r="O121" i="18"/>
  <c r="N121" i="18"/>
  <c r="Q120" i="18"/>
  <c r="P120" i="18"/>
  <c r="O120" i="18"/>
  <c r="N120" i="18"/>
  <c r="Q119" i="18"/>
  <c r="P119" i="18"/>
  <c r="O119" i="18"/>
  <c r="N119" i="18"/>
  <c r="Q117" i="18"/>
  <c r="P117" i="18"/>
  <c r="O117" i="18"/>
  <c r="N117" i="18"/>
  <c r="Q116" i="18"/>
  <c r="P116" i="18"/>
  <c r="O116" i="18"/>
  <c r="N116" i="18"/>
  <c r="Q115" i="18"/>
  <c r="P115" i="18"/>
  <c r="O115" i="18"/>
  <c r="N115" i="18"/>
  <c r="Q114" i="18"/>
  <c r="P114" i="18"/>
  <c r="O114" i="18"/>
  <c r="N114" i="18"/>
  <c r="Q113" i="18"/>
  <c r="P113" i="18"/>
  <c r="O113" i="18"/>
  <c r="N113" i="18"/>
  <c r="Q112" i="18"/>
  <c r="P112" i="18"/>
  <c r="O112" i="18"/>
  <c r="N112" i="18"/>
  <c r="Q111" i="18"/>
  <c r="P111" i="18"/>
  <c r="O111" i="18"/>
  <c r="N111" i="18"/>
  <c r="Q110" i="18"/>
  <c r="P110" i="18"/>
  <c r="O110" i="18"/>
  <c r="N110" i="18"/>
  <c r="Q109" i="18"/>
  <c r="P109" i="18"/>
  <c r="O109" i="18"/>
  <c r="N109" i="18"/>
  <c r="Q107" i="18"/>
  <c r="P107" i="18"/>
  <c r="O107" i="18"/>
  <c r="N107" i="18"/>
  <c r="Q106" i="18"/>
  <c r="P106" i="18"/>
  <c r="O106" i="18"/>
  <c r="N106" i="18"/>
  <c r="Q105" i="18"/>
  <c r="P105" i="18"/>
  <c r="O105" i="18"/>
  <c r="N105" i="18"/>
  <c r="Q104" i="18"/>
  <c r="P104" i="18"/>
  <c r="O104" i="18"/>
  <c r="N104" i="18"/>
  <c r="Q103" i="18"/>
  <c r="P103" i="18"/>
  <c r="O103" i="18"/>
  <c r="N103" i="18"/>
  <c r="Q102" i="18"/>
  <c r="P102" i="18"/>
  <c r="O102" i="18"/>
  <c r="N102" i="18"/>
  <c r="Q101" i="18"/>
  <c r="P101" i="18"/>
  <c r="O101" i="18"/>
  <c r="N101" i="18"/>
  <c r="Q100" i="18"/>
  <c r="P100" i="18"/>
  <c r="O100" i="18"/>
  <c r="N100" i="18"/>
  <c r="Q99" i="18"/>
  <c r="P99" i="18"/>
  <c r="O99" i="18"/>
  <c r="N99" i="18"/>
  <c r="Q98" i="18"/>
  <c r="P98" i="18"/>
  <c r="O98" i="18"/>
  <c r="N98" i="18"/>
  <c r="Q97" i="18"/>
  <c r="P97" i="18"/>
  <c r="O97" i="18"/>
  <c r="N97" i="18"/>
  <c r="Q96" i="18"/>
  <c r="P96" i="18"/>
  <c r="O96" i="18"/>
  <c r="N96" i="18"/>
  <c r="Q95" i="18"/>
  <c r="P95" i="18"/>
  <c r="O95" i="18"/>
  <c r="N95" i="18"/>
  <c r="Q94" i="18"/>
  <c r="P94" i="18"/>
  <c r="O94" i="18"/>
  <c r="N94" i="18"/>
  <c r="Q93" i="18"/>
  <c r="P93" i="18"/>
  <c r="O93" i="18"/>
  <c r="N93" i="18"/>
  <c r="Q92" i="18"/>
  <c r="P92" i="18"/>
  <c r="O92" i="18"/>
  <c r="N92" i="18"/>
  <c r="Q91" i="18"/>
  <c r="P91" i="18"/>
  <c r="O91" i="18"/>
  <c r="N91" i="18"/>
  <c r="Q90" i="18"/>
  <c r="P90" i="18"/>
  <c r="O90" i="18"/>
  <c r="N90" i="18"/>
  <c r="Q89" i="18"/>
  <c r="P89" i="18"/>
  <c r="O89" i="18"/>
  <c r="N89" i="18"/>
  <c r="Q88" i="18"/>
  <c r="P88" i="18"/>
  <c r="O88" i="18"/>
  <c r="N88" i="18"/>
  <c r="Q86" i="18"/>
  <c r="P86" i="18"/>
  <c r="O86" i="18"/>
  <c r="N86" i="18"/>
  <c r="Q85" i="18"/>
  <c r="P85" i="18"/>
  <c r="O85" i="18"/>
  <c r="N85" i="18"/>
  <c r="Q84" i="18"/>
  <c r="P84" i="18"/>
  <c r="O84" i="18"/>
  <c r="N84" i="18"/>
  <c r="Q83" i="18"/>
  <c r="P83" i="18"/>
  <c r="O83" i="18"/>
  <c r="N83" i="18"/>
  <c r="Q82" i="18"/>
  <c r="P82" i="18"/>
  <c r="O82" i="18"/>
  <c r="N82" i="18"/>
  <c r="Q81" i="18"/>
  <c r="P81" i="18"/>
  <c r="O81" i="18"/>
  <c r="N81" i="18"/>
  <c r="Q80" i="18"/>
  <c r="P80" i="18"/>
  <c r="O80" i="18"/>
  <c r="N80" i="18"/>
  <c r="Q79" i="18"/>
  <c r="P79" i="18"/>
  <c r="O79" i="18"/>
  <c r="N79" i="18"/>
  <c r="Q78" i="18"/>
  <c r="P78" i="18"/>
  <c r="O78" i="18"/>
  <c r="N78" i="18"/>
  <c r="Q77" i="18"/>
  <c r="P77" i="18"/>
  <c r="O77" i="18"/>
  <c r="N77" i="18"/>
  <c r="Q76" i="18"/>
  <c r="P76" i="18"/>
  <c r="O76" i="18"/>
  <c r="N76" i="18"/>
  <c r="Q75" i="18"/>
  <c r="P75" i="18"/>
  <c r="O75" i="18"/>
  <c r="N75" i="18"/>
  <c r="Q74" i="18"/>
  <c r="P74" i="18"/>
  <c r="O74" i="18"/>
  <c r="N74" i="18"/>
  <c r="Q73" i="18"/>
  <c r="P73" i="18"/>
  <c r="O73" i="18"/>
  <c r="N73" i="18"/>
  <c r="Q72" i="18"/>
  <c r="P72" i="18"/>
  <c r="O72" i="18"/>
  <c r="N72" i="18"/>
  <c r="Q71" i="18"/>
  <c r="P71" i="18"/>
  <c r="O71" i="18"/>
  <c r="N71" i="18"/>
  <c r="Q70" i="18"/>
  <c r="P70" i="18"/>
  <c r="O70" i="18"/>
  <c r="N70" i="18"/>
  <c r="Q68" i="18"/>
  <c r="P68" i="18"/>
  <c r="O68" i="18"/>
  <c r="N68" i="18"/>
  <c r="Q67" i="18"/>
  <c r="P67" i="18"/>
  <c r="O67" i="18"/>
  <c r="N67" i="18"/>
  <c r="Q65" i="18"/>
  <c r="P65" i="18"/>
  <c r="O65" i="18"/>
  <c r="N65" i="18"/>
  <c r="Q64" i="18"/>
  <c r="P64" i="18"/>
  <c r="O64" i="18"/>
  <c r="N64" i="18"/>
  <c r="Q63" i="18"/>
  <c r="P63" i="18"/>
  <c r="O63" i="18"/>
  <c r="N63" i="18"/>
  <c r="Q62" i="18"/>
  <c r="P62" i="18"/>
  <c r="O62" i="18"/>
  <c r="N62" i="18"/>
  <c r="Q61" i="18"/>
  <c r="P61" i="18"/>
  <c r="O61" i="18"/>
  <c r="N61" i="18"/>
  <c r="Q60" i="18"/>
  <c r="P60" i="18"/>
  <c r="O60" i="18"/>
  <c r="N60" i="18"/>
  <c r="Q59" i="18"/>
  <c r="P59" i="18"/>
  <c r="O59" i="18"/>
  <c r="N59" i="18"/>
  <c r="Q58" i="18"/>
  <c r="P58" i="18"/>
  <c r="O58" i="18"/>
  <c r="N58" i="18"/>
  <c r="Q57" i="18"/>
  <c r="P57" i="18"/>
  <c r="O57" i="18"/>
  <c r="N57" i="18"/>
  <c r="Q56" i="18"/>
  <c r="P56" i="18"/>
  <c r="O56" i="18"/>
  <c r="N56" i="18"/>
  <c r="Q55" i="18"/>
  <c r="P55" i="18"/>
  <c r="O55" i="18"/>
  <c r="N55" i="18"/>
  <c r="Q54" i="18"/>
  <c r="P54" i="18"/>
  <c r="O54" i="18"/>
  <c r="N54" i="18"/>
  <c r="Q53" i="18"/>
  <c r="P53" i="18"/>
  <c r="O53" i="18"/>
  <c r="N53" i="18"/>
  <c r="Q52" i="18"/>
  <c r="P52" i="18"/>
  <c r="O52" i="18"/>
  <c r="N52" i="18"/>
  <c r="Q51" i="18"/>
  <c r="P51" i="18"/>
  <c r="O51" i="18"/>
  <c r="N51" i="18"/>
  <c r="Q50" i="18"/>
  <c r="P50" i="18"/>
  <c r="O50" i="18"/>
  <c r="N50" i="18"/>
  <c r="Q49" i="18"/>
  <c r="P49" i="18"/>
  <c r="O49" i="18"/>
  <c r="N49" i="18"/>
  <c r="Q48" i="18"/>
  <c r="P48" i="18"/>
  <c r="O48" i="18"/>
  <c r="N48" i="18"/>
  <c r="Q46" i="18"/>
  <c r="P46" i="18"/>
  <c r="O46" i="18"/>
  <c r="N46" i="18"/>
  <c r="Q45" i="18"/>
  <c r="P45" i="18"/>
  <c r="O45" i="18"/>
  <c r="N45" i="18"/>
  <c r="Q44" i="18"/>
  <c r="P44" i="18"/>
  <c r="O44" i="18"/>
  <c r="N44" i="18"/>
  <c r="Q43" i="18"/>
  <c r="P43" i="18"/>
  <c r="O43" i="18"/>
  <c r="N43" i="18"/>
  <c r="Q42" i="18"/>
  <c r="P42" i="18"/>
  <c r="O42" i="18"/>
  <c r="N42" i="18"/>
  <c r="Q41" i="18"/>
  <c r="P41" i="18"/>
  <c r="O41" i="18"/>
  <c r="N41" i="18"/>
  <c r="Q40" i="18"/>
  <c r="P40" i="18"/>
  <c r="O40" i="18"/>
  <c r="N40" i="18"/>
  <c r="Q39" i="18"/>
  <c r="P39" i="18"/>
  <c r="O39" i="18"/>
  <c r="N39" i="18"/>
  <c r="Q38" i="18"/>
  <c r="P38" i="18"/>
  <c r="O38" i="18"/>
  <c r="N38" i="18"/>
  <c r="Q37" i="18"/>
  <c r="P37" i="18"/>
  <c r="O37" i="18"/>
  <c r="N37" i="18"/>
  <c r="Q36" i="18"/>
  <c r="P36" i="18"/>
  <c r="O36" i="18"/>
  <c r="N36" i="18"/>
  <c r="Q35" i="18"/>
  <c r="P35" i="18"/>
  <c r="O35" i="18"/>
  <c r="N35" i="18"/>
  <c r="Q34" i="18"/>
  <c r="P34" i="18"/>
  <c r="O34" i="18"/>
  <c r="N34" i="18"/>
  <c r="Q32" i="18"/>
  <c r="P32" i="18"/>
  <c r="O32" i="18"/>
  <c r="N32" i="18"/>
  <c r="Q31" i="18"/>
  <c r="P31" i="18"/>
  <c r="O31" i="18"/>
  <c r="N31" i="18"/>
  <c r="Q30" i="18"/>
  <c r="P30" i="18"/>
  <c r="O30" i="18"/>
  <c r="N30" i="18"/>
  <c r="Q29" i="18"/>
  <c r="P29" i="18"/>
  <c r="O29" i="18"/>
  <c r="N29" i="18"/>
  <c r="Q28" i="18"/>
  <c r="P28" i="18"/>
  <c r="O28" i="18"/>
  <c r="N28" i="18"/>
  <c r="Q27" i="18"/>
  <c r="P27" i="18"/>
  <c r="O27" i="18"/>
  <c r="N27" i="18"/>
  <c r="Q26" i="18"/>
  <c r="P26" i="18"/>
  <c r="O26" i="18"/>
  <c r="N26" i="18"/>
  <c r="Q25" i="18"/>
  <c r="P25" i="18"/>
  <c r="O25" i="18"/>
  <c r="N25" i="18"/>
  <c r="Q24" i="18"/>
  <c r="P24" i="18"/>
  <c r="O24" i="18"/>
  <c r="N24" i="18"/>
  <c r="Q22" i="18"/>
  <c r="P22" i="18"/>
  <c r="O22" i="18"/>
  <c r="N22" i="18"/>
  <c r="Q21" i="18"/>
  <c r="P21" i="18"/>
  <c r="O21" i="18"/>
  <c r="N21" i="18"/>
  <c r="Q20" i="18"/>
  <c r="P20" i="18"/>
  <c r="O20" i="18"/>
  <c r="N20" i="18"/>
  <c r="Q19" i="18"/>
  <c r="P19" i="18"/>
  <c r="O19" i="18"/>
  <c r="N19" i="18"/>
  <c r="Q18" i="18"/>
  <c r="P18" i="18"/>
  <c r="Q17" i="18"/>
  <c r="P17" i="18"/>
  <c r="Q16" i="18"/>
  <c r="P16" i="18"/>
  <c r="O16" i="18"/>
  <c r="N16" i="18"/>
  <c r="Q15" i="18"/>
  <c r="P15" i="18"/>
  <c r="O15" i="18"/>
  <c r="N15" i="18"/>
  <c r="Q14" i="18"/>
  <c r="P14" i="18"/>
  <c r="O14" i="18"/>
  <c r="N14" i="18"/>
  <c r="Q12" i="18"/>
  <c r="P12" i="18"/>
  <c r="Q11" i="18"/>
  <c r="P11" i="18"/>
  <c r="P171" i="18" s="1"/>
  <c r="O11" i="18"/>
  <c r="N11" i="18"/>
  <c r="Q10" i="18"/>
  <c r="Q171" i="18" s="1"/>
  <c r="P10" i="18"/>
  <c r="O10" i="18"/>
  <c r="N10" i="18"/>
  <c r="Q482" i="17"/>
  <c r="P482" i="17"/>
  <c r="O482" i="17"/>
  <c r="N482" i="17"/>
  <c r="Q481" i="17"/>
  <c r="P481" i="17"/>
  <c r="O481" i="17"/>
  <c r="N481" i="17"/>
  <c r="Q480" i="17"/>
  <c r="P480" i="17"/>
  <c r="O480" i="17"/>
  <c r="N480" i="17"/>
  <c r="Q479" i="17"/>
  <c r="P479" i="17"/>
  <c r="O479" i="17"/>
  <c r="N479" i="17"/>
  <c r="Q478" i="17"/>
  <c r="P478" i="17"/>
  <c r="O478" i="17"/>
  <c r="N478" i="17"/>
  <c r="Q477" i="17"/>
  <c r="P477" i="17"/>
  <c r="O477" i="17"/>
  <c r="N477" i="17"/>
  <c r="Q476" i="17"/>
  <c r="P476" i="17"/>
  <c r="O476" i="17"/>
  <c r="N476" i="17"/>
  <c r="Q475" i="17"/>
  <c r="P475" i="17"/>
  <c r="O475" i="17"/>
  <c r="N475" i="17"/>
  <c r="Q473" i="17"/>
  <c r="P473" i="17"/>
  <c r="O473" i="17"/>
  <c r="N473" i="17"/>
  <c r="Q472" i="17"/>
  <c r="P472" i="17"/>
  <c r="O472" i="17"/>
  <c r="N472" i="17"/>
  <c r="Q471" i="17"/>
  <c r="P471" i="17"/>
  <c r="O471" i="17"/>
  <c r="N471" i="17"/>
  <c r="Q470" i="17"/>
  <c r="P470" i="17"/>
  <c r="O470" i="17"/>
  <c r="N470" i="17"/>
  <c r="Q469" i="17"/>
  <c r="P469" i="17"/>
  <c r="O469" i="17"/>
  <c r="N469" i="17"/>
  <c r="Q468" i="17"/>
  <c r="P468" i="17"/>
  <c r="O468" i="17"/>
  <c r="N468" i="17"/>
  <c r="Q467" i="17"/>
  <c r="P467" i="17"/>
  <c r="O467" i="17"/>
  <c r="N467" i="17"/>
  <c r="Q466" i="17"/>
  <c r="P466" i="17"/>
  <c r="O466" i="17"/>
  <c r="N466" i="17"/>
  <c r="Q464" i="17"/>
  <c r="P464" i="17"/>
  <c r="O464" i="17"/>
  <c r="N464" i="17"/>
  <c r="Q463" i="17"/>
  <c r="P463" i="17"/>
  <c r="O463" i="17"/>
  <c r="N463" i="17"/>
  <c r="Q462" i="17"/>
  <c r="P462" i="17"/>
  <c r="O462" i="17"/>
  <c r="N462" i="17"/>
  <c r="Q461" i="17"/>
  <c r="P461" i="17"/>
  <c r="O461" i="17"/>
  <c r="N461" i="17"/>
  <c r="Q460" i="17"/>
  <c r="P460" i="17"/>
  <c r="O460" i="17"/>
  <c r="N460" i="17"/>
  <c r="Q459" i="17"/>
  <c r="P459" i="17"/>
  <c r="O459" i="17"/>
  <c r="N459" i="17"/>
  <c r="Q458" i="17"/>
  <c r="P458" i="17"/>
  <c r="O458" i="17"/>
  <c r="N458" i="17"/>
  <c r="Q457" i="17"/>
  <c r="P457" i="17"/>
  <c r="O457" i="17"/>
  <c r="N457" i="17"/>
  <c r="Q456" i="17"/>
  <c r="P456" i="17"/>
  <c r="O456" i="17"/>
  <c r="N456" i="17"/>
  <c r="Q455" i="17"/>
  <c r="P455" i="17"/>
  <c r="O455" i="17"/>
  <c r="N455" i="17"/>
  <c r="Q454" i="17"/>
  <c r="P454" i="17"/>
  <c r="O454" i="17"/>
  <c r="N454" i="17"/>
  <c r="Q452" i="17"/>
  <c r="P452" i="17"/>
  <c r="O452" i="17"/>
  <c r="N452" i="17"/>
  <c r="Q451" i="17"/>
  <c r="P451" i="17"/>
  <c r="O451" i="17"/>
  <c r="N451" i="17"/>
  <c r="Q450" i="17"/>
  <c r="P450" i="17"/>
  <c r="O450" i="17"/>
  <c r="N450" i="17"/>
  <c r="Q449" i="17"/>
  <c r="P449" i="17"/>
  <c r="O449" i="17"/>
  <c r="N449" i="17"/>
  <c r="Q448" i="17"/>
  <c r="P448" i="17"/>
  <c r="O448" i="17"/>
  <c r="N448" i="17"/>
  <c r="Q447" i="17"/>
  <c r="P447" i="17"/>
  <c r="O447" i="17"/>
  <c r="N447" i="17"/>
  <c r="Q446" i="17"/>
  <c r="P446" i="17"/>
  <c r="O446" i="17"/>
  <c r="N446" i="17"/>
  <c r="Q445" i="17"/>
  <c r="P445" i="17"/>
  <c r="O445" i="17"/>
  <c r="N445" i="17"/>
  <c r="Q444" i="17"/>
  <c r="P444" i="17"/>
  <c r="O444" i="17"/>
  <c r="N444" i="17"/>
  <c r="Q442" i="17"/>
  <c r="P442" i="17"/>
  <c r="O442" i="17"/>
  <c r="N442" i="17"/>
  <c r="Q441" i="17"/>
  <c r="P441" i="17"/>
  <c r="O441" i="17"/>
  <c r="N441" i="17"/>
  <c r="Q440" i="17"/>
  <c r="P440" i="17"/>
  <c r="O440" i="17"/>
  <c r="N440" i="17"/>
  <c r="Q439" i="17"/>
  <c r="P439" i="17"/>
  <c r="O439" i="17"/>
  <c r="N439" i="17"/>
  <c r="Q438" i="17"/>
  <c r="P438" i="17"/>
  <c r="O438" i="17"/>
  <c r="N438" i="17"/>
  <c r="Q437" i="17"/>
  <c r="P437" i="17"/>
  <c r="O437" i="17"/>
  <c r="N437" i="17"/>
  <c r="Q436" i="17"/>
  <c r="P436" i="17"/>
  <c r="O436" i="17"/>
  <c r="N436" i="17"/>
  <c r="Q435" i="17"/>
  <c r="P435" i="17"/>
  <c r="O435" i="17"/>
  <c r="N435" i="17"/>
  <c r="Q434" i="17"/>
  <c r="P434" i="17"/>
  <c r="O434" i="17"/>
  <c r="N434" i="17"/>
  <c r="Q433" i="17"/>
  <c r="P433" i="17"/>
  <c r="O433" i="17"/>
  <c r="N433" i="17"/>
  <c r="Q432" i="17"/>
  <c r="P432" i="17"/>
  <c r="O432" i="17"/>
  <c r="N432" i="17"/>
  <c r="Q431" i="17"/>
  <c r="P431" i="17"/>
  <c r="O431" i="17"/>
  <c r="N431" i="17"/>
  <c r="Q430" i="17"/>
  <c r="P430" i="17"/>
  <c r="O430" i="17"/>
  <c r="N430" i="17"/>
  <c r="Q429" i="17"/>
  <c r="P429" i="17"/>
  <c r="O429" i="17"/>
  <c r="N429" i="17"/>
  <c r="Q427" i="17"/>
  <c r="P427" i="17"/>
  <c r="O427" i="17"/>
  <c r="N427" i="17"/>
  <c r="Q426" i="17"/>
  <c r="P426" i="17"/>
  <c r="O426" i="17"/>
  <c r="N426" i="17"/>
  <c r="Q425" i="17"/>
  <c r="P425" i="17"/>
  <c r="O425" i="17"/>
  <c r="N425" i="17"/>
  <c r="Q424" i="17"/>
  <c r="P424" i="17"/>
  <c r="O424" i="17"/>
  <c r="N424" i="17"/>
  <c r="Q423" i="17"/>
  <c r="P423" i="17"/>
  <c r="O423" i="17"/>
  <c r="N423" i="17"/>
  <c r="Q422" i="17"/>
  <c r="P422" i="17"/>
  <c r="O422" i="17"/>
  <c r="N422" i="17"/>
  <c r="Q421" i="17"/>
  <c r="P421" i="17"/>
  <c r="O421" i="17"/>
  <c r="N421" i="17"/>
  <c r="Q420" i="17"/>
  <c r="P420" i="17"/>
  <c r="O420" i="17"/>
  <c r="N420" i="17"/>
  <c r="Q419" i="17"/>
  <c r="P419" i="17"/>
  <c r="O419" i="17"/>
  <c r="N419" i="17"/>
  <c r="Q418" i="17"/>
  <c r="P418" i="17"/>
  <c r="O418" i="17"/>
  <c r="N418" i="17"/>
  <c r="Q416" i="17"/>
  <c r="P416" i="17"/>
  <c r="O416" i="17"/>
  <c r="N416" i="17"/>
  <c r="Q415" i="17"/>
  <c r="P415" i="17"/>
  <c r="O415" i="17"/>
  <c r="N415" i="17"/>
  <c r="Q414" i="17"/>
  <c r="P414" i="17"/>
  <c r="O414" i="17"/>
  <c r="N414" i="17"/>
  <c r="Q413" i="17"/>
  <c r="P413" i="17"/>
  <c r="O413" i="17"/>
  <c r="N413" i="17"/>
  <c r="Q412" i="17"/>
  <c r="P412" i="17"/>
  <c r="O412" i="17"/>
  <c r="N412" i="17"/>
  <c r="Q411" i="17"/>
  <c r="P411" i="17"/>
  <c r="O411" i="17"/>
  <c r="N411" i="17"/>
  <c r="Q410" i="17"/>
  <c r="P410" i="17"/>
  <c r="O410" i="17"/>
  <c r="N410" i="17"/>
  <c r="Q409" i="17"/>
  <c r="P409" i="17"/>
  <c r="O409" i="17"/>
  <c r="N409" i="17"/>
  <c r="Q408" i="17"/>
  <c r="P408" i="17"/>
  <c r="O408" i="17"/>
  <c r="N408" i="17"/>
  <c r="Q406" i="17"/>
  <c r="P406" i="17"/>
  <c r="O406" i="17"/>
  <c r="N406" i="17"/>
  <c r="Q405" i="17"/>
  <c r="P405" i="17"/>
  <c r="O405" i="17"/>
  <c r="N405" i="17"/>
  <c r="Q404" i="17"/>
  <c r="P404" i="17"/>
  <c r="O404" i="17"/>
  <c r="N404" i="17"/>
  <c r="Q403" i="17"/>
  <c r="P403" i="17"/>
  <c r="O403" i="17"/>
  <c r="N403" i="17"/>
  <c r="Q402" i="17"/>
  <c r="P402" i="17"/>
  <c r="O402" i="17"/>
  <c r="N402" i="17"/>
  <c r="Q401" i="17"/>
  <c r="P401" i="17"/>
  <c r="O401" i="17"/>
  <c r="N401" i="17"/>
  <c r="Q400" i="17"/>
  <c r="P400" i="17"/>
  <c r="O400" i="17"/>
  <c r="N400" i="17"/>
  <c r="Q399" i="17"/>
  <c r="P399" i="17"/>
  <c r="O399" i="17"/>
  <c r="N399" i="17"/>
  <c r="Q398" i="17"/>
  <c r="P398" i="17"/>
  <c r="O398" i="17"/>
  <c r="N398" i="17"/>
  <c r="Q396" i="17"/>
  <c r="P396" i="17"/>
  <c r="O396" i="17"/>
  <c r="N396" i="17"/>
  <c r="Q395" i="17"/>
  <c r="P395" i="17"/>
  <c r="O395" i="17"/>
  <c r="N395" i="17"/>
  <c r="Q394" i="17"/>
  <c r="P394" i="17"/>
  <c r="O394" i="17"/>
  <c r="N394" i="17"/>
  <c r="Q393" i="17"/>
  <c r="P393" i="17"/>
  <c r="O393" i="17"/>
  <c r="N393" i="17"/>
  <c r="Q392" i="17"/>
  <c r="P392" i="17"/>
  <c r="O392" i="17"/>
  <c r="N392" i="17"/>
  <c r="Q391" i="17"/>
  <c r="P391" i="17"/>
  <c r="O391" i="17"/>
  <c r="N391" i="17"/>
  <c r="Q390" i="17"/>
  <c r="P390" i="17"/>
  <c r="O390" i="17"/>
  <c r="N390" i="17"/>
  <c r="Q389" i="17"/>
  <c r="P389" i="17"/>
  <c r="O389" i="17"/>
  <c r="N389" i="17"/>
  <c r="Q388" i="17"/>
  <c r="P388" i="17"/>
  <c r="O388" i="17"/>
  <c r="N388" i="17"/>
  <c r="Q387" i="17"/>
  <c r="P387" i="17"/>
  <c r="O387" i="17"/>
  <c r="N387" i="17"/>
  <c r="Q386" i="17"/>
  <c r="P386" i="17"/>
  <c r="O386" i="17"/>
  <c r="N386" i="17"/>
  <c r="Q385" i="17"/>
  <c r="P385" i="17"/>
  <c r="O385" i="17"/>
  <c r="N385" i="17"/>
  <c r="Q383" i="17"/>
  <c r="P383" i="17"/>
  <c r="O383" i="17"/>
  <c r="N383" i="17"/>
  <c r="Q382" i="17"/>
  <c r="P382" i="17"/>
  <c r="O382" i="17"/>
  <c r="N382" i="17"/>
  <c r="Q381" i="17"/>
  <c r="P381" i="17"/>
  <c r="O381" i="17"/>
  <c r="N381" i="17"/>
  <c r="Q380" i="17"/>
  <c r="P380" i="17"/>
  <c r="O380" i="17"/>
  <c r="N380" i="17"/>
  <c r="Q379" i="17"/>
  <c r="P379" i="17"/>
  <c r="O379" i="17"/>
  <c r="N379" i="17"/>
  <c r="Q378" i="17"/>
  <c r="P378" i="17"/>
  <c r="O378" i="17"/>
  <c r="N378" i="17"/>
  <c r="Q377" i="17"/>
  <c r="P377" i="17"/>
  <c r="O377" i="17"/>
  <c r="N377" i="17"/>
  <c r="Q375" i="17"/>
  <c r="P375" i="17"/>
  <c r="O375" i="17"/>
  <c r="N375" i="17"/>
  <c r="Q374" i="17"/>
  <c r="P374" i="17"/>
  <c r="O374" i="17"/>
  <c r="N374" i="17"/>
  <c r="Q373" i="17"/>
  <c r="P373" i="17"/>
  <c r="O373" i="17"/>
  <c r="N373" i="17"/>
  <c r="Q372" i="17"/>
  <c r="P372" i="17"/>
  <c r="O372" i="17"/>
  <c r="N372" i="17"/>
  <c r="Q371" i="17"/>
  <c r="P371" i="17"/>
  <c r="O371" i="17"/>
  <c r="N371" i="17"/>
  <c r="Q369" i="17"/>
  <c r="P369" i="17"/>
  <c r="O369" i="17"/>
  <c r="N369" i="17"/>
  <c r="Q368" i="17"/>
  <c r="P368" i="17"/>
  <c r="O368" i="17"/>
  <c r="N368" i="17"/>
  <c r="Q367" i="17"/>
  <c r="P367" i="17"/>
  <c r="O367" i="17"/>
  <c r="N367" i="17"/>
  <c r="Q366" i="17"/>
  <c r="P366" i="17"/>
  <c r="O366" i="17"/>
  <c r="N366" i="17"/>
  <c r="Q365" i="17"/>
  <c r="P365" i="17"/>
  <c r="O365" i="17"/>
  <c r="N365" i="17"/>
  <c r="Q363" i="17"/>
  <c r="P363" i="17"/>
  <c r="O363" i="17"/>
  <c r="N363" i="17"/>
  <c r="Q362" i="17"/>
  <c r="P362" i="17"/>
  <c r="O362" i="17"/>
  <c r="N362" i="17"/>
  <c r="Q361" i="17"/>
  <c r="P361" i="17"/>
  <c r="O361" i="17"/>
  <c r="N361" i="17"/>
  <c r="Q360" i="17"/>
  <c r="P360" i="17"/>
  <c r="O360" i="17"/>
  <c r="N360" i="17"/>
  <c r="Q359" i="17"/>
  <c r="P359" i="17"/>
  <c r="O359" i="17"/>
  <c r="N359" i="17"/>
  <c r="Q358" i="17"/>
  <c r="P358" i="17"/>
  <c r="O358" i="17"/>
  <c r="N358" i="17"/>
  <c r="Q357" i="17"/>
  <c r="P357" i="17"/>
  <c r="O357" i="17"/>
  <c r="N357" i="17"/>
  <c r="Q356" i="17"/>
  <c r="P356" i="17"/>
  <c r="O356" i="17"/>
  <c r="N356" i="17"/>
  <c r="Q354" i="17"/>
  <c r="P354" i="17"/>
  <c r="O354" i="17"/>
  <c r="N354" i="17"/>
  <c r="Q353" i="17"/>
  <c r="P353" i="17"/>
  <c r="O353" i="17"/>
  <c r="N353" i="17"/>
  <c r="Q352" i="17"/>
  <c r="P352" i="17"/>
  <c r="O352" i="17"/>
  <c r="N352" i="17"/>
  <c r="Q351" i="17"/>
  <c r="P351" i="17"/>
  <c r="O351" i="17"/>
  <c r="N351" i="17"/>
  <c r="Q350" i="17"/>
  <c r="P350" i="17"/>
  <c r="O350" i="17"/>
  <c r="N350" i="17"/>
  <c r="Q349" i="17"/>
  <c r="P349" i="17"/>
  <c r="O349" i="17"/>
  <c r="N349" i="17"/>
  <c r="Q348" i="17"/>
  <c r="P348" i="17"/>
  <c r="O348" i="17"/>
  <c r="N348" i="17"/>
  <c r="Q347" i="17"/>
  <c r="P347" i="17"/>
  <c r="O347" i="17"/>
  <c r="N347" i="17"/>
  <c r="Q346" i="17"/>
  <c r="P346" i="17"/>
  <c r="O346" i="17"/>
  <c r="N346" i="17"/>
  <c r="Q345" i="17"/>
  <c r="P345" i="17"/>
  <c r="O345" i="17"/>
  <c r="N345" i="17"/>
  <c r="Q343" i="17"/>
  <c r="P343" i="17"/>
  <c r="O343" i="17"/>
  <c r="N343" i="17"/>
  <c r="Q342" i="17"/>
  <c r="P342" i="17"/>
  <c r="O342" i="17"/>
  <c r="N342" i="17"/>
  <c r="Q341" i="17"/>
  <c r="P341" i="17"/>
  <c r="O341" i="17"/>
  <c r="N341" i="17"/>
  <c r="Q340" i="17"/>
  <c r="P340" i="17"/>
  <c r="O340" i="17"/>
  <c r="N340" i="17"/>
  <c r="Q339" i="17"/>
  <c r="P339" i="17"/>
  <c r="O339" i="17"/>
  <c r="N339" i="17"/>
  <c r="Q338" i="17"/>
  <c r="P338" i="17"/>
  <c r="O338" i="17"/>
  <c r="N338" i="17"/>
  <c r="Q337" i="17"/>
  <c r="P337" i="17"/>
  <c r="O337" i="17"/>
  <c r="N337" i="17"/>
  <c r="Q336" i="17"/>
  <c r="P336" i="17"/>
  <c r="O336" i="17"/>
  <c r="N336" i="17"/>
  <c r="Q334" i="17"/>
  <c r="P334" i="17"/>
  <c r="O334" i="17"/>
  <c r="N334" i="17"/>
  <c r="Q333" i="17"/>
  <c r="P333" i="17"/>
  <c r="O333" i="17"/>
  <c r="N333" i="17"/>
  <c r="Q332" i="17"/>
  <c r="P332" i="17"/>
  <c r="O332" i="17"/>
  <c r="N332" i="17"/>
  <c r="Q331" i="17"/>
  <c r="P331" i="17"/>
  <c r="O331" i="17"/>
  <c r="N331" i="17"/>
  <c r="Q330" i="17"/>
  <c r="P330" i="17"/>
  <c r="O330" i="17"/>
  <c r="N330" i="17"/>
  <c r="Q328" i="17"/>
  <c r="P328" i="17"/>
  <c r="O328" i="17"/>
  <c r="N328" i="17"/>
  <c r="Q327" i="17"/>
  <c r="P327" i="17"/>
  <c r="O327" i="17"/>
  <c r="N327" i="17"/>
  <c r="Q326" i="17"/>
  <c r="P326" i="17"/>
  <c r="O326" i="17"/>
  <c r="N326" i="17"/>
  <c r="Q325" i="17"/>
  <c r="P325" i="17"/>
  <c r="O325" i="17"/>
  <c r="N325" i="17"/>
  <c r="Q324" i="17"/>
  <c r="P324" i="17"/>
  <c r="O324" i="17"/>
  <c r="N324" i="17"/>
  <c r="Q323" i="17"/>
  <c r="P323" i="17"/>
  <c r="O323" i="17"/>
  <c r="N323" i="17"/>
  <c r="Q322" i="17"/>
  <c r="P322" i="17"/>
  <c r="O322" i="17"/>
  <c r="N322" i="17"/>
  <c r="Q321" i="17"/>
  <c r="P321" i="17"/>
  <c r="O321" i="17"/>
  <c r="N321" i="17"/>
  <c r="Q320" i="17"/>
  <c r="P320" i="17"/>
  <c r="O320" i="17"/>
  <c r="N320" i="17"/>
  <c r="Q318" i="17"/>
  <c r="P318" i="17"/>
  <c r="O318" i="17"/>
  <c r="N318" i="17"/>
  <c r="Q317" i="17"/>
  <c r="P317" i="17"/>
  <c r="O317" i="17"/>
  <c r="N317" i="17"/>
  <c r="Q316" i="17"/>
  <c r="P316" i="17"/>
  <c r="O316" i="17"/>
  <c r="N316" i="17"/>
  <c r="Q315" i="17"/>
  <c r="P315" i="17"/>
  <c r="O315" i="17"/>
  <c r="N315" i="17"/>
  <c r="Q314" i="17"/>
  <c r="P314" i="17"/>
  <c r="O314" i="17"/>
  <c r="N314" i="17"/>
  <c r="Q313" i="17"/>
  <c r="P313" i="17"/>
  <c r="O313" i="17"/>
  <c r="N313" i="17"/>
  <c r="Q312" i="17"/>
  <c r="P312" i="17"/>
  <c r="O312" i="17"/>
  <c r="N312" i="17"/>
  <c r="Q310" i="17"/>
  <c r="P310" i="17"/>
  <c r="O310" i="17"/>
  <c r="N310" i="17"/>
  <c r="Q309" i="17"/>
  <c r="P309" i="17"/>
  <c r="O309" i="17"/>
  <c r="N309" i="17"/>
  <c r="Q308" i="17"/>
  <c r="P308" i="17"/>
  <c r="O308" i="17"/>
  <c r="N308" i="17"/>
  <c r="Q307" i="17"/>
  <c r="P307" i="17"/>
  <c r="O307" i="17"/>
  <c r="N307" i="17"/>
  <c r="Q306" i="17"/>
  <c r="P306" i="17"/>
  <c r="O306" i="17"/>
  <c r="N306" i="17"/>
  <c r="Q305" i="17"/>
  <c r="P305" i="17"/>
  <c r="O305" i="17"/>
  <c r="N305" i="17"/>
  <c r="Q304" i="17"/>
  <c r="P304" i="17"/>
  <c r="O304" i="17"/>
  <c r="N304" i="17"/>
  <c r="Q303" i="17"/>
  <c r="P303" i="17"/>
  <c r="O303" i="17"/>
  <c r="N303" i="17"/>
  <c r="Q302" i="17"/>
  <c r="P302" i="17"/>
  <c r="O302" i="17"/>
  <c r="N302" i="17"/>
  <c r="Q301" i="17"/>
  <c r="P301" i="17"/>
  <c r="O301" i="17"/>
  <c r="N301" i="17"/>
  <c r="Q299" i="17"/>
  <c r="P299" i="17"/>
  <c r="O299" i="17"/>
  <c r="N299" i="17"/>
  <c r="Q298" i="17"/>
  <c r="P298" i="17"/>
  <c r="O298" i="17"/>
  <c r="N298" i="17"/>
  <c r="Q297" i="17"/>
  <c r="P297" i="17"/>
  <c r="O297" i="17"/>
  <c r="N297" i="17"/>
  <c r="Q296" i="17"/>
  <c r="P296" i="17"/>
  <c r="O296" i="17"/>
  <c r="N296" i="17"/>
  <c r="Q295" i="17"/>
  <c r="P295" i="17"/>
  <c r="O295" i="17"/>
  <c r="N295" i="17"/>
  <c r="Q294" i="17"/>
  <c r="P294" i="17"/>
  <c r="O294" i="17"/>
  <c r="N294" i="17"/>
  <c r="N483" i="17" s="1"/>
  <c r="Q293" i="17"/>
  <c r="Q483" i="17" s="1"/>
  <c r="P293" i="17"/>
  <c r="P483" i="17" s="1"/>
  <c r="O293" i="17"/>
  <c r="O483" i="17" s="1"/>
  <c r="N293" i="17"/>
  <c r="Q292" i="17"/>
  <c r="P292" i="17"/>
  <c r="O292" i="17"/>
  <c r="N292" i="17"/>
  <c r="Q290" i="17"/>
  <c r="P290" i="17"/>
  <c r="O290" i="17"/>
  <c r="N290" i="17"/>
  <c r="Q289" i="17"/>
  <c r="P289" i="17"/>
  <c r="O289" i="17"/>
  <c r="N289" i="17"/>
  <c r="Q288" i="17"/>
  <c r="P288" i="17"/>
  <c r="O288" i="17"/>
  <c r="N288" i="17"/>
  <c r="Q286" i="17"/>
  <c r="P286" i="17"/>
  <c r="O286" i="17"/>
  <c r="N286" i="17"/>
  <c r="Q285" i="17"/>
  <c r="P285" i="17"/>
  <c r="O285" i="17"/>
  <c r="N285" i="17"/>
  <c r="Q283" i="17"/>
  <c r="P283" i="17"/>
  <c r="O283" i="17"/>
  <c r="N283" i="17"/>
  <c r="Q281" i="17"/>
  <c r="P281" i="17"/>
  <c r="O281" i="17"/>
  <c r="N281" i="17"/>
  <c r="Q280" i="17"/>
  <c r="P280" i="17"/>
  <c r="O280" i="17"/>
  <c r="N280" i="17"/>
  <c r="Q278" i="17"/>
  <c r="P278" i="17"/>
  <c r="O278" i="17"/>
  <c r="N278" i="17"/>
  <c r="Q277" i="17"/>
  <c r="P277" i="17"/>
  <c r="O277" i="17"/>
  <c r="N277" i="17"/>
  <c r="Q276" i="17"/>
  <c r="P276" i="17"/>
  <c r="O276" i="17"/>
  <c r="N276" i="17"/>
  <c r="Q274" i="17"/>
  <c r="P274" i="17"/>
  <c r="O274" i="17"/>
  <c r="N274" i="17"/>
  <c r="Q273" i="17"/>
  <c r="P273" i="17"/>
  <c r="O273" i="17"/>
  <c r="N273" i="17"/>
  <c r="Q272" i="17"/>
  <c r="P272" i="17"/>
  <c r="O272" i="17"/>
  <c r="N272" i="17"/>
  <c r="Q271" i="17"/>
  <c r="P271" i="17"/>
  <c r="O271" i="17"/>
  <c r="N271" i="17"/>
  <c r="Q270" i="17"/>
  <c r="P270" i="17"/>
  <c r="O270" i="17"/>
  <c r="N270" i="17"/>
  <c r="Q268" i="17"/>
  <c r="P268" i="17"/>
  <c r="O268" i="17"/>
  <c r="N268" i="17"/>
  <c r="Q267" i="17"/>
  <c r="P267" i="17"/>
  <c r="O267" i="17"/>
  <c r="N267" i="17"/>
  <c r="Q266" i="17"/>
  <c r="P266" i="17"/>
  <c r="O266" i="17"/>
  <c r="N266" i="17"/>
  <c r="Q265" i="17"/>
  <c r="P265" i="17"/>
  <c r="O265" i="17"/>
  <c r="N265" i="17"/>
  <c r="Q264" i="17"/>
  <c r="P264" i="17"/>
  <c r="O264" i="17"/>
  <c r="N264" i="17"/>
  <c r="Q262" i="17"/>
  <c r="P262" i="17"/>
  <c r="O262" i="17"/>
  <c r="N262" i="17"/>
  <c r="Q260" i="17"/>
  <c r="P260" i="17"/>
  <c r="O260" i="17"/>
  <c r="N260" i="17"/>
  <c r="Q259" i="17"/>
  <c r="P259" i="17"/>
  <c r="O259" i="17"/>
  <c r="N259" i="17"/>
  <c r="Q258" i="17"/>
  <c r="P258" i="17"/>
  <c r="O258" i="17"/>
  <c r="N258" i="17"/>
  <c r="Q257" i="17"/>
  <c r="P257" i="17"/>
  <c r="O257" i="17"/>
  <c r="N257" i="17"/>
  <c r="Q256" i="17"/>
  <c r="P256" i="17"/>
  <c r="O256" i="17"/>
  <c r="N256" i="17"/>
  <c r="Q254" i="17"/>
  <c r="P254" i="17"/>
  <c r="O254" i="17"/>
  <c r="N254" i="17"/>
  <c r="Q253" i="17"/>
  <c r="P253" i="17"/>
  <c r="O253" i="17"/>
  <c r="N253" i="17"/>
  <c r="Q252" i="17"/>
  <c r="P252" i="17"/>
  <c r="O252" i="17"/>
  <c r="N252" i="17"/>
  <c r="Q251" i="17"/>
  <c r="P251" i="17"/>
  <c r="O251" i="17"/>
  <c r="N251" i="17"/>
  <c r="Q250" i="17"/>
  <c r="P250" i="17"/>
  <c r="O250" i="17"/>
  <c r="N250" i="17"/>
  <c r="Q249" i="17"/>
  <c r="P249" i="17"/>
  <c r="O249" i="17"/>
  <c r="N249" i="17"/>
  <c r="Q248" i="17"/>
  <c r="P248" i="17"/>
  <c r="O248" i="17"/>
  <c r="N248" i="17"/>
  <c r="Q247" i="17"/>
  <c r="P247" i="17"/>
  <c r="O247" i="17"/>
  <c r="N247" i="17"/>
  <c r="Q245" i="17"/>
  <c r="P245" i="17"/>
  <c r="O245" i="17"/>
  <c r="N245" i="17"/>
  <c r="Q244" i="17"/>
  <c r="P244" i="17"/>
  <c r="O244" i="17"/>
  <c r="N244" i="17"/>
  <c r="Q243" i="17"/>
  <c r="P243" i="17"/>
  <c r="O243" i="17"/>
  <c r="N243" i="17"/>
  <c r="Q242" i="17"/>
  <c r="P242" i="17"/>
  <c r="O242" i="17"/>
  <c r="N242" i="17"/>
  <c r="Q241" i="17"/>
  <c r="P241" i="17"/>
  <c r="O241" i="17"/>
  <c r="N241" i="17"/>
  <c r="Q239" i="17"/>
  <c r="P239" i="17"/>
  <c r="O239" i="17"/>
  <c r="N239" i="17"/>
  <c r="Q238" i="17"/>
  <c r="P238" i="17"/>
  <c r="O238" i="17"/>
  <c r="N238" i="17"/>
  <c r="Q237" i="17"/>
  <c r="P237" i="17"/>
  <c r="O237" i="17"/>
  <c r="N237" i="17"/>
  <c r="Q236" i="17"/>
  <c r="P236" i="17"/>
  <c r="O236" i="17"/>
  <c r="N236" i="17"/>
  <c r="Q235" i="17"/>
  <c r="P235" i="17"/>
  <c r="O235" i="17"/>
  <c r="N235" i="17"/>
  <c r="Q233" i="17"/>
  <c r="P233" i="17"/>
  <c r="O233" i="17"/>
  <c r="N233" i="17"/>
  <c r="Q232" i="17"/>
  <c r="P232" i="17"/>
  <c r="O232" i="17"/>
  <c r="N232" i="17"/>
  <c r="Q230" i="17"/>
  <c r="P230" i="17"/>
  <c r="O230" i="17"/>
  <c r="N230" i="17"/>
  <c r="Q229" i="17"/>
  <c r="P229" i="17"/>
  <c r="O229" i="17"/>
  <c r="N229" i="17"/>
  <c r="Q228" i="17"/>
  <c r="P228" i="17"/>
  <c r="O228" i="17"/>
  <c r="N228" i="17"/>
  <c r="Q227" i="17"/>
  <c r="P227" i="17"/>
  <c r="O227" i="17"/>
  <c r="N227" i="17"/>
  <c r="Q226" i="17"/>
  <c r="P226" i="17"/>
  <c r="O226" i="17"/>
  <c r="N226" i="17"/>
  <c r="Q225" i="17"/>
  <c r="P225" i="17"/>
  <c r="O225" i="17"/>
  <c r="N225" i="17"/>
  <c r="Q224" i="17"/>
  <c r="P224" i="17"/>
  <c r="O224" i="17"/>
  <c r="N224" i="17"/>
  <c r="Q223" i="17"/>
  <c r="P223" i="17"/>
  <c r="O223" i="17"/>
  <c r="N223" i="17"/>
  <c r="Q222" i="17"/>
  <c r="P222" i="17"/>
  <c r="O222" i="17"/>
  <c r="N222" i="17"/>
  <c r="Q221" i="17"/>
  <c r="P221" i="17"/>
  <c r="O221" i="17"/>
  <c r="N221" i="17"/>
  <c r="Q220" i="17"/>
  <c r="P220" i="17"/>
  <c r="O220" i="17"/>
  <c r="N220" i="17"/>
  <c r="Q218" i="17"/>
  <c r="P218" i="17"/>
  <c r="O218" i="17"/>
  <c r="N218" i="17"/>
  <c r="Q217" i="17"/>
  <c r="P217" i="17"/>
  <c r="O217" i="17"/>
  <c r="N217" i="17"/>
  <c r="Q216" i="17"/>
  <c r="P216" i="17"/>
  <c r="O216" i="17"/>
  <c r="N216" i="17"/>
  <c r="Q215" i="17"/>
  <c r="P215" i="17"/>
  <c r="O215" i="17"/>
  <c r="N215" i="17"/>
  <c r="Q214" i="17"/>
  <c r="P214" i="17"/>
  <c r="O214" i="17"/>
  <c r="N214" i="17"/>
  <c r="Q213" i="17"/>
  <c r="P213" i="17"/>
  <c r="O213" i="17"/>
  <c r="N213" i="17"/>
  <c r="Q212" i="17"/>
  <c r="P212" i="17"/>
  <c r="O212" i="17"/>
  <c r="N212" i="17"/>
  <c r="Q211" i="17"/>
  <c r="P211" i="17"/>
  <c r="O211" i="17"/>
  <c r="N211" i="17"/>
  <c r="Q209" i="17"/>
  <c r="P209" i="17"/>
  <c r="O209" i="17"/>
  <c r="N209" i="17"/>
  <c r="Q208" i="17"/>
  <c r="P208" i="17"/>
  <c r="O208" i="17"/>
  <c r="N208" i="17"/>
  <c r="Q207" i="17"/>
  <c r="P207" i="17"/>
  <c r="O207" i="17"/>
  <c r="N207" i="17"/>
  <c r="Q206" i="17"/>
  <c r="P206" i="17"/>
  <c r="O206" i="17"/>
  <c r="N206" i="17"/>
  <c r="Q204" i="17"/>
  <c r="P204" i="17"/>
  <c r="O204" i="17"/>
  <c r="N204" i="17"/>
  <c r="Q203" i="17"/>
  <c r="P203" i="17"/>
  <c r="O203" i="17"/>
  <c r="N203" i="17"/>
  <c r="Q202" i="17"/>
  <c r="P202" i="17"/>
  <c r="O202" i="17"/>
  <c r="N202" i="17"/>
  <c r="Q201" i="17"/>
  <c r="P201" i="17"/>
  <c r="O201" i="17"/>
  <c r="N201" i="17"/>
  <c r="Q200" i="17"/>
  <c r="P200" i="17"/>
  <c r="O200" i="17"/>
  <c r="N200" i="17"/>
  <c r="Q199" i="17"/>
  <c r="P199" i="17"/>
  <c r="O199" i="17"/>
  <c r="N199" i="17"/>
  <c r="Q198" i="17"/>
  <c r="P198" i="17"/>
  <c r="O198" i="17"/>
  <c r="N198" i="17"/>
  <c r="Q196" i="17"/>
  <c r="P196" i="17"/>
  <c r="O196" i="17"/>
  <c r="N196" i="17"/>
  <c r="Q195" i="17"/>
  <c r="P195" i="17"/>
  <c r="O195" i="17"/>
  <c r="N195" i="17"/>
  <c r="Q194" i="17"/>
  <c r="P194" i="17"/>
  <c r="O194" i="17"/>
  <c r="N194" i="17"/>
  <c r="Q192" i="17"/>
  <c r="P192" i="17"/>
  <c r="O192" i="17"/>
  <c r="N192" i="17"/>
  <c r="Q191" i="17"/>
  <c r="P191" i="17"/>
  <c r="O191" i="17"/>
  <c r="N191" i="17"/>
  <c r="Q190" i="17"/>
  <c r="P190" i="17"/>
  <c r="O190" i="17"/>
  <c r="N190" i="17"/>
  <c r="Q189" i="17"/>
  <c r="P189" i="17"/>
  <c r="O189" i="17"/>
  <c r="N189" i="17"/>
  <c r="Q188" i="17"/>
  <c r="P188" i="17"/>
  <c r="O188" i="17"/>
  <c r="N188" i="17"/>
  <c r="Q187" i="17"/>
  <c r="P187" i="17"/>
  <c r="O187" i="17"/>
  <c r="N187" i="17"/>
  <c r="Q185" i="17"/>
  <c r="P185" i="17"/>
  <c r="O185" i="17"/>
  <c r="N185" i="17"/>
  <c r="Q184" i="17"/>
  <c r="P184" i="17"/>
  <c r="O184" i="17"/>
  <c r="N184" i="17"/>
  <c r="Q183" i="17"/>
  <c r="P183" i="17"/>
  <c r="O183" i="17"/>
  <c r="N183" i="17"/>
  <c r="Q182" i="17"/>
  <c r="P182" i="17"/>
  <c r="O182" i="17"/>
  <c r="N182" i="17"/>
  <c r="Q180" i="17"/>
  <c r="P180" i="17"/>
  <c r="O180" i="17"/>
  <c r="N180" i="17"/>
  <c r="Q179" i="17"/>
  <c r="P179" i="17"/>
  <c r="O179" i="17"/>
  <c r="N179" i="17"/>
  <c r="Q178" i="17"/>
  <c r="P178" i="17"/>
  <c r="O178" i="17"/>
  <c r="N178" i="17"/>
  <c r="Q177" i="17"/>
  <c r="P177" i="17"/>
  <c r="O177" i="17"/>
  <c r="N177" i="17"/>
  <c r="Q176" i="17"/>
  <c r="P176" i="17"/>
  <c r="P291" i="17" s="1"/>
  <c r="O176" i="17"/>
  <c r="O291" i="17" s="1"/>
  <c r="N176" i="17"/>
  <c r="Q175" i="17"/>
  <c r="Q291" i="17" s="1"/>
  <c r="P175" i="17"/>
  <c r="O175" i="17"/>
  <c r="N175" i="17"/>
  <c r="Q174" i="17"/>
  <c r="P174" i="17"/>
  <c r="O174" i="17"/>
  <c r="N174" i="17"/>
  <c r="N291" i="17" s="1"/>
  <c r="Q170" i="17"/>
  <c r="P170" i="17"/>
  <c r="O170" i="17"/>
  <c r="N170" i="17"/>
  <c r="Q169" i="17"/>
  <c r="P169" i="17"/>
  <c r="O169" i="17"/>
  <c r="N169" i="17"/>
  <c r="Q168" i="17"/>
  <c r="P168" i="17"/>
  <c r="O168" i="17"/>
  <c r="N168" i="17"/>
  <c r="Q167" i="17"/>
  <c r="P167" i="17"/>
  <c r="O167" i="17"/>
  <c r="N167" i="17"/>
  <c r="Q166" i="17"/>
  <c r="P166" i="17"/>
  <c r="O166" i="17"/>
  <c r="N166" i="17"/>
  <c r="Q165" i="17"/>
  <c r="P165" i="17"/>
  <c r="O165" i="17"/>
  <c r="N165" i="17"/>
  <c r="Q164" i="17"/>
  <c r="P164" i="17"/>
  <c r="O164" i="17"/>
  <c r="N164" i="17"/>
  <c r="Q163" i="17"/>
  <c r="P163" i="17"/>
  <c r="O163" i="17"/>
  <c r="N163" i="17"/>
  <c r="Q162" i="17"/>
  <c r="P162" i="17"/>
  <c r="O162" i="17"/>
  <c r="N162" i="17"/>
  <c r="Q161" i="17"/>
  <c r="P161" i="17"/>
  <c r="O161" i="17"/>
  <c r="N161" i="17"/>
  <c r="Q159" i="17"/>
  <c r="P159" i="17"/>
  <c r="O159" i="17"/>
  <c r="N159" i="17"/>
  <c r="Q158" i="17"/>
  <c r="P158" i="17"/>
  <c r="O158" i="17"/>
  <c r="N158" i="17"/>
  <c r="Q157" i="17"/>
  <c r="P157" i="17"/>
  <c r="O157" i="17"/>
  <c r="N157" i="17"/>
  <c r="Q156" i="17"/>
  <c r="P156" i="17"/>
  <c r="O156" i="17"/>
  <c r="N156" i="17"/>
  <c r="Q155" i="17"/>
  <c r="P155" i="17"/>
  <c r="O155" i="17"/>
  <c r="N155" i="17"/>
  <c r="Q154" i="17"/>
  <c r="P154" i="17"/>
  <c r="O154" i="17"/>
  <c r="N154" i="17"/>
  <c r="Q152" i="17"/>
  <c r="P152" i="17"/>
  <c r="O152" i="17"/>
  <c r="N152" i="17"/>
  <c r="Q151" i="17"/>
  <c r="P151" i="17"/>
  <c r="O151" i="17"/>
  <c r="N151" i="17"/>
  <c r="Q150" i="17"/>
  <c r="P150" i="17"/>
  <c r="O150" i="17"/>
  <c r="N150" i="17"/>
  <c r="Q149" i="17"/>
  <c r="P149" i="17"/>
  <c r="O149" i="17"/>
  <c r="N149" i="17"/>
  <c r="Q148" i="17"/>
  <c r="P148" i="17"/>
  <c r="O148" i="17"/>
  <c r="N148" i="17"/>
  <c r="Q147" i="17"/>
  <c r="P147" i="17"/>
  <c r="O147" i="17"/>
  <c r="N147" i="17"/>
  <c r="Q146" i="17"/>
  <c r="P146" i="17"/>
  <c r="O146" i="17"/>
  <c r="N146" i="17"/>
  <c r="Q145" i="17"/>
  <c r="P145" i="17"/>
  <c r="O145" i="17"/>
  <c r="N145" i="17"/>
  <c r="Q143" i="17"/>
  <c r="P143" i="17"/>
  <c r="O143" i="17"/>
  <c r="N143" i="17"/>
  <c r="Q142" i="17"/>
  <c r="P142" i="17"/>
  <c r="O142" i="17"/>
  <c r="N142" i="17"/>
  <c r="Q141" i="17"/>
  <c r="P141" i="17"/>
  <c r="O141" i="17"/>
  <c r="N141" i="17"/>
  <c r="Q140" i="17"/>
  <c r="P140" i="17"/>
  <c r="O140" i="17"/>
  <c r="N140" i="17"/>
  <c r="Q139" i="17"/>
  <c r="P139" i="17"/>
  <c r="O139" i="17"/>
  <c r="N139" i="17"/>
  <c r="Q138" i="17"/>
  <c r="P138" i="17"/>
  <c r="O138" i="17"/>
  <c r="N138" i="17"/>
  <c r="Q137" i="17"/>
  <c r="P137" i="17"/>
  <c r="O137" i="17"/>
  <c r="N137" i="17"/>
  <c r="Q135" i="17"/>
  <c r="P135" i="17"/>
  <c r="O135" i="17"/>
  <c r="N135" i="17"/>
  <c r="Q134" i="17"/>
  <c r="P134" i="17"/>
  <c r="O134" i="17"/>
  <c r="N134" i="17"/>
  <c r="Q133" i="17"/>
  <c r="P133" i="17"/>
  <c r="O133" i="17"/>
  <c r="N133" i="17"/>
  <c r="Q132" i="17"/>
  <c r="P132" i="17"/>
  <c r="O132" i="17"/>
  <c r="N132" i="17"/>
  <c r="Q131" i="17"/>
  <c r="P131" i="17"/>
  <c r="O131" i="17"/>
  <c r="N131" i="17"/>
  <c r="Q130" i="17"/>
  <c r="P130" i="17"/>
  <c r="O130" i="17"/>
  <c r="N130" i="17"/>
  <c r="Q129" i="17"/>
  <c r="P129" i="17"/>
  <c r="O129" i="17"/>
  <c r="N129" i="17"/>
  <c r="Q128" i="17"/>
  <c r="P128" i="17"/>
  <c r="O128" i="17"/>
  <c r="N128" i="17"/>
  <c r="Q127" i="17"/>
  <c r="P127" i="17"/>
  <c r="O127" i="17"/>
  <c r="N127" i="17"/>
  <c r="Q126" i="17"/>
  <c r="P126" i="17"/>
  <c r="O126" i="17"/>
  <c r="N126" i="17"/>
  <c r="Q125" i="17"/>
  <c r="P125" i="17"/>
  <c r="O125" i="17"/>
  <c r="N125" i="17"/>
  <c r="Q124" i="17"/>
  <c r="P124" i="17"/>
  <c r="O124" i="17"/>
  <c r="N124" i="17"/>
  <c r="Q123" i="17"/>
  <c r="P123" i="17"/>
  <c r="O123" i="17"/>
  <c r="N123" i="17"/>
  <c r="Q122" i="17"/>
  <c r="P122" i="17"/>
  <c r="O122" i="17"/>
  <c r="N122" i="17"/>
  <c r="Q121" i="17"/>
  <c r="P121" i="17"/>
  <c r="O121" i="17"/>
  <c r="N121" i="17"/>
  <c r="Q120" i="17"/>
  <c r="P120" i="17"/>
  <c r="O120" i="17"/>
  <c r="N120" i="17"/>
  <c r="Q119" i="17"/>
  <c r="P119" i="17"/>
  <c r="O119" i="17"/>
  <c r="N119" i="17"/>
  <c r="Q117" i="17"/>
  <c r="P117" i="17"/>
  <c r="O117" i="17"/>
  <c r="N117" i="17"/>
  <c r="Q116" i="17"/>
  <c r="P116" i="17"/>
  <c r="O116" i="17"/>
  <c r="N116" i="17"/>
  <c r="Q115" i="17"/>
  <c r="P115" i="17"/>
  <c r="O115" i="17"/>
  <c r="N115" i="17"/>
  <c r="Q114" i="17"/>
  <c r="P114" i="17"/>
  <c r="O114" i="17"/>
  <c r="N114" i="17"/>
  <c r="Q113" i="17"/>
  <c r="P113" i="17"/>
  <c r="O113" i="17"/>
  <c r="N113" i="17"/>
  <c r="Q112" i="17"/>
  <c r="P112" i="17"/>
  <c r="O112" i="17"/>
  <c r="N112" i="17"/>
  <c r="Q111" i="17"/>
  <c r="P111" i="17"/>
  <c r="O111" i="17"/>
  <c r="N111" i="17"/>
  <c r="Q110" i="17"/>
  <c r="P110" i="17"/>
  <c r="O110" i="17"/>
  <c r="N110" i="17"/>
  <c r="Q109" i="17"/>
  <c r="P109" i="17"/>
  <c r="O109" i="17"/>
  <c r="N109" i="17"/>
  <c r="Q107" i="17"/>
  <c r="P107" i="17"/>
  <c r="O107" i="17"/>
  <c r="N107" i="17"/>
  <c r="Q106" i="17"/>
  <c r="P106" i="17"/>
  <c r="O106" i="17"/>
  <c r="N106" i="17"/>
  <c r="Q105" i="17"/>
  <c r="P105" i="17"/>
  <c r="O105" i="17"/>
  <c r="N105" i="17"/>
  <c r="Q104" i="17"/>
  <c r="P104" i="17"/>
  <c r="O104" i="17"/>
  <c r="N104" i="17"/>
  <c r="Q103" i="17"/>
  <c r="P103" i="17"/>
  <c r="O103" i="17"/>
  <c r="N103" i="17"/>
  <c r="Q102" i="17"/>
  <c r="P102" i="17"/>
  <c r="O102" i="17"/>
  <c r="N102" i="17"/>
  <c r="Q101" i="17"/>
  <c r="P101" i="17"/>
  <c r="O101" i="17"/>
  <c r="N101" i="17"/>
  <c r="Q100" i="17"/>
  <c r="P100" i="17"/>
  <c r="O100" i="17"/>
  <c r="N100" i="17"/>
  <c r="Q99" i="17"/>
  <c r="P99" i="17"/>
  <c r="O99" i="17"/>
  <c r="N99" i="17"/>
  <c r="Q98" i="17"/>
  <c r="P98" i="17"/>
  <c r="O98" i="17"/>
  <c r="N98" i="17"/>
  <c r="Q97" i="17"/>
  <c r="P97" i="17"/>
  <c r="O97" i="17"/>
  <c r="N97" i="17"/>
  <c r="Q96" i="17"/>
  <c r="P96" i="17"/>
  <c r="O96" i="17"/>
  <c r="N96" i="17"/>
  <c r="Q95" i="17"/>
  <c r="P95" i="17"/>
  <c r="O95" i="17"/>
  <c r="N95" i="17"/>
  <c r="Q94" i="17"/>
  <c r="P94" i="17"/>
  <c r="O94" i="17"/>
  <c r="N94" i="17"/>
  <c r="Q93" i="17"/>
  <c r="P93" i="17"/>
  <c r="O93" i="17"/>
  <c r="N93" i="17"/>
  <c r="Q92" i="17"/>
  <c r="P92" i="17"/>
  <c r="O92" i="17"/>
  <c r="N92" i="17"/>
  <c r="Q91" i="17"/>
  <c r="P91" i="17"/>
  <c r="O91" i="17"/>
  <c r="N91" i="17"/>
  <c r="Q90" i="17"/>
  <c r="P90" i="17"/>
  <c r="O90" i="17"/>
  <c r="N90" i="17"/>
  <c r="Q89" i="17"/>
  <c r="P89" i="17"/>
  <c r="O89" i="17"/>
  <c r="N89" i="17"/>
  <c r="Q88" i="17"/>
  <c r="P88" i="17"/>
  <c r="O88" i="17"/>
  <c r="N88" i="17"/>
  <c r="Q86" i="17"/>
  <c r="P86" i="17"/>
  <c r="O86" i="17"/>
  <c r="N86" i="17"/>
  <c r="Q85" i="17"/>
  <c r="P85" i="17"/>
  <c r="O85" i="17"/>
  <c r="N85" i="17"/>
  <c r="Q84" i="17"/>
  <c r="P84" i="17"/>
  <c r="O84" i="17"/>
  <c r="N84" i="17"/>
  <c r="Q83" i="17"/>
  <c r="P83" i="17"/>
  <c r="O83" i="17"/>
  <c r="N83" i="17"/>
  <c r="Q82" i="17"/>
  <c r="P82" i="17"/>
  <c r="O82" i="17"/>
  <c r="N82" i="17"/>
  <c r="Q81" i="17"/>
  <c r="P81" i="17"/>
  <c r="O81" i="17"/>
  <c r="N81" i="17"/>
  <c r="Q80" i="17"/>
  <c r="P80" i="17"/>
  <c r="O80" i="17"/>
  <c r="N80" i="17"/>
  <c r="Q79" i="17"/>
  <c r="P79" i="17"/>
  <c r="O79" i="17"/>
  <c r="N79" i="17"/>
  <c r="Q78" i="17"/>
  <c r="P78" i="17"/>
  <c r="O78" i="17"/>
  <c r="N78" i="17"/>
  <c r="Q77" i="17"/>
  <c r="P77" i="17"/>
  <c r="O77" i="17"/>
  <c r="N77" i="17"/>
  <c r="Q76" i="17"/>
  <c r="P76" i="17"/>
  <c r="O76" i="17"/>
  <c r="N76" i="17"/>
  <c r="Q75" i="17"/>
  <c r="P75" i="17"/>
  <c r="O75" i="17"/>
  <c r="N75" i="17"/>
  <c r="Q74" i="17"/>
  <c r="P74" i="17"/>
  <c r="O74" i="17"/>
  <c r="N74" i="17"/>
  <c r="Q73" i="17"/>
  <c r="P73" i="17"/>
  <c r="O73" i="17"/>
  <c r="N73" i="17"/>
  <c r="Q72" i="17"/>
  <c r="P72" i="17"/>
  <c r="O72" i="17"/>
  <c r="N72" i="17"/>
  <c r="Q71" i="17"/>
  <c r="P71" i="17"/>
  <c r="O71" i="17"/>
  <c r="N71" i="17"/>
  <c r="Q70" i="17"/>
  <c r="P70" i="17"/>
  <c r="O70" i="17"/>
  <c r="N70" i="17"/>
  <c r="Q68" i="17"/>
  <c r="P68" i="17"/>
  <c r="O68" i="17"/>
  <c r="N68" i="17"/>
  <c r="Q67" i="17"/>
  <c r="P67" i="17"/>
  <c r="O67" i="17"/>
  <c r="N67" i="17"/>
  <c r="Q65" i="17"/>
  <c r="P65" i="17"/>
  <c r="O65" i="17"/>
  <c r="N65" i="17"/>
  <c r="Q64" i="17"/>
  <c r="P64" i="17"/>
  <c r="O64" i="17"/>
  <c r="N64" i="17"/>
  <c r="Q63" i="17"/>
  <c r="P63" i="17"/>
  <c r="O63" i="17"/>
  <c r="N63" i="17"/>
  <c r="Q62" i="17"/>
  <c r="P62" i="17"/>
  <c r="O62" i="17"/>
  <c r="N62" i="17"/>
  <c r="Q61" i="17"/>
  <c r="P61" i="17"/>
  <c r="O61" i="17"/>
  <c r="N61" i="17"/>
  <c r="Q60" i="17"/>
  <c r="P60" i="17"/>
  <c r="O60" i="17"/>
  <c r="N60" i="17"/>
  <c r="Q59" i="17"/>
  <c r="P59" i="17"/>
  <c r="O59" i="17"/>
  <c r="N59" i="17"/>
  <c r="Q58" i="17"/>
  <c r="P58" i="17"/>
  <c r="O58" i="17"/>
  <c r="N58" i="17"/>
  <c r="Q57" i="17"/>
  <c r="P57" i="17"/>
  <c r="O57" i="17"/>
  <c r="N57" i="17"/>
  <c r="Q56" i="17"/>
  <c r="P56" i="17"/>
  <c r="O56" i="17"/>
  <c r="N56" i="17"/>
  <c r="Q55" i="17"/>
  <c r="P55" i="17"/>
  <c r="O55" i="17"/>
  <c r="N55" i="17"/>
  <c r="Q54" i="17"/>
  <c r="P54" i="17"/>
  <c r="O54" i="17"/>
  <c r="N54" i="17"/>
  <c r="Q53" i="17"/>
  <c r="P53" i="17"/>
  <c r="O53" i="17"/>
  <c r="N53" i="17"/>
  <c r="Q52" i="17"/>
  <c r="P52" i="17"/>
  <c r="O52" i="17"/>
  <c r="N52" i="17"/>
  <c r="Q51" i="17"/>
  <c r="P51" i="17"/>
  <c r="O51" i="17"/>
  <c r="N51" i="17"/>
  <c r="Q50" i="17"/>
  <c r="P50" i="17"/>
  <c r="O50" i="17"/>
  <c r="N50" i="17"/>
  <c r="Q49" i="17"/>
  <c r="P49" i="17"/>
  <c r="O49" i="17"/>
  <c r="N49" i="17"/>
  <c r="Q48" i="17"/>
  <c r="P48" i="17"/>
  <c r="O48" i="17"/>
  <c r="N48" i="17"/>
  <c r="Q46" i="17"/>
  <c r="P46" i="17"/>
  <c r="O46" i="17"/>
  <c r="N46" i="17"/>
  <c r="Q45" i="17"/>
  <c r="P45" i="17"/>
  <c r="O45" i="17"/>
  <c r="N45" i="17"/>
  <c r="Q44" i="17"/>
  <c r="P44" i="17"/>
  <c r="O44" i="17"/>
  <c r="N44" i="17"/>
  <c r="Q43" i="17"/>
  <c r="P43" i="17"/>
  <c r="O43" i="17"/>
  <c r="N43" i="17"/>
  <c r="Q42" i="17"/>
  <c r="P42" i="17"/>
  <c r="O42" i="17"/>
  <c r="N42" i="17"/>
  <c r="Q41" i="17"/>
  <c r="P41" i="17"/>
  <c r="O41" i="17"/>
  <c r="N41" i="17"/>
  <c r="Q40" i="17"/>
  <c r="P40" i="17"/>
  <c r="O40" i="17"/>
  <c r="N40" i="17"/>
  <c r="Q39" i="17"/>
  <c r="P39" i="17"/>
  <c r="O39" i="17"/>
  <c r="N39" i="17"/>
  <c r="Q38" i="17"/>
  <c r="P38" i="17"/>
  <c r="O38" i="17"/>
  <c r="N38" i="17"/>
  <c r="Q37" i="17"/>
  <c r="P37" i="17"/>
  <c r="O37" i="17"/>
  <c r="N37" i="17"/>
  <c r="Q36" i="17"/>
  <c r="P36" i="17"/>
  <c r="O36" i="17"/>
  <c r="N36" i="17"/>
  <c r="Q35" i="17"/>
  <c r="P35" i="17"/>
  <c r="O35" i="17"/>
  <c r="N35" i="17"/>
  <c r="Q34" i="17"/>
  <c r="P34" i="17"/>
  <c r="O34" i="17"/>
  <c r="N34" i="17"/>
  <c r="Q32" i="17"/>
  <c r="P32" i="17"/>
  <c r="O32" i="17"/>
  <c r="N32" i="17"/>
  <c r="Q31" i="17"/>
  <c r="P31" i="17"/>
  <c r="O31" i="17"/>
  <c r="N31" i="17"/>
  <c r="Q30" i="17"/>
  <c r="P30" i="17"/>
  <c r="O30" i="17"/>
  <c r="N30" i="17"/>
  <c r="Q29" i="17"/>
  <c r="P29" i="17"/>
  <c r="O29" i="17"/>
  <c r="N29" i="17"/>
  <c r="Q28" i="17"/>
  <c r="P28" i="17"/>
  <c r="O28" i="17"/>
  <c r="N28" i="17"/>
  <c r="Q27" i="17"/>
  <c r="P27" i="17"/>
  <c r="O27" i="17"/>
  <c r="N27" i="17"/>
  <c r="Q26" i="17"/>
  <c r="P26" i="17"/>
  <c r="O26" i="17"/>
  <c r="N26" i="17"/>
  <c r="Q25" i="17"/>
  <c r="P25" i="17"/>
  <c r="O25" i="17"/>
  <c r="N25" i="17"/>
  <c r="Q24" i="17"/>
  <c r="P24" i="17"/>
  <c r="O24" i="17"/>
  <c r="N24" i="17"/>
  <c r="Q22" i="17"/>
  <c r="P22" i="17"/>
  <c r="O22" i="17"/>
  <c r="N22" i="17"/>
  <c r="Q21" i="17"/>
  <c r="P21" i="17"/>
  <c r="O21" i="17"/>
  <c r="N21" i="17"/>
  <c r="Q20" i="17"/>
  <c r="P20" i="17"/>
  <c r="O20" i="17"/>
  <c r="N20" i="17"/>
  <c r="Q19" i="17"/>
  <c r="P19" i="17"/>
  <c r="O19" i="17"/>
  <c r="N19" i="17"/>
  <c r="Q18" i="17"/>
  <c r="P18" i="17"/>
  <c r="Q17" i="17"/>
  <c r="P17" i="17"/>
  <c r="Q16" i="17"/>
  <c r="P16" i="17"/>
  <c r="O16" i="17"/>
  <c r="N16" i="17"/>
  <c r="Q15" i="17"/>
  <c r="P15" i="17"/>
  <c r="O15" i="17"/>
  <c r="N15" i="17"/>
  <c r="Q14" i="17"/>
  <c r="P14" i="17"/>
  <c r="O14" i="17"/>
  <c r="N14" i="17"/>
  <c r="Q12" i="17"/>
  <c r="P12" i="17"/>
  <c r="Q11" i="17"/>
  <c r="P11" i="17"/>
  <c r="O11" i="17"/>
  <c r="N11" i="17"/>
  <c r="Q10" i="17"/>
  <c r="Q171" i="17" s="1"/>
  <c r="P10" i="17"/>
  <c r="P171" i="17" s="1"/>
  <c r="O10" i="17"/>
  <c r="N10" i="17"/>
  <c r="Q482" i="16"/>
  <c r="P482" i="16"/>
  <c r="O482" i="16"/>
  <c r="N482" i="16"/>
  <c r="Q481" i="16"/>
  <c r="P481" i="16"/>
  <c r="O481" i="16"/>
  <c r="N481" i="16"/>
  <c r="Q480" i="16"/>
  <c r="P480" i="16"/>
  <c r="O480" i="16"/>
  <c r="N480" i="16"/>
  <c r="Q479" i="16"/>
  <c r="P479" i="16"/>
  <c r="O479" i="16"/>
  <c r="N479" i="16"/>
  <c r="Q478" i="16"/>
  <c r="P478" i="16"/>
  <c r="O478" i="16"/>
  <c r="N478" i="16"/>
  <c r="Q477" i="16"/>
  <c r="P477" i="16"/>
  <c r="O477" i="16"/>
  <c r="N477" i="16"/>
  <c r="Q476" i="16"/>
  <c r="P476" i="16"/>
  <c r="O476" i="16"/>
  <c r="N476" i="16"/>
  <c r="Q475" i="16"/>
  <c r="P475" i="16"/>
  <c r="O475" i="16"/>
  <c r="N475" i="16"/>
  <c r="Q473" i="16"/>
  <c r="P473" i="16"/>
  <c r="O473" i="16"/>
  <c r="N473" i="16"/>
  <c r="Q472" i="16"/>
  <c r="P472" i="16"/>
  <c r="O472" i="16"/>
  <c r="N472" i="16"/>
  <c r="Q471" i="16"/>
  <c r="P471" i="16"/>
  <c r="O471" i="16"/>
  <c r="N471" i="16"/>
  <c r="Q470" i="16"/>
  <c r="P470" i="16"/>
  <c r="O470" i="16"/>
  <c r="N470" i="16"/>
  <c r="Q469" i="16"/>
  <c r="P469" i="16"/>
  <c r="O469" i="16"/>
  <c r="N469" i="16"/>
  <c r="Q468" i="16"/>
  <c r="P468" i="16"/>
  <c r="O468" i="16"/>
  <c r="N468" i="16"/>
  <c r="Q467" i="16"/>
  <c r="P467" i="16"/>
  <c r="O467" i="16"/>
  <c r="N467" i="16"/>
  <c r="Q466" i="16"/>
  <c r="P466" i="16"/>
  <c r="O466" i="16"/>
  <c r="N466" i="16"/>
  <c r="Q464" i="16"/>
  <c r="P464" i="16"/>
  <c r="O464" i="16"/>
  <c r="N464" i="16"/>
  <c r="Q463" i="16"/>
  <c r="P463" i="16"/>
  <c r="O463" i="16"/>
  <c r="N463" i="16"/>
  <c r="Q462" i="16"/>
  <c r="P462" i="16"/>
  <c r="O462" i="16"/>
  <c r="N462" i="16"/>
  <c r="Q461" i="16"/>
  <c r="P461" i="16"/>
  <c r="O461" i="16"/>
  <c r="N461" i="16"/>
  <c r="Q460" i="16"/>
  <c r="P460" i="16"/>
  <c r="O460" i="16"/>
  <c r="N460" i="16"/>
  <c r="Q459" i="16"/>
  <c r="P459" i="16"/>
  <c r="O459" i="16"/>
  <c r="N459" i="16"/>
  <c r="Q458" i="16"/>
  <c r="P458" i="16"/>
  <c r="O458" i="16"/>
  <c r="N458" i="16"/>
  <c r="Q457" i="16"/>
  <c r="P457" i="16"/>
  <c r="O457" i="16"/>
  <c r="N457" i="16"/>
  <c r="Q456" i="16"/>
  <c r="P456" i="16"/>
  <c r="O456" i="16"/>
  <c r="N456" i="16"/>
  <c r="Q455" i="16"/>
  <c r="P455" i="16"/>
  <c r="O455" i="16"/>
  <c r="N455" i="16"/>
  <c r="Q454" i="16"/>
  <c r="P454" i="16"/>
  <c r="O454" i="16"/>
  <c r="N454" i="16"/>
  <c r="Q452" i="16"/>
  <c r="P452" i="16"/>
  <c r="O452" i="16"/>
  <c r="N452" i="16"/>
  <c r="Q451" i="16"/>
  <c r="P451" i="16"/>
  <c r="O451" i="16"/>
  <c r="N451" i="16"/>
  <c r="Q450" i="16"/>
  <c r="P450" i="16"/>
  <c r="O450" i="16"/>
  <c r="N450" i="16"/>
  <c r="Q449" i="16"/>
  <c r="P449" i="16"/>
  <c r="O449" i="16"/>
  <c r="N449" i="16"/>
  <c r="Q448" i="16"/>
  <c r="P448" i="16"/>
  <c r="O448" i="16"/>
  <c r="N448" i="16"/>
  <c r="Q447" i="16"/>
  <c r="P447" i="16"/>
  <c r="O447" i="16"/>
  <c r="N447" i="16"/>
  <c r="Q446" i="16"/>
  <c r="P446" i="16"/>
  <c r="O446" i="16"/>
  <c r="N446" i="16"/>
  <c r="Q445" i="16"/>
  <c r="P445" i="16"/>
  <c r="O445" i="16"/>
  <c r="N445" i="16"/>
  <c r="Q444" i="16"/>
  <c r="P444" i="16"/>
  <c r="O444" i="16"/>
  <c r="N444" i="16"/>
  <c r="Q442" i="16"/>
  <c r="P442" i="16"/>
  <c r="O442" i="16"/>
  <c r="N442" i="16"/>
  <c r="Q441" i="16"/>
  <c r="P441" i="16"/>
  <c r="O441" i="16"/>
  <c r="N441" i="16"/>
  <c r="Q440" i="16"/>
  <c r="P440" i="16"/>
  <c r="O440" i="16"/>
  <c r="N440" i="16"/>
  <c r="Q439" i="16"/>
  <c r="P439" i="16"/>
  <c r="O439" i="16"/>
  <c r="N439" i="16"/>
  <c r="Q438" i="16"/>
  <c r="P438" i="16"/>
  <c r="O438" i="16"/>
  <c r="N438" i="16"/>
  <c r="Q437" i="16"/>
  <c r="P437" i="16"/>
  <c r="O437" i="16"/>
  <c r="N437" i="16"/>
  <c r="Q436" i="16"/>
  <c r="P436" i="16"/>
  <c r="O436" i="16"/>
  <c r="N436" i="16"/>
  <c r="Q435" i="16"/>
  <c r="P435" i="16"/>
  <c r="O435" i="16"/>
  <c r="N435" i="16"/>
  <c r="Q434" i="16"/>
  <c r="P434" i="16"/>
  <c r="O434" i="16"/>
  <c r="N434" i="16"/>
  <c r="Q433" i="16"/>
  <c r="P433" i="16"/>
  <c r="O433" i="16"/>
  <c r="N433" i="16"/>
  <c r="Q432" i="16"/>
  <c r="P432" i="16"/>
  <c r="O432" i="16"/>
  <c r="N432" i="16"/>
  <c r="Q431" i="16"/>
  <c r="P431" i="16"/>
  <c r="O431" i="16"/>
  <c r="N431" i="16"/>
  <c r="Q430" i="16"/>
  <c r="P430" i="16"/>
  <c r="O430" i="16"/>
  <c r="N430" i="16"/>
  <c r="Q429" i="16"/>
  <c r="P429" i="16"/>
  <c r="O429" i="16"/>
  <c r="N429" i="16"/>
  <c r="Q427" i="16"/>
  <c r="P427" i="16"/>
  <c r="O427" i="16"/>
  <c r="N427" i="16"/>
  <c r="Q426" i="16"/>
  <c r="P426" i="16"/>
  <c r="O426" i="16"/>
  <c r="N426" i="16"/>
  <c r="Q425" i="16"/>
  <c r="P425" i="16"/>
  <c r="O425" i="16"/>
  <c r="N425" i="16"/>
  <c r="Q424" i="16"/>
  <c r="P424" i="16"/>
  <c r="O424" i="16"/>
  <c r="N424" i="16"/>
  <c r="Q423" i="16"/>
  <c r="P423" i="16"/>
  <c r="O423" i="16"/>
  <c r="N423" i="16"/>
  <c r="Q422" i="16"/>
  <c r="P422" i="16"/>
  <c r="O422" i="16"/>
  <c r="N422" i="16"/>
  <c r="Q421" i="16"/>
  <c r="P421" i="16"/>
  <c r="O421" i="16"/>
  <c r="N421" i="16"/>
  <c r="Q420" i="16"/>
  <c r="P420" i="16"/>
  <c r="O420" i="16"/>
  <c r="N420" i="16"/>
  <c r="Q419" i="16"/>
  <c r="P419" i="16"/>
  <c r="O419" i="16"/>
  <c r="N419" i="16"/>
  <c r="Q418" i="16"/>
  <c r="P418" i="16"/>
  <c r="O418" i="16"/>
  <c r="N418" i="16"/>
  <c r="Q416" i="16"/>
  <c r="P416" i="16"/>
  <c r="O416" i="16"/>
  <c r="N416" i="16"/>
  <c r="Q415" i="16"/>
  <c r="P415" i="16"/>
  <c r="O415" i="16"/>
  <c r="N415" i="16"/>
  <c r="Q414" i="16"/>
  <c r="P414" i="16"/>
  <c r="O414" i="16"/>
  <c r="N414" i="16"/>
  <c r="Q413" i="16"/>
  <c r="P413" i="16"/>
  <c r="O413" i="16"/>
  <c r="N413" i="16"/>
  <c r="Q412" i="16"/>
  <c r="P412" i="16"/>
  <c r="O412" i="16"/>
  <c r="N412" i="16"/>
  <c r="Q411" i="16"/>
  <c r="P411" i="16"/>
  <c r="O411" i="16"/>
  <c r="N411" i="16"/>
  <c r="Q410" i="16"/>
  <c r="P410" i="16"/>
  <c r="O410" i="16"/>
  <c r="N410" i="16"/>
  <c r="Q409" i="16"/>
  <c r="P409" i="16"/>
  <c r="O409" i="16"/>
  <c r="N409" i="16"/>
  <c r="Q408" i="16"/>
  <c r="P408" i="16"/>
  <c r="O408" i="16"/>
  <c r="N408" i="16"/>
  <c r="Q406" i="16"/>
  <c r="P406" i="16"/>
  <c r="O406" i="16"/>
  <c r="N406" i="16"/>
  <c r="Q405" i="16"/>
  <c r="P405" i="16"/>
  <c r="O405" i="16"/>
  <c r="N405" i="16"/>
  <c r="Q404" i="16"/>
  <c r="P404" i="16"/>
  <c r="O404" i="16"/>
  <c r="N404" i="16"/>
  <c r="Q403" i="16"/>
  <c r="P403" i="16"/>
  <c r="O403" i="16"/>
  <c r="N403" i="16"/>
  <c r="Q402" i="16"/>
  <c r="P402" i="16"/>
  <c r="O402" i="16"/>
  <c r="N402" i="16"/>
  <c r="Q401" i="16"/>
  <c r="P401" i="16"/>
  <c r="O401" i="16"/>
  <c r="N401" i="16"/>
  <c r="Q400" i="16"/>
  <c r="P400" i="16"/>
  <c r="O400" i="16"/>
  <c r="N400" i="16"/>
  <c r="Q399" i="16"/>
  <c r="P399" i="16"/>
  <c r="O399" i="16"/>
  <c r="N399" i="16"/>
  <c r="Q398" i="16"/>
  <c r="P398" i="16"/>
  <c r="O398" i="16"/>
  <c r="N398" i="16"/>
  <c r="Q396" i="16"/>
  <c r="P396" i="16"/>
  <c r="O396" i="16"/>
  <c r="N396" i="16"/>
  <c r="Q395" i="16"/>
  <c r="P395" i="16"/>
  <c r="O395" i="16"/>
  <c r="N395" i="16"/>
  <c r="Q394" i="16"/>
  <c r="P394" i="16"/>
  <c r="O394" i="16"/>
  <c r="N394" i="16"/>
  <c r="Q393" i="16"/>
  <c r="P393" i="16"/>
  <c r="O393" i="16"/>
  <c r="N393" i="16"/>
  <c r="Q392" i="16"/>
  <c r="P392" i="16"/>
  <c r="O392" i="16"/>
  <c r="N392" i="16"/>
  <c r="Q391" i="16"/>
  <c r="P391" i="16"/>
  <c r="O391" i="16"/>
  <c r="N391" i="16"/>
  <c r="Q390" i="16"/>
  <c r="P390" i="16"/>
  <c r="O390" i="16"/>
  <c r="N390" i="16"/>
  <c r="Q389" i="16"/>
  <c r="P389" i="16"/>
  <c r="O389" i="16"/>
  <c r="N389" i="16"/>
  <c r="Q388" i="16"/>
  <c r="P388" i="16"/>
  <c r="O388" i="16"/>
  <c r="N388" i="16"/>
  <c r="Q387" i="16"/>
  <c r="P387" i="16"/>
  <c r="O387" i="16"/>
  <c r="N387" i="16"/>
  <c r="Q386" i="16"/>
  <c r="P386" i="16"/>
  <c r="O386" i="16"/>
  <c r="N386" i="16"/>
  <c r="Q385" i="16"/>
  <c r="P385" i="16"/>
  <c r="O385" i="16"/>
  <c r="N385" i="16"/>
  <c r="Q383" i="16"/>
  <c r="P383" i="16"/>
  <c r="O383" i="16"/>
  <c r="N383" i="16"/>
  <c r="Q382" i="16"/>
  <c r="P382" i="16"/>
  <c r="O382" i="16"/>
  <c r="N382" i="16"/>
  <c r="Q381" i="16"/>
  <c r="P381" i="16"/>
  <c r="O381" i="16"/>
  <c r="N381" i="16"/>
  <c r="Q380" i="16"/>
  <c r="P380" i="16"/>
  <c r="O380" i="16"/>
  <c r="N380" i="16"/>
  <c r="Q379" i="16"/>
  <c r="P379" i="16"/>
  <c r="O379" i="16"/>
  <c r="N379" i="16"/>
  <c r="Q378" i="16"/>
  <c r="P378" i="16"/>
  <c r="O378" i="16"/>
  <c r="N378" i="16"/>
  <c r="Q377" i="16"/>
  <c r="P377" i="16"/>
  <c r="O377" i="16"/>
  <c r="N377" i="16"/>
  <c r="Q375" i="16"/>
  <c r="P375" i="16"/>
  <c r="O375" i="16"/>
  <c r="N375" i="16"/>
  <c r="Q374" i="16"/>
  <c r="P374" i="16"/>
  <c r="O374" i="16"/>
  <c r="N374" i="16"/>
  <c r="Q373" i="16"/>
  <c r="P373" i="16"/>
  <c r="O373" i="16"/>
  <c r="N373" i="16"/>
  <c r="Q372" i="16"/>
  <c r="P372" i="16"/>
  <c r="O372" i="16"/>
  <c r="N372" i="16"/>
  <c r="Q371" i="16"/>
  <c r="P371" i="16"/>
  <c r="O371" i="16"/>
  <c r="N371" i="16"/>
  <c r="Q369" i="16"/>
  <c r="P369" i="16"/>
  <c r="O369" i="16"/>
  <c r="N369" i="16"/>
  <c r="Q368" i="16"/>
  <c r="P368" i="16"/>
  <c r="O368" i="16"/>
  <c r="N368" i="16"/>
  <c r="Q367" i="16"/>
  <c r="P367" i="16"/>
  <c r="O367" i="16"/>
  <c r="N367" i="16"/>
  <c r="Q366" i="16"/>
  <c r="P366" i="16"/>
  <c r="O366" i="16"/>
  <c r="N366" i="16"/>
  <c r="Q365" i="16"/>
  <c r="P365" i="16"/>
  <c r="O365" i="16"/>
  <c r="N365" i="16"/>
  <c r="Q363" i="16"/>
  <c r="P363" i="16"/>
  <c r="O363" i="16"/>
  <c r="N363" i="16"/>
  <c r="Q362" i="16"/>
  <c r="P362" i="16"/>
  <c r="O362" i="16"/>
  <c r="N362" i="16"/>
  <c r="Q361" i="16"/>
  <c r="P361" i="16"/>
  <c r="O361" i="16"/>
  <c r="N361" i="16"/>
  <c r="Q360" i="16"/>
  <c r="P360" i="16"/>
  <c r="O360" i="16"/>
  <c r="N360" i="16"/>
  <c r="Q359" i="16"/>
  <c r="P359" i="16"/>
  <c r="O359" i="16"/>
  <c r="N359" i="16"/>
  <c r="Q358" i="16"/>
  <c r="P358" i="16"/>
  <c r="O358" i="16"/>
  <c r="N358" i="16"/>
  <c r="Q357" i="16"/>
  <c r="P357" i="16"/>
  <c r="O357" i="16"/>
  <c r="N357" i="16"/>
  <c r="Q356" i="16"/>
  <c r="P356" i="16"/>
  <c r="O356" i="16"/>
  <c r="N356" i="16"/>
  <c r="Q354" i="16"/>
  <c r="P354" i="16"/>
  <c r="O354" i="16"/>
  <c r="N354" i="16"/>
  <c r="Q353" i="16"/>
  <c r="P353" i="16"/>
  <c r="O353" i="16"/>
  <c r="N353" i="16"/>
  <c r="Q352" i="16"/>
  <c r="P352" i="16"/>
  <c r="O352" i="16"/>
  <c r="N352" i="16"/>
  <c r="Q351" i="16"/>
  <c r="P351" i="16"/>
  <c r="O351" i="16"/>
  <c r="N351" i="16"/>
  <c r="Q350" i="16"/>
  <c r="P350" i="16"/>
  <c r="O350" i="16"/>
  <c r="N350" i="16"/>
  <c r="Q349" i="16"/>
  <c r="P349" i="16"/>
  <c r="O349" i="16"/>
  <c r="N349" i="16"/>
  <c r="Q348" i="16"/>
  <c r="P348" i="16"/>
  <c r="O348" i="16"/>
  <c r="N348" i="16"/>
  <c r="Q347" i="16"/>
  <c r="P347" i="16"/>
  <c r="O347" i="16"/>
  <c r="N347" i="16"/>
  <c r="Q346" i="16"/>
  <c r="P346" i="16"/>
  <c r="O346" i="16"/>
  <c r="N346" i="16"/>
  <c r="Q345" i="16"/>
  <c r="P345" i="16"/>
  <c r="O345" i="16"/>
  <c r="N345" i="16"/>
  <c r="Q343" i="16"/>
  <c r="P343" i="16"/>
  <c r="O343" i="16"/>
  <c r="N343" i="16"/>
  <c r="Q342" i="16"/>
  <c r="P342" i="16"/>
  <c r="O342" i="16"/>
  <c r="N342" i="16"/>
  <c r="Q341" i="16"/>
  <c r="P341" i="16"/>
  <c r="O341" i="16"/>
  <c r="N341" i="16"/>
  <c r="Q340" i="16"/>
  <c r="P340" i="16"/>
  <c r="O340" i="16"/>
  <c r="N340" i="16"/>
  <c r="Q339" i="16"/>
  <c r="P339" i="16"/>
  <c r="O339" i="16"/>
  <c r="N339" i="16"/>
  <c r="Q338" i="16"/>
  <c r="P338" i="16"/>
  <c r="O338" i="16"/>
  <c r="N338" i="16"/>
  <c r="Q337" i="16"/>
  <c r="P337" i="16"/>
  <c r="O337" i="16"/>
  <c r="N337" i="16"/>
  <c r="Q336" i="16"/>
  <c r="P336" i="16"/>
  <c r="O336" i="16"/>
  <c r="N336" i="16"/>
  <c r="Q334" i="16"/>
  <c r="P334" i="16"/>
  <c r="O334" i="16"/>
  <c r="N334" i="16"/>
  <c r="Q333" i="16"/>
  <c r="P333" i="16"/>
  <c r="O333" i="16"/>
  <c r="N333" i="16"/>
  <c r="Q332" i="16"/>
  <c r="P332" i="16"/>
  <c r="O332" i="16"/>
  <c r="N332" i="16"/>
  <c r="Q331" i="16"/>
  <c r="P331" i="16"/>
  <c r="O331" i="16"/>
  <c r="N331" i="16"/>
  <c r="Q330" i="16"/>
  <c r="P330" i="16"/>
  <c r="O330" i="16"/>
  <c r="N330" i="16"/>
  <c r="Q328" i="16"/>
  <c r="P328" i="16"/>
  <c r="O328" i="16"/>
  <c r="N328" i="16"/>
  <c r="Q327" i="16"/>
  <c r="P327" i="16"/>
  <c r="O327" i="16"/>
  <c r="N327" i="16"/>
  <c r="Q326" i="16"/>
  <c r="P326" i="16"/>
  <c r="O326" i="16"/>
  <c r="N326" i="16"/>
  <c r="Q325" i="16"/>
  <c r="P325" i="16"/>
  <c r="O325" i="16"/>
  <c r="N325" i="16"/>
  <c r="Q324" i="16"/>
  <c r="P324" i="16"/>
  <c r="O324" i="16"/>
  <c r="N324" i="16"/>
  <c r="Q323" i="16"/>
  <c r="P323" i="16"/>
  <c r="O323" i="16"/>
  <c r="N323" i="16"/>
  <c r="Q322" i="16"/>
  <c r="P322" i="16"/>
  <c r="O322" i="16"/>
  <c r="N322" i="16"/>
  <c r="Q321" i="16"/>
  <c r="P321" i="16"/>
  <c r="O321" i="16"/>
  <c r="N321" i="16"/>
  <c r="Q320" i="16"/>
  <c r="P320" i="16"/>
  <c r="O320" i="16"/>
  <c r="N320" i="16"/>
  <c r="Q318" i="16"/>
  <c r="P318" i="16"/>
  <c r="O318" i="16"/>
  <c r="N318" i="16"/>
  <c r="Q317" i="16"/>
  <c r="P317" i="16"/>
  <c r="O317" i="16"/>
  <c r="N317" i="16"/>
  <c r="Q316" i="16"/>
  <c r="P316" i="16"/>
  <c r="O316" i="16"/>
  <c r="N316" i="16"/>
  <c r="Q315" i="16"/>
  <c r="P315" i="16"/>
  <c r="O315" i="16"/>
  <c r="N315" i="16"/>
  <c r="Q314" i="16"/>
  <c r="P314" i="16"/>
  <c r="O314" i="16"/>
  <c r="N314" i="16"/>
  <c r="Q313" i="16"/>
  <c r="P313" i="16"/>
  <c r="O313" i="16"/>
  <c r="N313" i="16"/>
  <c r="Q312" i="16"/>
  <c r="P312" i="16"/>
  <c r="O312" i="16"/>
  <c r="N312" i="16"/>
  <c r="Q310" i="16"/>
  <c r="P310" i="16"/>
  <c r="O310" i="16"/>
  <c r="N310" i="16"/>
  <c r="Q309" i="16"/>
  <c r="P309" i="16"/>
  <c r="O309" i="16"/>
  <c r="N309" i="16"/>
  <c r="Q308" i="16"/>
  <c r="P308" i="16"/>
  <c r="O308" i="16"/>
  <c r="N308" i="16"/>
  <c r="Q307" i="16"/>
  <c r="P307" i="16"/>
  <c r="O307" i="16"/>
  <c r="N307" i="16"/>
  <c r="Q306" i="16"/>
  <c r="P306" i="16"/>
  <c r="O306" i="16"/>
  <c r="N306" i="16"/>
  <c r="Q305" i="16"/>
  <c r="P305" i="16"/>
  <c r="O305" i="16"/>
  <c r="N305" i="16"/>
  <c r="Q304" i="16"/>
  <c r="P304" i="16"/>
  <c r="O304" i="16"/>
  <c r="N304" i="16"/>
  <c r="Q303" i="16"/>
  <c r="P303" i="16"/>
  <c r="O303" i="16"/>
  <c r="N303" i="16"/>
  <c r="Q302" i="16"/>
  <c r="P302" i="16"/>
  <c r="O302" i="16"/>
  <c r="N302" i="16"/>
  <c r="Q301" i="16"/>
  <c r="P301" i="16"/>
  <c r="O301" i="16"/>
  <c r="N301" i="16"/>
  <c r="Q299" i="16"/>
  <c r="P299" i="16"/>
  <c r="O299" i="16"/>
  <c r="N299" i="16"/>
  <c r="Q298" i="16"/>
  <c r="P298" i="16"/>
  <c r="O298" i="16"/>
  <c r="N298" i="16"/>
  <c r="Q297" i="16"/>
  <c r="P297" i="16"/>
  <c r="O297" i="16"/>
  <c r="N297" i="16"/>
  <c r="Q296" i="16"/>
  <c r="P296" i="16"/>
  <c r="O296" i="16"/>
  <c r="N296" i="16"/>
  <c r="Q295" i="16"/>
  <c r="P295" i="16"/>
  <c r="O295" i="16"/>
  <c r="N295" i="16"/>
  <c r="Q294" i="16"/>
  <c r="P294" i="16"/>
  <c r="O294" i="16"/>
  <c r="N294" i="16"/>
  <c r="Q293" i="16"/>
  <c r="P293" i="16"/>
  <c r="O293" i="16"/>
  <c r="N293" i="16"/>
  <c r="Q292" i="16"/>
  <c r="P292" i="16"/>
  <c r="O292" i="16"/>
  <c r="O483" i="16" s="1"/>
  <c r="N292" i="16"/>
  <c r="Q290" i="16"/>
  <c r="P290" i="16"/>
  <c r="O290" i="16"/>
  <c r="N290" i="16"/>
  <c r="Q289" i="16"/>
  <c r="P289" i="16"/>
  <c r="O289" i="16"/>
  <c r="N289" i="16"/>
  <c r="Q288" i="16"/>
  <c r="P288" i="16"/>
  <c r="O288" i="16"/>
  <c r="N288" i="16"/>
  <c r="Q286" i="16"/>
  <c r="P286" i="16"/>
  <c r="O286" i="16"/>
  <c r="N286" i="16"/>
  <c r="Q285" i="16"/>
  <c r="P285" i="16"/>
  <c r="O285" i="16"/>
  <c r="N285" i="16"/>
  <c r="Q283" i="16"/>
  <c r="P283" i="16"/>
  <c r="O283" i="16"/>
  <c r="N283" i="16"/>
  <c r="Q281" i="16"/>
  <c r="P281" i="16"/>
  <c r="O281" i="16"/>
  <c r="N281" i="16"/>
  <c r="Q280" i="16"/>
  <c r="P280" i="16"/>
  <c r="O280" i="16"/>
  <c r="N280" i="16"/>
  <c r="Q278" i="16"/>
  <c r="P278" i="16"/>
  <c r="O278" i="16"/>
  <c r="N278" i="16"/>
  <c r="Q277" i="16"/>
  <c r="P277" i="16"/>
  <c r="O277" i="16"/>
  <c r="N277" i="16"/>
  <c r="Q276" i="16"/>
  <c r="P276" i="16"/>
  <c r="O276" i="16"/>
  <c r="N276" i="16"/>
  <c r="Q274" i="16"/>
  <c r="P274" i="16"/>
  <c r="O274" i="16"/>
  <c r="N274" i="16"/>
  <c r="Q273" i="16"/>
  <c r="P273" i="16"/>
  <c r="O273" i="16"/>
  <c r="N273" i="16"/>
  <c r="Q272" i="16"/>
  <c r="P272" i="16"/>
  <c r="O272" i="16"/>
  <c r="N272" i="16"/>
  <c r="Q271" i="16"/>
  <c r="P271" i="16"/>
  <c r="O271" i="16"/>
  <c r="N271" i="16"/>
  <c r="Q270" i="16"/>
  <c r="P270" i="16"/>
  <c r="O270" i="16"/>
  <c r="N270" i="16"/>
  <c r="Q268" i="16"/>
  <c r="P268" i="16"/>
  <c r="O268" i="16"/>
  <c r="N268" i="16"/>
  <c r="Q267" i="16"/>
  <c r="P267" i="16"/>
  <c r="O267" i="16"/>
  <c r="N267" i="16"/>
  <c r="Q266" i="16"/>
  <c r="P266" i="16"/>
  <c r="O266" i="16"/>
  <c r="N266" i="16"/>
  <c r="Q265" i="16"/>
  <c r="P265" i="16"/>
  <c r="O265" i="16"/>
  <c r="N265" i="16"/>
  <c r="Q264" i="16"/>
  <c r="P264" i="16"/>
  <c r="O264" i="16"/>
  <c r="N264" i="16"/>
  <c r="Q262" i="16"/>
  <c r="P262" i="16"/>
  <c r="O262" i="16"/>
  <c r="N262" i="16"/>
  <c r="Q260" i="16"/>
  <c r="P260" i="16"/>
  <c r="O260" i="16"/>
  <c r="N260" i="16"/>
  <c r="Q259" i="16"/>
  <c r="P259" i="16"/>
  <c r="O259" i="16"/>
  <c r="N259" i="16"/>
  <c r="Q258" i="16"/>
  <c r="P258" i="16"/>
  <c r="O258" i="16"/>
  <c r="N258" i="16"/>
  <c r="Q257" i="16"/>
  <c r="P257" i="16"/>
  <c r="O257" i="16"/>
  <c r="N257" i="16"/>
  <c r="Q256" i="16"/>
  <c r="P256" i="16"/>
  <c r="O256" i="16"/>
  <c r="N256" i="16"/>
  <c r="Q254" i="16"/>
  <c r="P254" i="16"/>
  <c r="O254" i="16"/>
  <c r="N254" i="16"/>
  <c r="Q253" i="16"/>
  <c r="P253" i="16"/>
  <c r="O253" i="16"/>
  <c r="N253" i="16"/>
  <c r="Q252" i="16"/>
  <c r="P252" i="16"/>
  <c r="O252" i="16"/>
  <c r="N252" i="16"/>
  <c r="Q251" i="16"/>
  <c r="P251" i="16"/>
  <c r="O251" i="16"/>
  <c r="N251" i="16"/>
  <c r="Q250" i="16"/>
  <c r="P250" i="16"/>
  <c r="O250" i="16"/>
  <c r="N250" i="16"/>
  <c r="Q249" i="16"/>
  <c r="P249" i="16"/>
  <c r="O249" i="16"/>
  <c r="N249" i="16"/>
  <c r="Q248" i="16"/>
  <c r="P248" i="16"/>
  <c r="O248" i="16"/>
  <c r="N248" i="16"/>
  <c r="Q247" i="16"/>
  <c r="P247" i="16"/>
  <c r="O247" i="16"/>
  <c r="N247" i="16"/>
  <c r="Q245" i="16"/>
  <c r="P245" i="16"/>
  <c r="O245" i="16"/>
  <c r="N245" i="16"/>
  <c r="Q244" i="16"/>
  <c r="P244" i="16"/>
  <c r="O244" i="16"/>
  <c r="N244" i="16"/>
  <c r="Q243" i="16"/>
  <c r="P243" i="16"/>
  <c r="O243" i="16"/>
  <c r="N243" i="16"/>
  <c r="Q242" i="16"/>
  <c r="P242" i="16"/>
  <c r="O242" i="16"/>
  <c r="N242" i="16"/>
  <c r="Q241" i="16"/>
  <c r="P241" i="16"/>
  <c r="O241" i="16"/>
  <c r="N241" i="16"/>
  <c r="Q239" i="16"/>
  <c r="P239" i="16"/>
  <c r="O239" i="16"/>
  <c r="N239" i="16"/>
  <c r="Q238" i="16"/>
  <c r="P238" i="16"/>
  <c r="O238" i="16"/>
  <c r="N238" i="16"/>
  <c r="Q237" i="16"/>
  <c r="P237" i="16"/>
  <c r="O237" i="16"/>
  <c r="N237" i="16"/>
  <c r="Q236" i="16"/>
  <c r="P236" i="16"/>
  <c r="O236" i="16"/>
  <c r="N236" i="16"/>
  <c r="Q235" i="16"/>
  <c r="P235" i="16"/>
  <c r="O235" i="16"/>
  <c r="N235" i="16"/>
  <c r="Q233" i="16"/>
  <c r="P233" i="16"/>
  <c r="O233" i="16"/>
  <c r="N233" i="16"/>
  <c r="Q232" i="16"/>
  <c r="P232" i="16"/>
  <c r="O232" i="16"/>
  <c r="N232" i="16"/>
  <c r="Q230" i="16"/>
  <c r="P230" i="16"/>
  <c r="O230" i="16"/>
  <c r="N230" i="16"/>
  <c r="Q229" i="16"/>
  <c r="P229" i="16"/>
  <c r="O229" i="16"/>
  <c r="N229" i="16"/>
  <c r="Q228" i="16"/>
  <c r="P228" i="16"/>
  <c r="O228" i="16"/>
  <c r="N228" i="16"/>
  <c r="Q227" i="16"/>
  <c r="P227" i="16"/>
  <c r="O227" i="16"/>
  <c r="N227" i="16"/>
  <c r="Q226" i="16"/>
  <c r="P226" i="16"/>
  <c r="O226" i="16"/>
  <c r="N226" i="16"/>
  <c r="Q225" i="16"/>
  <c r="P225" i="16"/>
  <c r="O225" i="16"/>
  <c r="N225" i="16"/>
  <c r="Q224" i="16"/>
  <c r="P224" i="16"/>
  <c r="O224" i="16"/>
  <c r="N224" i="16"/>
  <c r="Q223" i="16"/>
  <c r="P223" i="16"/>
  <c r="O223" i="16"/>
  <c r="N223" i="16"/>
  <c r="Q222" i="16"/>
  <c r="P222" i="16"/>
  <c r="O222" i="16"/>
  <c r="N222" i="16"/>
  <c r="Q221" i="16"/>
  <c r="P221" i="16"/>
  <c r="O221" i="16"/>
  <c r="N221" i="16"/>
  <c r="Q220" i="16"/>
  <c r="P220" i="16"/>
  <c r="O220" i="16"/>
  <c r="N220" i="16"/>
  <c r="Q218" i="16"/>
  <c r="P218" i="16"/>
  <c r="O218" i="16"/>
  <c r="N218" i="16"/>
  <c r="Q217" i="16"/>
  <c r="P217" i="16"/>
  <c r="O217" i="16"/>
  <c r="N217" i="16"/>
  <c r="Q216" i="16"/>
  <c r="P216" i="16"/>
  <c r="O216" i="16"/>
  <c r="N216" i="16"/>
  <c r="Q215" i="16"/>
  <c r="P215" i="16"/>
  <c r="O215" i="16"/>
  <c r="N215" i="16"/>
  <c r="Q214" i="16"/>
  <c r="P214" i="16"/>
  <c r="O214" i="16"/>
  <c r="N214" i="16"/>
  <c r="Q213" i="16"/>
  <c r="P213" i="16"/>
  <c r="O213" i="16"/>
  <c r="N213" i="16"/>
  <c r="Q212" i="16"/>
  <c r="P212" i="16"/>
  <c r="O212" i="16"/>
  <c r="N212" i="16"/>
  <c r="Q211" i="16"/>
  <c r="P211" i="16"/>
  <c r="O211" i="16"/>
  <c r="N211" i="16"/>
  <c r="Q209" i="16"/>
  <c r="P209" i="16"/>
  <c r="O209" i="16"/>
  <c r="N209" i="16"/>
  <c r="Q208" i="16"/>
  <c r="P208" i="16"/>
  <c r="O208" i="16"/>
  <c r="N208" i="16"/>
  <c r="Q207" i="16"/>
  <c r="P207" i="16"/>
  <c r="O207" i="16"/>
  <c r="N207" i="16"/>
  <c r="Q206" i="16"/>
  <c r="P206" i="16"/>
  <c r="O206" i="16"/>
  <c r="N206" i="16"/>
  <c r="Q204" i="16"/>
  <c r="P204" i="16"/>
  <c r="O204" i="16"/>
  <c r="N204" i="16"/>
  <c r="Q203" i="16"/>
  <c r="P203" i="16"/>
  <c r="O203" i="16"/>
  <c r="N203" i="16"/>
  <c r="Q202" i="16"/>
  <c r="P202" i="16"/>
  <c r="O202" i="16"/>
  <c r="N202" i="16"/>
  <c r="Q201" i="16"/>
  <c r="P201" i="16"/>
  <c r="O201" i="16"/>
  <c r="N201" i="16"/>
  <c r="Q200" i="16"/>
  <c r="P200" i="16"/>
  <c r="O200" i="16"/>
  <c r="N200" i="16"/>
  <c r="Q199" i="16"/>
  <c r="P199" i="16"/>
  <c r="O199" i="16"/>
  <c r="N199" i="16"/>
  <c r="Q198" i="16"/>
  <c r="P198" i="16"/>
  <c r="O198" i="16"/>
  <c r="N198" i="16"/>
  <c r="Q196" i="16"/>
  <c r="P196" i="16"/>
  <c r="O196" i="16"/>
  <c r="N196" i="16"/>
  <c r="Q195" i="16"/>
  <c r="P195" i="16"/>
  <c r="O195" i="16"/>
  <c r="N195" i="16"/>
  <c r="Q194" i="16"/>
  <c r="P194" i="16"/>
  <c r="O194" i="16"/>
  <c r="N194" i="16"/>
  <c r="Q192" i="16"/>
  <c r="P192" i="16"/>
  <c r="O192" i="16"/>
  <c r="N192" i="16"/>
  <c r="Q191" i="16"/>
  <c r="P191" i="16"/>
  <c r="O191" i="16"/>
  <c r="N191" i="16"/>
  <c r="Q190" i="16"/>
  <c r="P190" i="16"/>
  <c r="O190" i="16"/>
  <c r="N190" i="16"/>
  <c r="Q189" i="16"/>
  <c r="P189" i="16"/>
  <c r="O189" i="16"/>
  <c r="N189" i="16"/>
  <c r="Q188" i="16"/>
  <c r="P188" i="16"/>
  <c r="O188" i="16"/>
  <c r="N188" i="16"/>
  <c r="Q187" i="16"/>
  <c r="P187" i="16"/>
  <c r="O187" i="16"/>
  <c r="N187" i="16"/>
  <c r="Q185" i="16"/>
  <c r="P185" i="16"/>
  <c r="O185" i="16"/>
  <c r="N185" i="16"/>
  <c r="Q184" i="16"/>
  <c r="P184" i="16"/>
  <c r="O184" i="16"/>
  <c r="N184" i="16"/>
  <c r="Q183" i="16"/>
  <c r="P183" i="16"/>
  <c r="O183" i="16"/>
  <c r="N183" i="16"/>
  <c r="Q182" i="16"/>
  <c r="P182" i="16"/>
  <c r="O182" i="16"/>
  <c r="N182" i="16"/>
  <c r="Q180" i="16"/>
  <c r="P180" i="16"/>
  <c r="O180" i="16"/>
  <c r="N180" i="16"/>
  <c r="Q179" i="16"/>
  <c r="P179" i="16"/>
  <c r="O179" i="16"/>
  <c r="N179" i="16"/>
  <c r="Q178" i="16"/>
  <c r="P178" i="16"/>
  <c r="O178" i="16"/>
  <c r="N178" i="16"/>
  <c r="Q177" i="16"/>
  <c r="P177" i="16"/>
  <c r="O177" i="16"/>
  <c r="N177" i="16"/>
  <c r="Q176" i="16"/>
  <c r="P176" i="16"/>
  <c r="O176" i="16"/>
  <c r="N176" i="16"/>
  <c r="Q175" i="16"/>
  <c r="P175" i="16"/>
  <c r="P291" i="16" s="1"/>
  <c r="O175" i="16"/>
  <c r="N175" i="16"/>
  <c r="Q174" i="16"/>
  <c r="Q291" i="16" s="1"/>
  <c r="P174" i="16"/>
  <c r="O174" i="16"/>
  <c r="N174" i="16"/>
  <c r="Q170" i="16"/>
  <c r="P170" i="16"/>
  <c r="O170" i="16"/>
  <c r="N170" i="16"/>
  <c r="Q169" i="16"/>
  <c r="P169" i="16"/>
  <c r="O169" i="16"/>
  <c r="N169" i="16"/>
  <c r="Q168" i="16"/>
  <c r="P168" i="16"/>
  <c r="O168" i="16"/>
  <c r="N168" i="16"/>
  <c r="Q167" i="16"/>
  <c r="P167" i="16"/>
  <c r="O167" i="16"/>
  <c r="N167" i="16"/>
  <c r="Q166" i="16"/>
  <c r="P166" i="16"/>
  <c r="O166" i="16"/>
  <c r="N166" i="16"/>
  <c r="Q165" i="16"/>
  <c r="P165" i="16"/>
  <c r="O165" i="16"/>
  <c r="N165" i="16"/>
  <c r="Q164" i="16"/>
  <c r="P164" i="16"/>
  <c r="O164" i="16"/>
  <c r="N164" i="16"/>
  <c r="Q163" i="16"/>
  <c r="P163" i="16"/>
  <c r="O163" i="16"/>
  <c r="N163" i="16"/>
  <c r="Q162" i="16"/>
  <c r="P162" i="16"/>
  <c r="O162" i="16"/>
  <c r="N162" i="16"/>
  <c r="Q161" i="16"/>
  <c r="P161" i="16"/>
  <c r="O161" i="16"/>
  <c r="N161" i="16"/>
  <c r="Q159" i="16"/>
  <c r="P159" i="16"/>
  <c r="O159" i="16"/>
  <c r="N159" i="16"/>
  <c r="Q158" i="16"/>
  <c r="P158" i="16"/>
  <c r="O158" i="16"/>
  <c r="N158" i="16"/>
  <c r="Q157" i="16"/>
  <c r="P157" i="16"/>
  <c r="O157" i="16"/>
  <c r="N157" i="16"/>
  <c r="Q156" i="16"/>
  <c r="P156" i="16"/>
  <c r="O156" i="16"/>
  <c r="N156" i="16"/>
  <c r="Q155" i="16"/>
  <c r="P155" i="16"/>
  <c r="O155" i="16"/>
  <c r="N155" i="16"/>
  <c r="Q154" i="16"/>
  <c r="P154" i="16"/>
  <c r="O154" i="16"/>
  <c r="N154" i="16"/>
  <c r="Q152" i="16"/>
  <c r="P152" i="16"/>
  <c r="O152" i="16"/>
  <c r="N152" i="16"/>
  <c r="Q151" i="16"/>
  <c r="P151" i="16"/>
  <c r="O151" i="16"/>
  <c r="N151" i="16"/>
  <c r="Q150" i="16"/>
  <c r="P150" i="16"/>
  <c r="O150" i="16"/>
  <c r="N150" i="16"/>
  <c r="Q149" i="16"/>
  <c r="P149" i="16"/>
  <c r="O149" i="16"/>
  <c r="N149" i="16"/>
  <c r="Q148" i="16"/>
  <c r="P148" i="16"/>
  <c r="O148" i="16"/>
  <c r="N148" i="16"/>
  <c r="Q147" i="16"/>
  <c r="P147" i="16"/>
  <c r="O147" i="16"/>
  <c r="N147" i="16"/>
  <c r="Q146" i="16"/>
  <c r="P146" i="16"/>
  <c r="O146" i="16"/>
  <c r="N146" i="16"/>
  <c r="Q145" i="16"/>
  <c r="P145" i="16"/>
  <c r="O145" i="16"/>
  <c r="N145" i="16"/>
  <c r="Q143" i="16"/>
  <c r="P143" i="16"/>
  <c r="O143" i="16"/>
  <c r="N143" i="16"/>
  <c r="Q142" i="16"/>
  <c r="P142" i="16"/>
  <c r="O142" i="16"/>
  <c r="N142" i="16"/>
  <c r="Q141" i="16"/>
  <c r="P141" i="16"/>
  <c r="O141" i="16"/>
  <c r="N141" i="16"/>
  <c r="Q140" i="16"/>
  <c r="P140" i="16"/>
  <c r="O140" i="16"/>
  <c r="N140" i="16"/>
  <c r="Q139" i="16"/>
  <c r="P139" i="16"/>
  <c r="O139" i="16"/>
  <c r="N139" i="16"/>
  <c r="Q138" i="16"/>
  <c r="P138" i="16"/>
  <c r="O138" i="16"/>
  <c r="N138" i="16"/>
  <c r="Q137" i="16"/>
  <c r="P137" i="16"/>
  <c r="O137" i="16"/>
  <c r="N137" i="16"/>
  <c r="Q135" i="16"/>
  <c r="P135" i="16"/>
  <c r="O135" i="16"/>
  <c r="N135" i="16"/>
  <c r="Q134" i="16"/>
  <c r="P134" i="16"/>
  <c r="O134" i="16"/>
  <c r="N134" i="16"/>
  <c r="Q133" i="16"/>
  <c r="P133" i="16"/>
  <c r="O133" i="16"/>
  <c r="N133" i="16"/>
  <c r="Q132" i="16"/>
  <c r="P132" i="16"/>
  <c r="O132" i="16"/>
  <c r="N132" i="16"/>
  <c r="Q131" i="16"/>
  <c r="P131" i="16"/>
  <c r="O131" i="16"/>
  <c r="N131" i="16"/>
  <c r="Q130" i="16"/>
  <c r="P130" i="16"/>
  <c r="O130" i="16"/>
  <c r="N130" i="16"/>
  <c r="Q129" i="16"/>
  <c r="P129" i="16"/>
  <c r="O129" i="16"/>
  <c r="N129" i="16"/>
  <c r="Q128" i="16"/>
  <c r="P128" i="16"/>
  <c r="O128" i="16"/>
  <c r="N128" i="16"/>
  <c r="Q127" i="16"/>
  <c r="P127" i="16"/>
  <c r="O127" i="16"/>
  <c r="N127" i="16"/>
  <c r="Q126" i="16"/>
  <c r="P126" i="16"/>
  <c r="O126" i="16"/>
  <c r="N126" i="16"/>
  <c r="Q125" i="16"/>
  <c r="P125" i="16"/>
  <c r="O125" i="16"/>
  <c r="N125" i="16"/>
  <c r="Q124" i="16"/>
  <c r="P124" i="16"/>
  <c r="O124" i="16"/>
  <c r="N124" i="16"/>
  <c r="Q123" i="16"/>
  <c r="P123" i="16"/>
  <c r="O123" i="16"/>
  <c r="N123" i="16"/>
  <c r="Q122" i="16"/>
  <c r="P122" i="16"/>
  <c r="O122" i="16"/>
  <c r="N122" i="16"/>
  <c r="Q121" i="16"/>
  <c r="P121" i="16"/>
  <c r="O121" i="16"/>
  <c r="N121" i="16"/>
  <c r="Q120" i="16"/>
  <c r="P120" i="16"/>
  <c r="O120" i="16"/>
  <c r="N120" i="16"/>
  <c r="Q119" i="16"/>
  <c r="P119" i="16"/>
  <c r="O119" i="16"/>
  <c r="N119" i="16"/>
  <c r="Q117" i="16"/>
  <c r="P117" i="16"/>
  <c r="O117" i="16"/>
  <c r="N117" i="16"/>
  <c r="Q116" i="16"/>
  <c r="P116" i="16"/>
  <c r="O116" i="16"/>
  <c r="N116" i="16"/>
  <c r="Q115" i="16"/>
  <c r="P115" i="16"/>
  <c r="O115" i="16"/>
  <c r="N115" i="16"/>
  <c r="Q114" i="16"/>
  <c r="P114" i="16"/>
  <c r="O114" i="16"/>
  <c r="N114" i="16"/>
  <c r="Q113" i="16"/>
  <c r="P113" i="16"/>
  <c r="O113" i="16"/>
  <c r="N113" i="16"/>
  <c r="Q112" i="16"/>
  <c r="P112" i="16"/>
  <c r="O112" i="16"/>
  <c r="N112" i="16"/>
  <c r="Q111" i="16"/>
  <c r="P111" i="16"/>
  <c r="O111" i="16"/>
  <c r="N111" i="16"/>
  <c r="Q110" i="16"/>
  <c r="P110" i="16"/>
  <c r="O110" i="16"/>
  <c r="N110" i="16"/>
  <c r="Q109" i="16"/>
  <c r="P109" i="16"/>
  <c r="O109" i="16"/>
  <c r="N109" i="16"/>
  <c r="Q107" i="16"/>
  <c r="P107" i="16"/>
  <c r="O107" i="16"/>
  <c r="N107" i="16"/>
  <c r="Q106" i="16"/>
  <c r="P106" i="16"/>
  <c r="O106" i="16"/>
  <c r="N106" i="16"/>
  <c r="Q105" i="16"/>
  <c r="P105" i="16"/>
  <c r="O105" i="16"/>
  <c r="N105" i="16"/>
  <c r="Q104" i="16"/>
  <c r="P104" i="16"/>
  <c r="O104" i="16"/>
  <c r="N104" i="16"/>
  <c r="Q103" i="16"/>
  <c r="P103" i="16"/>
  <c r="O103" i="16"/>
  <c r="N103" i="16"/>
  <c r="Q102" i="16"/>
  <c r="P102" i="16"/>
  <c r="O102" i="16"/>
  <c r="N102" i="16"/>
  <c r="Q101" i="16"/>
  <c r="P101" i="16"/>
  <c r="O101" i="16"/>
  <c r="N101" i="16"/>
  <c r="Q100" i="16"/>
  <c r="P100" i="16"/>
  <c r="O100" i="16"/>
  <c r="N100" i="16"/>
  <c r="Q99" i="16"/>
  <c r="P99" i="16"/>
  <c r="O99" i="16"/>
  <c r="N99" i="16"/>
  <c r="Q98" i="16"/>
  <c r="P98" i="16"/>
  <c r="O98" i="16"/>
  <c r="N98" i="16"/>
  <c r="Q97" i="16"/>
  <c r="P97" i="16"/>
  <c r="O97" i="16"/>
  <c r="N97" i="16"/>
  <c r="Q96" i="16"/>
  <c r="P96" i="16"/>
  <c r="O96" i="16"/>
  <c r="N96" i="16"/>
  <c r="Q95" i="16"/>
  <c r="P95" i="16"/>
  <c r="O95" i="16"/>
  <c r="N95" i="16"/>
  <c r="Q94" i="16"/>
  <c r="P94" i="16"/>
  <c r="O94" i="16"/>
  <c r="N94" i="16"/>
  <c r="Q93" i="16"/>
  <c r="P93" i="16"/>
  <c r="O93" i="16"/>
  <c r="N93" i="16"/>
  <c r="Q92" i="16"/>
  <c r="P92" i="16"/>
  <c r="O92" i="16"/>
  <c r="N92" i="16"/>
  <c r="Q91" i="16"/>
  <c r="P91" i="16"/>
  <c r="O91" i="16"/>
  <c r="N91" i="16"/>
  <c r="Q90" i="16"/>
  <c r="P90" i="16"/>
  <c r="O90" i="16"/>
  <c r="N90" i="16"/>
  <c r="Q89" i="16"/>
  <c r="P89" i="16"/>
  <c r="O89" i="16"/>
  <c r="N89" i="16"/>
  <c r="Q88" i="16"/>
  <c r="P88" i="16"/>
  <c r="O88" i="16"/>
  <c r="N88" i="16"/>
  <c r="Q86" i="16"/>
  <c r="P86" i="16"/>
  <c r="O86" i="16"/>
  <c r="N86" i="16"/>
  <c r="Q85" i="16"/>
  <c r="P85" i="16"/>
  <c r="O85" i="16"/>
  <c r="N85" i="16"/>
  <c r="Q84" i="16"/>
  <c r="P84" i="16"/>
  <c r="O84" i="16"/>
  <c r="N84" i="16"/>
  <c r="Q83" i="16"/>
  <c r="P83" i="16"/>
  <c r="O83" i="16"/>
  <c r="N83" i="16"/>
  <c r="Q82" i="16"/>
  <c r="P82" i="16"/>
  <c r="O82" i="16"/>
  <c r="N82" i="16"/>
  <c r="Q81" i="16"/>
  <c r="P81" i="16"/>
  <c r="O81" i="16"/>
  <c r="N81" i="16"/>
  <c r="Q80" i="16"/>
  <c r="P80" i="16"/>
  <c r="O80" i="16"/>
  <c r="N80" i="16"/>
  <c r="Q79" i="16"/>
  <c r="P79" i="16"/>
  <c r="O79" i="16"/>
  <c r="N79" i="16"/>
  <c r="Q78" i="16"/>
  <c r="P78" i="16"/>
  <c r="O78" i="16"/>
  <c r="N78" i="16"/>
  <c r="Q77" i="16"/>
  <c r="P77" i="16"/>
  <c r="O77" i="16"/>
  <c r="N77" i="16"/>
  <c r="Q76" i="16"/>
  <c r="P76" i="16"/>
  <c r="O76" i="16"/>
  <c r="N76" i="16"/>
  <c r="Q75" i="16"/>
  <c r="P75" i="16"/>
  <c r="O75" i="16"/>
  <c r="N75" i="16"/>
  <c r="Q74" i="16"/>
  <c r="P74" i="16"/>
  <c r="O74" i="16"/>
  <c r="N74" i="16"/>
  <c r="Q73" i="16"/>
  <c r="P73" i="16"/>
  <c r="O73" i="16"/>
  <c r="N73" i="16"/>
  <c r="Q72" i="16"/>
  <c r="P72" i="16"/>
  <c r="O72" i="16"/>
  <c r="N72" i="16"/>
  <c r="Q71" i="16"/>
  <c r="P71" i="16"/>
  <c r="O71" i="16"/>
  <c r="N71" i="16"/>
  <c r="Q70" i="16"/>
  <c r="P70" i="16"/>
  <c r="O70" i="16"/>
  <c r="N70" i="16"/>
  <c r="Q68" i="16"/>
  <c r="P68" i="16"/>
  <c r="O68" i="16"/>
  <c r="N68" i="16"/>
  <c r="Q67" i="16"/>
  <c r="P67" i="16"/>
  <c r="O67" i="16"/>
  <c r="N67" i="16"/>
  <c r="Q65" i="16"/>
  <c r="P65" i="16"/>
  <c r="O65" i="16"/>
  <c r="N65" i="16"/>
  <c r="Q64" i="16"/>
  <c r="P64" i="16"/>
  <c r="O64" i="16"/>
  <c r="N64" i="16"/>
  <c r="Q63" i="16"/>
  <c r="P63" i="16"/>
  <c r="O63" i="16"/>
  <c r="N63" i="16"/>
  <c r="Q62" i="16"/>
  <c r="P62" i="16"/>
  <c r="O62" i="16"/>
  <c r="N62" i="16"/>
  <c r="Q61" i="16"/>
  <c r="P61" i="16"/>
  <c r="O61" i="16"/>
  <c r="N61" i="16"/>
  <c r="Q60" i="16"/>
  <c r="P60" i="16"/>
  <c r="O60" i="16"/>
  <c r="N60" i="16"/>
  <c r="Q59" i="16"/>
  <c r="P59" i="16"/>
  <c r="O59" i="16"/>
  <c r="N59" i="16"/>
  <c r="Q58" i="16"/>
  <c r="P58" i="16"/>
  <c r="O58" i="16"/>
  <c r="N58" i="16"/>
  <c r="Q57" i="16"/>
  <c r="P57" i="16"/>
  <c r="O57" i="16"/>
  <c r="N57" i="16"/>
  <c r="Q56" i="16"/>
  <c r="P56" i="16"/>
  <c r="O56" i="16"/>
  <c r="N56" i="16"/>
  <c r="Q55" i="16"/>
  <c r="P55" i="16"/>
  <c r="O55" i="16"/>
  <c r="N55" i="16"/>
  <c r="Q54" i="16"/>
  <c r="P54" i="16"/>
  <c r="O54" i="16"/>
  <c r="N54" i="16"/>
  <c r="Q53" i="16"/>
  <c r="P53" i="16"/>
  <c r="O53" i="16"/>
  <c r="N53" i="16"/>
  <c r="Q52" i="16"/>
  <c r="P52" i="16"/>
  <c r="O52" i="16"/>
  <c r="N52" i="16"/>
  <c r="Q51" i="16"/>
  <c r="P51" i="16"/>
  <c r="O51" i="16"/>
  <c r="N51" i="16"/>
  <c r="Q50" i="16"/>
  <c r="P50" i="16"/>
  <c r="O50" i="16"/>
  <c r="N50" i="16"/>
  <c r="Q49" i="16"/>
  <c r="P49" i="16"/>
  <c r="O49" i="16"/>
  <c r="N49" i="16"/>
  <c r="Q48" i="16"/>
  <c r="P48" i="16"/>
  <c r="O48" i="16"/>
  <c r="N48" i="16"/>
  <c r="Q46" i="16"/>
  <c r="P46" i="16"/>
  <c r="O46" i="16"/>
  <c r="N46" i="16"/>
  <c r="Q45" i="16"/>
  <c r="P45" i="16"/>
  <c r="O45" i="16"/>
  <c r="N45" i="16"/>
  <c r="Q44" i="16"/>
  <c r="P44" i="16"/>
  <c r="O44" i="16"/>
  <c r="N44" i="16"/>
  <c r="Q43" i="16"/>
  <c r="P43" i="16"/>
  <c r="O43" i="16"/>
  <c r="N43" i="16"/>
  <c r="Q42" i="16"/>
  <c r="P42" i="16"/>
  <c r="O42" i="16"/>
  <c r="N42" i="16"/>
  <c r="Q41" i="16"/>
  <c r="P41" i="16"/>
  <c r="O41" i="16"/>
  <c r="N41" i="16"/>
  <c r="Q40" i="16"/>
  <c r="P40" i="16"/>
  <c r="O40" i="16"/>
  <c r="N40" i="16"/>
  <c r="Q39" i="16"/>
  <c r="P39" i="16"/>
  <c r="O39" i="16"/>
  <c r="N39" i="16"/>
  <c r="Q38" i="16"/>
  <c r="P38" i="16"/>
  <c r="O38" i="16"/>
  <c r="N38" i="16"/>
  <c r="Q37" i="16"/>
  <c r="P37" i="16"/>
  <c r="O37" i="16"/>
  <c r="N37" i="16"/>
  <c r="Q36" i="16"/>
  <c r="P36" i="16"/>
  <c r="O36" i="16"/>
  <c r="N36" i="16"/>
  <c r="Q35" i="16"/>
  <c r="P35" i="16"/>
  <c r="O35" i="16"/>
  <c r="N35" i="16"/>
  <c r="Q34" i="16"/>
  <c r="P34" i="16"/>
  <c r="O34" i="16"/>
  <c r="N34" i="16"/>
  <c r="Q32" i="16"/>
  <c r="P32" i="16"/>
  <c r="O32" i="16"/>
  <c r="N32" i="16"/>
  <c r="Q31" i="16"/>
  <c r="P31" i="16"/>
  <c r="O31" i="16"/>
  <c r="N31" i="16"/>
  <c r="Q30" i="16"/>
  <c r="P30" i="16"/>
  <c r="O30" i="16"/>
  <c r="N30" i="16"/>
  <c r="Q29" i="16"/>
  <c r="P29" i="16"/>
  <c r="O29" i="16"/>
  <c r="N29" i="16"/>
  <c r="Q28" i="16"/>
  <c r="P28" i="16"/>
  <c r="O28" i="16"/>
  <c r="N28" i="16"/>
  <c r="Q27" i="16"/>
  <c r="P27" i="16"/>
  <c r="O27" i="16"/>
  <c r="N27" i="16"/>
  <c r="Q26" i="16"/>
  <c r="P26" i="16"/>
  <c r="O26" i="16"/>
  <c r="N26" i="16"/>
  <c r="Q25" i="16"/>
  <c r="P25" i="16"/>
  <c r="O25" i="16"/>
  <c r="N25" i="16"/>
  <c r="Q24" i="16"/>
  <c r="P24" i="16"/>
  <c r="O24" i="16"/>
  <c r="N24" i="16"/>
  <c r="Q22" i="16"/>
  <c r="P22" i="16"/>
  <c r="O22" i="16"/>
  <c r="N22" i="16"/>
  <c r="Q21" i="16"/>
  <c r="P21" i="16"/>
  <c r="O21" i="16"/>
  <c r="N21" i="16"/>
  <c r="Q20" i="16"/>
  <c r="P20" i="16"/>
  <c r="O20" i="16"/>
  <c r="N20" i="16"/>
  <c r="Q19" i="16"/>
  <c r="P19" i="16"/>
  <c r="O19" i="16"/>
  <c r="N19" i="16"/>
  <c r="Q18" i="16"/>
  <c r="P18" i="16"/>
  <c r="Q17" i="16"/>
  <c r="P17" i="16"/>
  <c r="Q16" i="16"/>
  <c r="P16" i="16"/>
  <c r="O16" i="16"/>
  <c r="N16" i="16"/>
  <c r="Q15" i="16"/>
  <c r="P15" i="16"/>
  <c r="O15" i="16"/>
  <c r="N15" i="16"/>
  <c r="Q14" i="16"/>
  <c r="P14" i="16"/>
  <c r="O14" i="16"/>
  <c r="N14" i="16"/>
  <c r="Q12" i="16"/>
  <c r="P12" i="16"/>
  <c r="Q11" i="16"/>
  <c r="P11" i="16"/>
  <c r="O11" i="16"/>
  <c r="N11" i="16"/>
  <c r="Q10" i="16"/>
  <c r="P10" i="16"/>
  <c r="O10" i="16"/>
  <c r="N10" i="16"/>
  <c r="Q482" i="15"/>
  <c r="P482" i="15"/>
  <c r="O482" i="15"/>
  <c r="N482" i="15"/>
  <c r="Q481" i="15"/>
  <c r="P481" i="15"/>
  <c r="O481" i="15"/>
  <c r="N481" i="15"/>
  <c r="Q480" i="15"/>
  <c r="P480" i="15"/>
  <c r="O480" i="15"/>
  <c r="N480" i="15"/>
  <c r="Q479" i="15"/>
  <c r="P479" i="15"/>
  <c r="O479" i="15"/>
  <c r="N479" i="15"/>
  <c r="Q478" i="15"/>
  <c r="P478" i="15"/>
  <c r="O478" i="15"/>
  <c r="N478" i="15"/>
  <c r="Q477" i="15"/>
  <c r="P477" i="15"/>
  <c r="O477" i="15"/>
  <c r="N477" i="15"/>
  <c r="Q476" i="15"/>
  <c r="P476" i="15"/>
  <c r="O476" i="15"/>
  <c r="N476" i="15"/>
  <c r="Q475" i="15"/>
  <c r="P475" i="15"/>
  <c r="O475" i="15"/>
  <c r="N475" i="15"/>
  <c r="Q473" i="15"/>
  <c r="P473" i="15"/>
  <c r="O473" i="15"/>
  <c r="N473" i="15"/>
  <c r="Q472" i="15"/>
  <c r="P472" i="15"/>
  <c r="O472" i="15"/>
  <c r="N472" i="15"/>
  <c r="Q471" i="15"/>
  <c r="P471" i="15"/>
  <c r="O471" i="15"/>
  <c r="N471" i="15"/>
  <c r="Q470" i="15"/>
  <c r="P470" i="15"/>
  <c r="O470" i="15"/>
  <c r="N470" i="15"/>
  <c r="Q469" i="15"/>
  <c r="P469" i="15"/>
  <c r="O469" i="15"/>
  <c r="N469" i="15"/>
  <c r="Q468" i="15"/>
  <c r="P468" i="15"/>
  <c r="O468" i="15"/>
  <c r="N468" i="15"/>
  <c r="Q467" i="15"/>
  <c r="P467" i="15"/>
  <c r="O467" i="15"/>
  <c r="N467" i="15"/>
  <c r="Q466" i="15"/>
  <c r="P466" i="15"/>
  <c r="O466" i="15"/>
  <c r="N466" i="15"/>
  <c r="Q464" i="15"/>
  <c r="P464" i="15"/>
  <c r="O464" i="15"/>
  <c r="N464" i="15"/>
  <c r="Q463" i="15"/>
  <c r="P463" i="15"/>
  <c r="O463" i="15"/>
  <c r="N463" i="15"/>
  <c r="Q462" i="15"/>
  <c r="P462" i="15"/>
  <c r="O462" i="15"/>
  <c r="N462" i="15"/>
  <c r="Q461" i="15"/>
  <c r="P461" i="15"/>
  <c r="O461" i="15"/>
  <c r="N461" i="15"/>
  <c r="Q460" i="15"/>
  <c r="P460" i="15"/>
  <c r="O460" i="15"/>
  <c r="N460" i="15"/>
  <c r="Q459" i="15"/>
  <c r="P459" i="15"/>
  <c r="O459" i="15"/>
  <c r="N459" i="15"/>
  <c r="Q458" i="15"/>
  <c r="P458" i="15"/>
  <c r="O458" i="15"/>
  <c r="N458" i="15"/>
  <c r="Q457" i="15"/>
  <c r="P457" i="15"/>
  <c r="O457" i="15"/>
  <c r="N457" i="15"/>
  <c r="Q456" i="15"/>
  <c r="P456" i="15"/>
  <c r="O456" i="15"/>
  <c r="N456" i="15"/>
  <c r="Q455" i="15"/>
  <c r="P455" i="15"/>
  <c r="O455" i="15"/>
  <c r="N455" i="15"/>
  <c r="Q454" i="15"/>
  <c r="P454" i="15"/>
  <c r="O454" i="15"/>
  <c r="N454" i="15"/>
  <c r="Q452" i="15"/>
  <c r="P452" i="15"/>
  <c r="O452" i="15"/>
  <c r="N452" i="15"/>
  <c r="Q451" i="15"/>
  <c r="P451" i="15"/>
  <c r="O451" i="15"/>
  <c r="N451" i="15"/>
  <c r="Q450" i="15"/>
  <c r="P450" i="15"/>
  <c r="O450" i="15"/>
  <c r="N450" i="15"/>
  <c r="Q449" i="15"/>
  <c r="P449" i="15"/>
  <c r="O449" i="15"/>
  <c r="N449" i="15"/>
  <c r="Q448" i="15"/>
  <c r="P448" i="15"/>
  <c r="O448" i="15"/>
  <c r="N448" i="15"/>
  <c r="Q447" i="15"/>
  <c r="P447" i="15"/>
  <c r="O447" i="15"/>
  <c r="N447" i="15"/>
  <c r="Q446" i="15"/>
  <c r="P446" i="15"/>
  <c r="O446" i="15"/>
  <c r="N446" i="15"/>
  <c r="Q445" i="15"/>
  <c r="P445" i="15"/>
  <c r="O445" i="15"/>
  <c r="N445" i="15"/>
  <c r="Q444" i="15"/>
  <c r="P444" i="15"/>
  <c r="O444" i="15"/>
  <c r="N444" i="15"/>
  <c r="Q442" i="15"/>
  <c r="P442" i="15"/>
  <c r="O442" i="15"/>
  <c r="N442" i="15"/>
  <c r="Q441" i="15"/>
  <c r="P441" i="15"/>
  <c r="O441" i="15"/>
  <c r="N441" i="15"/>
  <c r="Q440" i="15"/>
  <c r="P440" i="15"/>
  <c r="O440" i="15"/>
  <c r="N440" i="15"/>
  <c r="Q439" i="15"/>
  <c r="P439" i="15"/>
  <c r="O439" i="15"/>
  <c r="N439" i="15"/>
  <c r="Q438" i="15"/>
  <c r="P438" i="15"/>
  <c r="O438" i="15"/>
  <c r="N438" i="15"/>
  <c r="Q437" i="15"/>
  <c r="P437" i="15"/>
  <c r="O437" i="15"/>
  <c r="N437" i="15"/>
  <c r="Q436" i="15"/>
  <c r="P436" i="15"/>
  <c r="O436" i="15"/>
  <c r="N436" i="15"/>
  <c r="Q435" i="15"/>
  <c r="P435" i="15"/>
  <c r="O435" i="15"/>
  <c r="N435" i="15"/>
  <c r="Q434" i="15"/>
  <c r="P434" i="15"/>
  <c r="O434" i="15"/>
  <c r="N434" i="15"/>
  <c r="Q433" i="15"/>
  <c r="P433" i="15"/>
  <c r="O433" i="15"/>
  <c r="N433" i="15"/>
  <c r="Q432" i="15"/>
  <c r="P432" i="15"/>
  <c r="O432" i="15"/>
  <c r="N432" i="15"/>
  <c r="Q431" i="15"/>
  <c r="P431" i="15"/>
  <c r="O431" i="15"/>
  <c r="N431" i="15"/>
  <c r="Q430" i="15"/>
  <c r="P430" i="15"/>
  <c r="O430" i="15"/>
  <c r="N430" i="15"/>
  <c r="Q429" i="15"/>
  <c r="P429" i="15"/>
  <c r="O429" i="15"/>
  <c r="N429" i="15"/>
  <c r="Q427" i="15"/>
  <c r="P427" i="15"/>
  <c r="O427" i="15"/>
  <c r="N427" i="15"/>
  <c r="Q426" i="15"/>
  <c r="P426" i="15"/>
  <c r="O426" i="15"/>
  <c r="N426" i="15"/>
  <c r="Q425" i="15"/>
  <c r="P425" i="15"/>
  <c r="O425" i="15"/>
  <c r="N425" i="15"/>
  <c r="Q424" i="15"/>
  <c r="P424" i="15"/>
  <c r="O424" i="15"/>
  <c r="N424" i="15"/>
  <c r="Q423" i="15"/>
  <c r="P423" i="15"/>
  <c r="O423" i="15"/>
  <c r="N423" i="15"/>
  <c r="Q422" i="15"/>
  <c r="P422" i="15"/>
  <c r="O422" i="15"/>
  <c r="N422" i="15"/>
  <c r="Q421" i="15"/>
  <c r="P421" i="15"/>
  <c r="O421" i="15"/>
  <c r="N421" i="15"/>
  <c r="Q420" i="15"/>
  <c r="P420" i="15"/>
  <c r="O420" i="15"/>
  <c r="N420" i="15"/>
  <c r="Q419" i="15"/>
  <c r="P419" i="15"/>
  <c r="O419" i="15"/>
  <c r="N419" i="15"/>
  <c r="Q418" i="15"/>
  <c r="P418" i="15"/>
  <c r="O418" i="15"/>
  <c r="N418" i="15"/>
  <c r="Q416" i="15"/>
  <c r="P416" i="15"/>
  <c r="O416" i="15"/>
  <c r="N416" i="15"/>
  <c r="Q415" i="15"/>
  <c r="P415" i="15"/>
  <c r="O415" i="15"/>
  <c r="N415" i="15"/>
  <c r="Q414" i="15"/>
  <c r="P414" i="15"/>
  <c r="O414" i="15"/>
  <c r="N414" i="15"/>
  <c r="Q413" i="15"/>
  <c r="P413" i="15"/>
  <c r="O413" i="15"/>
  <c r="N413" i="15"/>
  <c r="Q412" i="15"/>
  <c r="P412" i="15"/>
  <c r="O412" i="15"/>
  <c r="N412" i="15"/>
  <c r="Q411" i="15"/>
  <c r="P411" i="15"/>
  <c r="O411" i="15"/>
  <c r="N411" i="15"/>
  <c r="Q410" i="15"/>
  <c r="P410" i="15"/>
  <c r="O410" i="15"/>
  <c r="N410" i="15"/>
  <c r="Q409" i="15"/>
  <c r="P409" i="15"/>
  <c r="O409" i="15"/>
  <c r="N409" i="15"/>
  <c r="Q408" i="15"/>
  <c r="P408" i="15"/>
  <c r="O408" i="15"/>
  <c r="N408" i="15"/>
  <c r="Q406" i="15"/>
  <c r="P406" i="15"/>
  <c r="O406" i="15"/>
  <c r="N406" i="15"/>
  <c r="Q405" i="15"/>
  <c r="P405" i="15"/>
  <c r="O405" i="15"/>
  <c r="N405" i="15"/>
  <c r="Q404" i="15"/>
  <c r="P404" i="15"/>
  <c r="O404" i="15"/>
  <c r="N404" i="15"/>
  <c r="Q403" i="15"/>
  <c r="P403" i="15"/>
  <c r="O403" i="15"/>
  <c r="N403" i="15"/>
  <c r="Q402" i="15"/>
  <c r="P402" i="15"/>
  <c r="O402" i="15"/>
  <c r="N402" i="15"/>
  <c r="Q401" i="15"/>
  <c r="P401" i="15"/>
  <c r="O401" i="15"/>
  <c r="N401" i="15"/>
  <c r="Q400" i="15"/>
  <c r="P400" i="15"/>
  <c r="O400" i="15"/>
  <c r="N400" i="15"/>
  <c r="Q399" i="15"/>
  <c r="P399" i="15"/>
  <c r="O399" i="15"/>
  <c r="N399" i="15"/>
  <c r="Q398" i="15"/>
  <c r="P398" i="15"/>
  <c r="O398" i="15"/>
  <c r="N398" i="15"/>
  <c r="Q396" i="15"/>
  <c r="P396" i="15"/>
  <c r="O396" i="15"/>
  <c r="N396" i="15"/>
  <c r="Q395" i="15"/>
  <c r="P395" i="15"/>
  <c r="O395" i="15"/>
  <c r="N395" i="15"/>
  <c r="Q394" i="15"/>
  <c r="P394" i="15"/>
  <c r="O394" i="15"/>
  <c r="N394" i="15"/>
  <c r="Q393" i="15"/>
  <c r="P393" i="15"/>
  <c r="O393" i="15"/>
  <c r="N393" i="15"/>
  <c r="Q392" i="15"/>
  <c r="P392" i="15"/>
  <c r="O392" i="15"/>
  <c r="N392" i="15"/>
  <c r="Q391" i="15"/>
  <c r="P391" i="15"/>
  <c r="O391" i="15"/>
  <c r="N391" i="15"/>
  <c r="Q390" i="15"/>
  <c r="P390" i="15"/>
  <c r="O390" i="15"/>
  <c r="N390" i="15"/>
  <c r="Q389" i="15"/>
  <c r="P389" i="15"/>
  <c r="O389" i="15"/>
  <c r="N389" i="15"/>
  <c r="Q388" i="15"/>
  <c r="P388" i="15"/>
  <c r="O388" i="15"/>
  <c r="N388" i="15"/>
  <c r="Q387" i="15"/>
  <c r="P387" i="15"/>
  <c r="O387" i="15"/>
  <c r="N387" i="15"/>
  <c r="Q386" i="15"/>
  <c r="P386" i="15"/>
  <c r="O386" i="15"/>
  <c r="N386" i="15"/>
  <c r="Q385" i="15"/>
  <c r="P385" i="15"/>
  <c r="O385" i="15"/>
  <c r="N385" i="15"/>
  <c r="Q383" i="15"/>
  <c r="P383" i="15"/>
  <c r="O383" i="15"/>
  <c r="N383" i="15"/>
  <c r="Q382" i="15"/>
  <c r="P382" i="15"/>
  <c r="O382" i="15"/>
  <c r="N382" i="15"/>
  <c r="Q381" i="15"/>
  <c r="P381" i="15"/>
  <c r="O381" i="15"/>
  <c r="N381" i="15"/>
  <c r="Q380" i="15"/>
  <c r="P380" i="15"/>
  <c r="O380" i="15"/>
  <c r="N380" i="15"/>
  <c r="Q379" i="15"/>
  <c r="P379" i="15"/>
  <c r="O379" i="15"/>
  <c r="N379" i="15"/>
  <c r="Q378" i="15"/>
  <c r="P378" i="15"/>
  <c r="O378" i="15"/>
  <c r="N378" i="15"/>
  <c r="Q377" i="15"/>
  <c r="P377" i="15"/>
  <c r="O377" i="15"/>
  <c r="N377" i="15"/>
  <c r="Q375" i="15"/>
  <c r="P375" i="15"/>
  <c r="O375" i="15"/>
  <c r="N375" i="15"/>
  <c r="Q374" i="15"/>
  <c r="P374" i="15"/>
  <c r="O374" i="15"/>
  <c r="N374" i="15"/>
  <c r="Q373" i="15"/>
  <c r="P373" i="15"/>
  <c r="O373" i="15"/>
  <c r="N373" i="15"/>
  <c r="Q372" i="15"/>
  <c r="P372" i="15"/>
  <c r="O372" i="15"/>
  <c r="N372" i="15"/>
  <c r="Q371" i="15"/>
  <c r="P371" i="15"/>
  <c r="O371" i="15"/>
  <c r="N371" i="15"/>
  <c r="Q369" i="15"/>
  <c r="P369" i="15"/>
  <c r="O369" i="15"/>
  <c r="N369" i="15"/>
  <c r="Q368" i="15"/>
  <c r="P368" i="15"/>
  <c r="O368" i="15"/>
  <c r="N368" i="15"/>
  <c r="Q367" i="15"/>
  <c r="P367" i="15"/>
  <c r="O367" i="15"/>
  <c r="N367" i="15"/>
  <c r="Q366" i="15"/>
  <c r="P366" i="15"/>
  <c r="O366" i="15"/>
  <c r="N366" i="15"/>
  <c r="Q365" i="15"/>
  <c r="P365" i="15"/>
  <c r="O365" i="15"/>
  <c r="N365" i="15"/>
  <c r="Q363" i="15"/>
  <c r="P363" i="15"/>
  <c r="O363" i="15"/>
  <c r="N363" i="15"/>
  <c r="Q362" i="15"/>
  <c r="P362" i="15"/>
  <c r="O362" i="15"/>
  <c r="N362" i="15"/>
  <c r="Q361" i="15"/>
  <c r="P361" i="15"/>
  <c r="O361" i="15"/>
  <c r="N361" i="15"/>
  <c r="Q360" i="15"/>
  <c r="P360" i="15"/>
  <c r="O360" i="15"/>
  <c r="N360" i="15"/>
  <c r="Q359" i="15"/>
  <c r="P359" i="15"/>
  <c r="O359" i="15"/>
  <c r="N359" i="15"/>
  <c r="Q358" i="15"/>
  <c r="P358" i="15"/>
  <c r="O358" i="15"/>
  <c r="N358" i="15"/>
  <c r="Q357" i="15"/>
  <c r="P357" i="15"/>
  <c r="O357" i="15"/>
  <c r="N357" i="15"/>
  <c r="Q356" i="15"/>
  <c r="P356" i="15"/>
  <c r="O356" i="15"/>
  <c r="N356" i="15"/>
  <c r="Q354" i="15"/>
  <c r="P354" i="15"/>
  <c r="O354" i="15"/>
  <c r="N354" i="15"/>
  <c r="Q353" i="15"/>
  <c r="P353" i="15"/>
  <c r="O353" i="15"/>
  <c r="N353" i="15"/>
  <c r="Q352" i="15"/>
  <c r="P352" i="15"/>
  <c r="O352" i="15"/>
  <c r="N352" i="15"/>
  <c r="Q351" i="15"/>
  <c r="P351" i="15"/>
  <c r="O351" i="15"/>
  <c r="N351" i="15"/>
  <c r="Q350" i="15"/>
  <c r="P350" i="15"/>
  <c r="O350" i="15"/>
  <c r="N350" i="15"/>
  <c r="Q349" i="15"/>
  <c r="P349" i="15"/>
  <c r="O349" i="15"/>
  <c r="N349" i="15"/>
  <c r="Q348" i="15"/>
  <c r="P348" i="15"/>
  <c r="O348" i="15"/>
  <c r="N348" i="15"/>
  <c r="Q347" i="15"/>
  <c r="P347" i="15"/>
  <c r="O347" i="15"/>
  <c r="N347" i="15"/>
  <c r="Q346" i="15"/>
  <c r="P346" i="15"/>
  <c r="O346" i="15"/>
  <c r="N346" i="15"/>
  <c r="Q345" i="15"/>
  <c r="P345" i="15"/>
  <c r="O345" i="15"/>
  <c r="N345" i="15"/>
  <c r="Q343" i="15"/>
  <c r="P343" i="15"/>
  <c r="O343" i="15"/>
  <c r="N343" i="15"/>
  <c r="Q342" i="15"/>
  <c r="P342" i="15"/>
  <c r="O342" i="15"/>
  <c r="N342" i="15"/>
  <c r="Q341" i="15"/>
  <c r="P341" i="15"/>
  <c r="O341" i="15"/>
  <c r="N341" i="15"/>
  <c r="Q340" i="15"/>
  <c r="P340" i="15"/>
  <c r="O340" i="15"/>
  <c r="N340" i="15"/>
  <c r="Q339" i="15"/>
  <c r="P339" i="15"/>
  <c r="O339" i="15"/>
  <c r="N339" i="15"/>
  <c r="Q338" i="15"/>
  <c r="P338" i="15"/>
  <c r="O338" i="15"/>
  <c r="N338" i="15"/>
  <c r="Q337" i="15"/>
  <c r="P337" i="15"/>
  <c r="O337" i="15"/>
  <c r="N337" i="15"/>
  <c r="Q336" i="15"/>
  <c r="P336" i="15"/>
  <c r="O336" i="15"/>
  <c r="N336" i="15"/>
  <c r="Q334" i="15"/>
  <c r="P334" i="15"/>
  <c r="O334" i="15"/>
  <c r="N334" i="15"/>
  <c r="Q333" i="15"/>
  <c r="P333" i="15"/>
  <c r="O333" i="15"/>
  <c r="N333" i="15"/>
  <c r="Q332" i="15"/>
  <c r="P332" i="15"/>
  <c r="O332" i="15"/>
  <c r="N332" i="15"/>
  <c r="Q331" i="15"/>
  <c r="P331" i="15"/>
  <c r="O331" i="15"/>
  <c r="N331" i="15"/>
  <c r="Q330" i="15"/>
  <c r="P330" i="15"/>
  <c r="O330" i="15"/>
  <c r="N330" i="15"/>
  <c r="Q328" i="15"/>
  <c r="P328" i="15"/>
  <c r="O328" i="15"/>
  <c r="N328" i="15"/>
  <c r="Q327" i="15"/>
  <c r="P327" i="15"/>
  <c r="O327" i="15"/>
  <c r="N327" i="15"/>
  <c r="Q326" i="15"/>
  <c r="P326" i="15"/>
  <c r="O326" i="15"/>
  <c r="N326" i="15"/>
  <c r="Q325" i="15"/>
  <c r="P325" i="15"/>
  <c r="O325" i="15"/>
  <c r="N325" i="15"/>
  <c r="Q324" i="15"/>
  <c r="P324" i="15"/>
  <c r="O324" i="15"/>
  <c r="N324" i="15"/>
  <c r="Q323" i="15"/>
  <c r="P323" i="15"/>
  <c r="O323" i="15"/>
  <c r="N323" i="15"/>
  <c r="Q322" i="15"/>
  <c r="P322" i="15"/>
  <c r="O322" i="15"/>
  <c r="N322" i="15"/>
  <c r="Q321" i="15"/>
  <c r="P321" i="15"/>
  <c r="O321" i="15"/>
  <c r="N321" i="15"/>
  <c r="Q320" i="15"/>
  <c r="P320" i="15"/>
  <c r="O320" i="15"/>
  <c r="N320" i="15"/>
  <c r="Q318" i="15"/>
  <c r="P318" i="15"/>
  <c r="O318" i="15"/>
  <c r="N318" i="15"/>
  <c r="Q317" i="15"/>
  <c r="P317" i="15"/>
  <c r="O317" i="15"/>
  <c r="N317" i="15"/>
  <c r="Q316" i="15"/>
  <c r="P316" i="15"/>
  <c r="O316" i="15"/>
  <c r="N316" i="15"/>
  <c r="Q315" i="15"/>
  <c r="P315" i="15"/>
  <c r="O315" i="15"/>
  <c r="N315" i="15"/>
  <c r="Q314" i="15"/>
  <c r="P314" i="15"/>
  <c r="O314" i="15"/>
  <c r="N314" i="15"/>
  <c r="Q313" i="15"/>
  <c r="P313" i="15"/>
  <c r="O313" i="15"/>
  <c r="N313" i="15"/>
  <c r="Q312" i="15"/>
  <c r="P312" i="15"/>
  <c r="O312" i="15"/>
  <c r="N312" i="15"/>
  <c r="Q310" i="15"/>
  <c r="P310" i="15"/>
  <c r="O310" i="15"/>
  <c r="N310" i="15"/>
  <c r="Q309" i="15"/>
  <c r="P309" i="15"/>
  <c r="O309" i="15"/>
  <c r="N309" i="15"/>
  <c r="Q308" i="15"/>
  <c r="P308" i="15"/>
  <c r="O308" i="15"/>
  <c r="N308" i="15"/>
  <c r="Q307" i="15"/>
  <c r="P307" i="15"/>
  <c r="O307" i="15"/>
  <c r="N307" i="15"/>
  <c r="Q306" i="15"/>
  <c r="P306" i="15"/>
  <c r="O306" i="15"/>
  <c r="N306" i="15"/>
  <c r="Q305" i="15"/>
  <c r="P305" i="15"/>
  <c r="O305" i="15"/>
  <c r="N305" i="15"/>
  <c r="Q304" i="15"/>
  <c r="P304" i="15"/>
  <c r="O304" i="15"/>
  <c r="N304" i="15"/>
  <c r="Q303" i="15"/>
  <c r="P303" i="15"/>
  <c r="O303" i="15"/>
  <c r="N303" i="15"/>
  <c r="Q302" i="15"/>
  <c r="P302" i="15"/>
  <c r="O302" i="15"/>
  <c r="N302" i="15"/>
  <c r="Q301" i="15"/>
  <c r="P301" i="15"/>
  <c r="O301" i="15"/>
  <c r="N301" i="15"/>
  <c r="Q299" i="15"/>
  <c r="P299" i="15"/>
  <c r="O299" i="15"/>
  <c r="N299" i="15"/>
  <c r="Q298" i="15"/>
  <c r="P298" i="15"/>
  <c r="O298" i="15"/>
  <c r="N298" i="15"/>
  <c r="Q297" i="15"/>
  <c r="P297" i="15"/>
  <c r="O297" i="15"/>
  <c r="N297" i="15"/>
  <c r="Q296" i="15"/>
  <c r="P296" i="15"/>
  <c r="O296" i="15"/>
  <c r="N296" i="15"/>
  <c r="Q295" i="15"/>
  <c r="P295" i="15"/>
  <c r="O295" i="15"/>
  <c r="N295" i="15"/>
  <c r="Q294" i="15"/>
  <c r="P294" i="15"/>
  <c r="O294" i="15"/>
  <c r="N294" i="15"/>
  <c r="Q293" i="15"/>
  <c r="P293" i="15"/>
  <c r="O293" i="15"/>
  <c r="N293" i="15"/>
  <c r="Q292" i="15"/>
  <c r="Q483" i="15" s="1"/>
  <c r="P292" i="15"/>
  <c r="P483" i="15" s="1"/>
  <c r="O292" i="15"/>
  <c r="O483" i="15" s="1"/>
  <c r="N292" i="15"/>
  <c r="N483" i="15" s="1"/>
  <c r="Q290" i="15"/>
  <c r="P290" i="15"/>
  <c r="O290" i="15"/>
  <c r="N290" i="15"/>
  <c r="Q289" i="15"/>
  <c r="P289" i="15"/>
  <c r="O289" i="15"/>
  <c r="N289" i="15"/>
  <c r="Q288" i="15"/>
  <c r="P288" i="15"/>
  <c r="O288" i="15"/>
  <c r="N288" i="15"/>
  <c r="Q286" i="15"/>
  <c r="P286" i="15"/>
  <c r="O286" i="15"/>
  <c r="N286" i="15"/>
  <c r="Q285" i="15"/>
  <c r="P285" i="15"/>
  <c r="O285" i="15"/>
  <c r="N285" i="15"/>
  <c r="Q283" i="15"/>
  <c r="P283" i="15"/>
  <c r="O283" i="15"/>
  <c r="N283" i="15"/>
  <c r="Q281" i="15"/>
  <c r="P281" i="15"/>
  <c r="O281" i="15"/>
  <c r="N281" i="15"/>
  <c r="Q280" i="15"/>
  <c r="P280" i="15"/>
  <c r="O280" i="15"/>
  <c r="N280" i="15"/>
  <c r="Q278" i="15"/>
  <c r="P278" i="15"/>
  <c r="O278" i="15"/>
  <c r="N278" i="15"/>
  <c r="Q277" i="15"/>
  <c r="P277" i="15"/>
  <c r="O277" i="15"/>
  <c r="N277" i="15"/>
  <c r="Q276" i="15"/>
  <c r="P276" i="15"/>
  <c r="O276" i="15"/>
  <c r="N276" i="15"/>
  <c r="Q274" i="15"/>
  <c r="P274" i="15"/>
  <c r="O274" i="15"/>
  <c r="N274" i="15"/>
  <c r="Q273" i="15"/>
  <c r="P273" i="15"/>
  <c r="O273" i="15"/>
  <c r="N273" i="15"/>
  <c r="Q272" i="15"/>
  <c r="P272" i="15"/>
  <c r="O272" i="15"/>
  <c r="N272" i="15"/>
  <c r="Q271" i="15"/>
  <c r="P271" i="15"/>
  <c r="O271" i="15"/>
  <c r="N271" i="15"/>
  <c r="Q270" i="15"/>
  <c r="P270" i="15"/>
  <c r="O270" i="15"/>
  <c r="N270" i="15"/>
  <c r="Q268" i="15"/>
  <c r="P268" i="15"/>
  <c r="O268" i="15"/>
  <c r="N268" i="15"/>
  <c r="Q267" i="15"/>
  <c r="P267" i="15"/>
  <c r="O267" i="15"/>
  <c r="N267" i="15"/>
  <c r="Q266" i="15"/>
  <c r="P266" i="15"/>
  <c r="O266" i="15"/>
  <c r="N266" i="15"/>
  <c r="Q265" i="15"/>
  <c r="P265" i="15"/>
  <c r="O265" i="15"/>
  <c r="N265" i="15"/>
  <c r="Q264" i="15"/>
  <c r="P264" i="15"/>
  <c r="O264" i="15"/>
  <c r="N264" i="15"/>
  <c r="Q262" i="15"/>
  <c r="P262" i="15"/>
  <c r="O262" i="15"/>
  <c r="N262" i="15"/>
  <c r="Q260" i="15"/>
  <c r="P260" i="15"/>
  <c r="O260" i="15"/>
  <c r="N260" i="15"/>
  <c r="Q259" i="15"/>
  <c r="P259" i="15"/>
  <c r="O259" i="15"/>
  <c r="N259" i="15"/>
  <c r="Q258" i="15"/>
  <c r="P258" i="15"/>
  <c r="O258" i="15"/>
  <c r="N258" i="15"/>
  <c r="Q257" i="15"/>
  <c r="P257" i="15"/>
  <c r="O257" i="15"/>
  <c r="N257" i="15"/>
  <c r="Q256" i="15"/>
  <c r="P256" i="15"/>
  <c r="O256" i="15"/>
  <c r="N256" i="15"/>
  <c r="Q254" i="15"/>
  <c r="P254" i="15"/>
  <c r="O254" i="15"/>
  <c r="N254" i="15"/>
  <c r="Q253" i="15"/>
  <c r="P253" i="15"/>
  <c r="O253" i="15"/>
  <c r="N253" i="15"/>
  <c r="Q252" i="15"/>
  <c r="P252" i="15"/>
  <c r="O252" i="15"/>
  <c r="N252" i="15"/>
  <c r="Q251" i="15"/>
  <c r="P251" i="15"/>
  <c r="O251" i="15"/>
  <c r="N251" i="15"/>
  <c r="Q250" i="15"/>
  <c r="P250" i="15"/>
  <c r="O250" i="15"/>
  <c r="N250" i="15"/>
  <c r="Q249" i="15"/>
  <c r="P249" i="15"/>
  <c r="O249" i="15"/>
  <c r="N249" i="15"/>
  <c r="Q248" i="15"/>
  <c r="P248" i="15"/>
  <c r="O248" i="15"/>
  <c r="N248" i="15"/>
  <c r="Q247" i="15"/>
  <c r="P247" i="15"/>
  <c r="O247" i="15"/>
  <c r="N247" i="15"/>
  <c r="Q245" i="15"/>
  <c r="P245" i="15"/>
  <c r="O245" i="15"/>
  <c r="N245" i="15"/>
  <c r="Q244" i="15"/>
  <c r="P244" i="15"/>
  <c r="O244" i="15"/>
  <c r="N244" i="15"/>
  <c r="Q243" i="15"/>
  <c r="P243" i="15"/>
  <c r="O243" i="15"/>
  <c r="N243" i="15"/>
  <c r="Q242" i="15"/>
  <c r="P242" i="15"/>
  <c r="O242" i="15"/>
  <c r="N242" i="15"/>
  <c r="Q241" i="15"/>
  <c r="P241" i="15"/>
  <c r="O241" i="15"/>
  <c r="N241" i="15"/>
  <c r="Q239" i="15"/>
  <c r="P239" i="15"/>
  <c r="O239" i="15"/>
  <c r="N239" i="15"/>
  <c r="Q238" i="15"/>
  <c r="P238" i="15"/>
  <c r="O238" i="15"/>
  <c r="N238" i="15"/>
  <c r="Q237" i="15"/>
  <c r="P237" i="15"/>
  <c r="O237" i="15"/>
  <c r="N237" i="15"/>
  <c r="Q236" i="15"/>
  <c r="P236" i="15"/>
  <c r="O236" i="15"/>
  <c r="N236" i="15"/>
  <c r="Q235" i="15"/>
  <c r="P235" i="15"/>
  <c r="O235" i="15"/>
  <c r="N235" i="15"/>
  <c r="Q233" i="15"/>
  <c r="P233" i="15"/>
  <c r="O233" i="15"/>
  <c r="N233" i="15"/>
  <c r="Q232" i="15"/>
  <c r="P232" i="15"/>
  <c r="O232" i="15"/>
  <c r="N232" i="15"/>
  <c r="Q230" i="15"/>
  <c r="P230" i="15"/>
  <c r="O230" i="15"/>
  <c r="N230" i="15"/>
  <c r="Q229" i="15"/>
  <c r="P229" i="15"/>
  <c r="O229" i="15"/>
  <c r="N229" i="15"/>
  <c r="Q228" i="15"/>
  <c r="P228" i="15"/>
  <c r="O228" i="15"/>
  <c r="N228" i="15"/>
  <c r="Q227" i="15"/>
  <c r="P227" i="15"/>
  <c r="O227" i="15"/>
  <c r="N227" i="15"/>
  <c r="Q226" i="15"/>
  <c r="P226" i="15"/>
  <c r="O226" i="15"/>
  <c r="N226" i="15"/>
  <c r="Q225" i="15"/>
  <c r="P225" i="15"/>
  <c r="O225" i="15"/>
  <c r="N225" i="15"/>
  <c r="Q224" i="15"/>
  <c r="P224" i="15"/>
  <c r="O224" i="15"/>
  <c r="N224" i="15"/>
  <c r="Q223" i="15"/>
  <c r="P223" i="15"/>
  <c r="O223" i="15"/>
  <c r="N223" i="15"/>
  <c r="Q222" i="15"/>
  <c r="P222" i="15"/>
  <c r="O222" i="15"/>
  <c r="N222" i="15"/>
  <c r="Q221" i="15"/>
  <c r="P221" i="15"/>
  <c r="O221" i="15"/>
  <c r="N221" i="15"/>
  <c r="Q220" i="15"/>
  <c r="P220" i="15"/>
  <c r="O220" i="15"/>
  <c r="N220" i="15"/>
  <c r="Q218" i="15"/>
  <c r="P218" i="15"/>
  <c r="O218" i="15"/>
  <c r="N218" i="15"/>
  <c r="Q217" i="15"/>
  <c r="P217" i="15"/>
  <c r="O217" i="15"/>
  <c r="N217" i="15"/>
  <c r="Q216" i="15"/>
  <c r="P216" i="15"/>
  <c r="O216" i="15"/>
  <c r="N216" i="15"/>
  <c r="Q215" i="15"/>
  <c r="P215" i="15"/>
  <c r="O215" i="15"/>
  <c r="N215" i="15"/>
  <c r="Q214" i="15"/>
  <c r="P214" i="15"/>
  <c r="O214" i="15"/>
  <c r="N214" i="15"/>
  <c r="Q213" i="15"/>
  <c r="P213" i="15"/>
  <c r="O213" i="15"/>
  <c r="N213" i="15"/>
  <c r="Q212" i="15"/>
  <c r="P212" i="15"/>
  <c r="O212" i="15"/>
  <c r="N212" i="15"/>
  <c r="Q211" i="15"/>
  <c r="P211" i="15"/>
  <c r="O211" i="15"/>
  <c r="N211" i="15"/>
  <c r="Q209" i="15"/>
  <c r="P209" i="15"/>
  <c r="O209" i="15"/>
  <c r="N209" i="15"/>
  <c r="Q208" i="15"/>
  <c r="P208" i="15"/>
  <c r="O208" i="15"/>
  <c r="N208" i="15"/>
  <c r="Q207" i="15"/>
  <c r="P207" i="15"/>
  <c r="O207" i="15"/>
  <c r="N207" i="15"/>
  <c r="Q206" i="15"/>
  <c r="P206" i="15"/>
  <c r="O206" i="15"/>
  <c r="N206" i="15"/>
  <c r="Q204" i="15"/>
  <c r="P204" i="15"/>
  <c r="O204" i="15"/>
  <c r="N204" i="15"/>
  <c r="Q203" i="15"/>
  <c r="P203" i="15"/>
  <c r="O203" i="15"/>
  <c r="N203" i="15"/>
  <c r="Q202" i="15"/>
  <c r="P202" i="15"/>
  <c r="O202" i="15"/>
  <c r="N202" i="15"/>
  <c r="Q201" i="15"/>
  <c r="P201" i="15"/>
  <c r="O201" i="15"/>
  <c r="N201" i="15"/>
  <c r="Q200" i="15"/>
  <c r="P200" i="15"/>
  <c r="O200" i="15"/>
  <c r="N200" i="15"/>
  <c r="Q199" i="15"/>
  <c r="P199" i="15"/>
  <c r="O199" i="15"/>
  <c r="N199" i="15"/>
  <c r="Q198" i="15"/>
  <c r="P198" i="15"/>
  <c r="O198" i="15"/>
  <c r="N198" i="15"/>
  <c r="Q196" i="15"/>
  <c r="P196" i="15"/>
  <c r="O196" i="15"/>
  <c r="N196" i="15"/>
  <c r="Q195" i="15"/>
  <c r="P195" i="15"/>
  <c r="O195" i="15"/>
  <c r="N195" i="15"/>
  <c r="Q194" i="15"/>
  <c r="P194" i="15"/>
  <c r="O194" i="15"/>
  <c r="N194" i="15"/>
  <c r="Q192" i="15"/>
  <c r="P192" i="15"/>
  <c r="O192" i="15"/>
  <c r="N192" i="15"/>
  <c r="Q191" i="15"/>
  <c r="P191" i="15"/>
  <c r="O191" i="15"/>
  <c r="N191" i="15"/>
  <c r="Q190" i="15"/>
  <c r="P190" i="15"/>
  <c r="O190" i="15"/>
  <c r="N190" i="15"/>
  <c r="Q189" i="15"/>
  <c r="P189" i="15"/>
  <c r="O189" i="15"/>
  <c r="N189" i="15"/>
  <c r="Q188" i="15"/>
  <c r="P188" i="15"/>
  <c r="O188" i="15"/>
  <c r="N188" i="15"/>
  <c r="Q187" i="15"/>
  <c r="P187" i="15"/>
  <c r="O187" i="15"/>
  <c r="N187" i="15"/>
  <c r="Q185" i="15"/>
  <c r="P185" i="15"/>
  <c r="O185" i="15"/>
  <c r="N185" i="15"/>
  <c r="Q184" i="15"/>
  <c r="P184" i="15"/>
  <c r="O184" i="15"/>
  <c r="N184" i="15"/>
  <c r="Q183" i="15"/>
  <c r="P183" i="15"/>
  <c r="O183" i="15"/>
  <c r="N183" i="15"/>
  <c r="Q182" i="15"/>
  <c r="P182" i="15"/>
  <c r="O182" i="15"/>
  <c r="N182" i="15"/>
  <c r="Q180" i="15"/>
  <c r="P180" i="15"/>
  <c r="O180" i="15"/>
  <c r="N180" i="15"/>
  <c r="Q179" i="15"/>
  <c r="P179" i="15"/>
  <c r="O179" i="15"/>
  <c r="N179" i="15"/>
  <c r="Q178" i="15"/>
  <c r="P178" i="15"/>
  <c r="O178" i="15"/>
  <c r="N178" i="15"/>
  <c r="Q177" i="15"/>
  <c r="P177" i="15"/>
  <c r="O177" i="15"/>
  <c r="N177" i="15"/>
  <c r="Q176" i="15"/>
  <c r="P176" i="15"/>
  <c r="O176" i="15"/>
  <c r="N176" i="15"/>
  <c r="Q175" i="15"/>
  <c r="P175" i="15"/>
  <c r="O175" i="15"/>
  <c r="N175" i="15"/>
  <c r="N291" i="15" s="1"/>
  <c r="Q174" i="15"/>
  <c r="Q291" i="15" s="1"/>
  <c r="P174" i="15"/>
  <c r="P291" i="15" s="1"/>
  <c r="O174" i="15"/>
  <c r="O291" i="15" s="1"/>
  <c r="N174" i="15"/>
  <c r="Q170" i="15"/>
  <c r="P170" i="15"/>
  <c r="O170" i="15"/>
  <c r="N170" i="15"/>
  <c r="Q169" i="15"/>
  <c r="P169" i="15"/>
  <c r="O169" i="15"/>
  <c r="N169" i="15"/>
  <c r="Q168" i="15"/>
  <c r="P168" i="15"/>
  <c r="O168" i="15"/>
  <c r="N168" i="15"/>
  <c r="Q167" i="15"/>
  <c r="P167" i="15"/>
  <c r="O167" i="15"/>
  <c r="N167" i="15"/>
  <c r="Q166" i="15"/>
  <c r="P166" i="15"/>
  <c r="O166" i="15"/>
  <c r="N166" i="15"/>
  <c r="Q165" i="15"/>
  <c r="P165" i="15"/>
  <c r="O165" i="15"/>
  <c r="N165" i="15"/>
  <c r="Q164" i="15"/>
  <c r="P164" i="15"/>
  <c r="O164" i="15"/>
  <c r="N164" i="15"/>
  <c r="Q163" i="15"/>
  <c r="P163" i="15"/>
  <c r="O163" i="15"/>
  <c r="N163" i="15"/>
  <c r="Q162" i="15"/>
  <c r="P162" i="15"/>
  <c r="O162" i="15"/>
  <c r="N162" i="15"/>
  <c r="Q161" i="15"/>
  <c r="P161" i="15"/>
  <c r="O161" i="15"/>
  <c r="N161" i="15"/>
  <c r="Q159" i="15"/>
  <c r="P159" i="15"/>
  <c r="O159" i="15"/>
  <c r="N159" i="15"/>
  <c r="Q158" i="15"/>
  <c r="P158" i="15"/>
  <c r="O158" i="15"/>
  <c r="N158" i="15"/>
  <c r="Q157" i="15"/>
  <c r="P157" i="15"/>
  <c r="O157" i="15"/>
  <c r="N157" i="15"/>
  <c r="Q156" i="15"/>
  <c r="P156" i="15"/>
  <c r="O156" i="15"/>
  <c r="N156" i="15"/>
  <c r="Q155" i="15"/>
  <c r="P155" i="15"/>
  <c r="O155" i="15"/>
  <c r="N155" i="15"/>
  <c r="Q154" i="15"/>
  <c r="P154" i="15"/>
  <c r="O154" i="15"/>
  <c r="N154" i="15"/>
  <c r="Q152" i="15"/>
  <c r="P152" i="15"/>
  <c r="O152" i="15"/>
  <c r="N152" i="15"/>
  <c r="Q151" i="15"/>
  <c r="P151" i="15"/>
  <c r="O151" i="15"/>
  <c r="N151" i="15"/>
  <c r="Q150" i="15"/>
  <c r="P150" i="15"/>
  <c r="O150" i="15"/>
  <c r="N150" i="15"/>
  <c r="Q149" i="15"/>
  <c r="P149" i="15"/>
  <c r="O149" i="15"/>
  <c r="N149" i="15"/>
  <c r="Q148" i="15"/>
  <c r="P148" i="15"/>
  <c r="O148" i="15"/>
  <c r="N148" i="15"/>
  <c r="Q147" i="15"/>
  <c r="P147" i="15"/>
  <c r="O147" i="15"/>
  <c r="N147" i="15"/>
  <c r="Q146" i="15"/>
  <c r="P146" i="15"/>
  <c r="O146" i="15"/>
  <c r="N146" i="15"/>
  <c r="Q145" i="15"/>
  <c r="P145" i="15"/>
  <c r="O145" i="15"/>
  <c r="N145" i="15"/>
  <c r="Q143" i="15"/>
  <c r="P143" i="15"/>
  <c r="O143" i="15"/>
  <c r="N143" i="15"/>
  <c r="Q142" i="15"/>
  <c r="P142" i="15"/>
  <c r="O142" i="15"/>
  <c r="N142" i="15"/>
  <c r="Q141" i="15"/>
  <c r="P141" i="15"/>
  <c r="O141" i="15"/>
  <c r="N141" i="15"/>
  <c r="Q140" i="15"/>
  <c r="P140" i="15"/>
  <c r="O140" i="15"/>
  <c r="N140" i="15"/>
  <c r="Q139" i="15"/>
  <c r="P139" i="15"/>
  <c r="O139" i="15"/>
  <c r="N139" i="15"/>
  <c r="Q138" i="15"/>
  <c r="P138" i="15"/>
  <c r="O138" i="15"/>
  <c r="N138" i="15"/>
  <c r="Q137" i="15"/>
  <c r="P137" i="15"/>
  <c r="O137" i="15"/>
  <c r="N137" i="15"/>
  <c r="Q135" i="15"/>
  <c r="P135" i="15"/>
  <c r="O135" i="15"/>
  <c r="N135" i="15"/>
  <c r="Q134" i="15"/>
  <c r="P134" i="15"/>
  <c r="O134" i="15"/>
  <c r="N134" i="15"/>
  <c r="Q133" i="15"/>
  <c r="P133" i="15"/>
  <c r="O133" i="15"/>
  <c r="N133" i="15"/>
  <c r="Q132" i="15"/>
  <c r="P132" i="15"/>
  <c r="O132" i="15"/>
  <c r="N132" i="15"/>
  <c r="Q131" i="15"/>
  <c r="P131" i="15"/>
  <c r="O131" i="15"/>
  <c r="N131" i="15"/>
  <c r="Q130" i="15"/>
  <c r="P130" i="15"/>
  <c r="O130" i="15"/>
  <c r="N130" i="15"/>
  <c r="Q129" i="15"/>
  <c r="P129" i="15"/>
  <c r="O129" i="15"/>
  <c r="N129" i="15"/>
  <c r="Q128" i="15"/>
  <c r="P128" i="15"/>
  <c r="O128" i="15"/>
  <c r="N128" i="15"/>
  <c r="Q127" i="15"/>
  <c r="P127" i="15"/>
  <c r="O127" i="15"/>
  <c r="N127" i="15"/>
  <c r="Q126" i="15"/>
  <c r="P126" i="15"/>
  <c r="O126" i="15"/>
  <c r="N126" i="15"/>
  <c r="Q125" i="15"/>
  <c r="P125" i="15"/>
  <c r="O125" i="15"/>
  <c r="N125" i="15"/>
  <c r="Q124" i="15"/>
  <c r="P124" i="15"/>
  <c r="O124" i="15"/>
  <c r="N124" i="15"/>
  <c r="Q123" i="15"/>
  <c r="P123" i="15"/>
  <c r="O123" i="15"/>
  <c r="N123" i="15"/>
  <c r="Q122" i="15"/>
  <c r="P122" i="15"/>
  <c r="O122" i="15"/>
  <c r="N122" i="15"/>
  <c r="Q121" i="15"/>
  <c r="P121" i="15"/>
  <c r="O121" i="15"/>
  <c r="N121" i="15"/>
  <c r="Q120" i="15"/>
  <c r="P120" i="15"/>
  <c r="O120" i="15"/>
  <c r="N120" i="15"/>
  <c r="Q119" i="15"/>
  <c r="P119" i="15"/>
  <c r="O119" i="15"/>
  <c r="N119" i="15"/>
  <c r="Q117" i="15"/>
  <c r="P117" i="15"/>
  <c r="O117" i="15"/>
  <c r="N117" i="15"/>
  <c r="Q116" i="15"/>
  <c r="P116" i="15"/>
  <c r="O116" i="15"/>
  <c r="N116" i="15"/>
  <c r="Q115" i="15"/>
  <c r="P115" i="15"/>
  <c r="O115" i="15"/>
  <c r="N115" i="15"/>
  <c r="Q114" i="15"/>
  <c r="P114" i="15"/>
  <c r="O114" i="15"/>
  <c r="N114" i="15"/>
  <c r="Q113" i="15"/>
  <c r="P113" i="15"/>
  <c r="O113" i="15"/>
  <c r="N113" i="15"/>
  <c r="Q112" i="15"/>
  <c r="P112" i="15"/>
  <c r="O112" i="15"/>
  <c r="N112" i="15"/>
  <c r="Q111" i="15"/>
  <c r="P111" i="15"/>
  <c r="O111" i="15"/>
  <c r="N111" i="15"/>
  <c r="Q110" i="15"/>
  <c r="P110" i="15"/>
  <c r="O110" i="15"/>
  <c r="N110" i="15"/>
  <c r="Q109" i="15"/>
  <c r="P109" i="15"/>
  <c r="O109" i="15"/>
  <c r="N109" i="15"/>
  <c r="Q107" i="15"/>
  <c r="P107" i="15"/>
  <c r="O107" i="15"/>
  <c r="N107" i="15"/>
  <c r="Q106" i="15"/>
  <c r="P106" i="15"/>
  <c r="O106" i="15"/>
  <c r="N106" i="15"/>
  <c r="Q105" i="15"/>
  <c r="P105" i="15"/>
  <c r="O105" i="15"/>
  <c r="N105" i="15"/>
  <c r="Q104" i="15"/>
  <c r="P104" i="15"/>
  <c r="O104" i="15"/>
  <c r="N104" i="15"/>
  <c r="Q103" i="15"/>
  <c r="P103" i="15"/>
  <c r="O103" i="15"/>
  <c r="N103" i="15"/>
  <c r="Q102" i="15"/>
  <c r="P102" i="15"/>
  <c r="O102" i="15"/>
  <c r="N102" i="15"/>
  <c r="Q101" i="15"/>
  <c r="P101" i="15"/>
  <c r="O101" i="15"/>
  <c r="N101" i="15"/>
  <c r="Q100" i="15"/>
  <c r="P100" i="15"/>
  <c r="O100" i="15"/>
  <c r="N100" i="15"/>
  <c r="Q99" i="15"/>
  <c r="P99" i="15"/>
  <c r="O99" i="15"/>
  <c r="N99" i="15"/>
  <c r="Q98" i="15"/>
  <c r="P98" i="15"/>
  <c r="O98" i="15"/>
  <c r="N98" i="15"/>
  <c r="Q97" i="15"/>
  <c r="P97" i="15"/>
  <c r="O97" i="15"/>
  <c r="N97" i="15"/>
  <c r="Q96" i="15"/>
  <c r="P96" i="15"/>
  <c r="O96" i="15"/>
  <c r="N96" i="15"/>
  <c r="Q95" i="15"/>
  <c r="P95" i="15"/>
  <c r="O95" i="15"/>
  <c r="N95" i="15"/>
  <c r="Q94" i="15"/>
  <c r="P94" i="15"/>
  <c r="O94" i="15"/>
  <c r="N94" i="15"/>
  <c r="Q93" i="15"/>
  <c r="P93" i="15"/>
  <c r="O93" i="15"/>
  <c r="N93" i="15"/>
  <c r="Q92" i="15"/>
  <c r="P92" i="15"/>
  <c r="O92" i="15"/>
  <c r="N92" i="15"/>
  <c r="Q91" i="15"/>
  <c r="P91" i="15"/>
  <c r="O91" i="15"/>
  <c r="N91" i="15"/>
  <c r="Q90" i="15"/>
  <c r="P90" i="15"/>
  <c r="O90" i="15"/>
  <c r="N90" i="15"/>
  <c r="Q89" i="15"/>
  <c r="P89" i="15"/>
  <c r="O89" i="15"/>
  <c r="N89" i="15"/>
  <c r="Q88" i="15"/>
  <c r="P88" i="15"/>
  <c r="O88" i="15"/>
  <c r="N88" i="15"/>
  <c r="Q86" i="15"/>
  <c r="P86" i="15"/>
  <c r="O86" i="15"/>
  <c r="N86" i="15"/>
  <c r="Q85" i="15"/>
  <c r="P85" i="15"/>
  <c r="O85" i="15"/>
  <c r="N85" i="15"/>
  <c r="Q84" i="15"/>
  <c r="P84" i="15"/>
  <c r="O84" i="15"/>
  <c r="N84" i="15"/>
  <c r="Q83" i="15"/>
  <c r="P83" i="15"/>
  <c r="O83" i="15"/>
  <c r="N83" i="15"/>
  <c r="Q82" i="15"/>
  <c r="P82" i="15"/>
  <c r="O82" i="15"/>
  <c r="N82" i="15"/>
  <c r="Q81" i="15"/>
  <c r="P81" i="15"/>
  <c r="O81" i="15"/>
  <c r="N81" i="15"/>
  <c r="Q80" i="15"/>
  <c r="P80" i="15"/>
  <c r="O80" i="15"/>
  <c r="N80" i="15"/>
  <c r="Q79" i="15"/>
  <c r="P79" i="15"/>
  <c r="O79" i="15"/>
  <c r="N79" i="15"/>
  <c r="Q78" i="15"/>
  <c r="P78" i="15"/>
  <c r="O78" i="15"/>
  <c r="N78" i="15"/>
  <c r="Q77" i="15"/>
  <c r="P77" i="15"/>
  <c r="O77" i="15"/>
  <c r="N77" i="15"/>
  <c r="Q76" i="15"/>
  <c r="P76" i="15"/>
  <c r="O76" i="15"/>
  <c r="N76" i="15"/>
  <c r="Q75" i="15"/>
  <c r="P75" i="15"/>
  <c r="O75" i="15"/>
  <c r="N75" i="15"/>
  <c r="Q74" i="15"/>
  <c r="P74" i="15"/>
  <c r="O74" i="15"/>
  <c r="N74" i="15"/>
  <c r="Q73" i="15"/>
  <c r="P73" i="15"/>
  <c r="O73" i="15"/>
  <c r="N73" i="15"/>
  <c r="Q72" i="15"/>
  <c r="P72" i="15"/>
  <c r="O72" i="15"/>
  <c r="N72" i="15"/>
  <c r="Q71" i="15"/>
  <c r="P71" i="15"/>
  <c r="O71" i="15"/>
  <c r="N71" i="15"/>
  <c r="Q70" i="15"/>
  <c r="P70" i="15"/>
  <c r="O70" i="15"/>
  <c r="N70" i="15"/>
  <c r="Q68" i="15"/>
  <c r="P68" i="15"/>
  <c r="O68" i="15"/>
  <c r="N68" i="15"/>
  <c r="Q67" i="15"/>
  <c r="P67" i="15"/>
  <c r="O67" i="15"/>
  <c r="N67" i="15"/>
  <c r="Q65" i="15"/>
  <c r="P65" i="15"/>
  <c r="O65" i="15"/>
  <c r="N65" i="15"/>
  <c r="Q64" i="15"/>
  <c r="P64" i="15"/>
  <c r="O64" i="15"/>
  <c r="N64" i="15"/>
  <c r="Q63" i="15"/>
  <c r="P63" i="15"/>
  <c r="O63" i="15"/>
  <c r="N63" i="15"/>
  <c r="Q62" i="15"/>
  <c r="P62" i="15"/>
  <c r="O62" i="15"/>
  <c r="N62" i="15"/>
  <c r="Q61" i="15"/>
  <c r="P61" i="15"/>
  <c r="O61" i="15"/>
  <c r="N61" i="15"/>
  <c r="Q60" i="15"/>
  <c r="P60" i="15"/>
  <c r="O60" i="15"/>
  <c r="N60" i="15"/>
  <c r="Q59" i="15"/>
  <c r="P59" i="15"/>
  <c r="O59" i="15"/>
  <c r="N59" i="15"/>
  <c r="Q58" i="15"/>
  <c r="P58" i="15"/>
  <c r="O58" i="15"/>
  <c r="N58" i="15"/>
  <c r="Q57" i="15"/>
  <c r="P57" i="15"/>
  <c r="O57" i="15"/>
  <c r="N57" i="15"/>
  <c r="Q56" i="15"/>
  <c r="P56" i="15"/>
  <c r="O56" i="15"/>
  <c r="N56" i="15"/>
  <c r="Q55" i="15"/>
  <c r="P55" i="15"/>
  <c r="O55" i="15"/>
  <c r="N55" i="15"/>
  <c r="Q54" i="15"/>
  <c r="P54" i="15"/>
  <c r="O54" i="15"/>
  <c r="N54" i="15"/>
  <c r="Q53" i="15"/>
  <c r="P53" i="15"/>
  <c r="O53" i="15"/>
  <c r="N53" i="15"/>
  <c r="Q52" i="15"/>
  <c r="P52" i="15"/>
  <c r="O52" i="15"/>
  <c r="N52" i="15"/>
  <c r="Q51" i="15"/>
  <c r="P51" i="15"/>
  <c r="O51" i="15"/>
  <c r="N51" i="15"/>
  <c r="Q50" i="15"/>
  <c r="P50" i="15"/>
  <c r="O50" i="15"/>
  <c r="N50" i="15"/>
  <c r="Q49" i="15"/>
  <c r="P49" i="15"/>
  <c r="O49" i="15"/>
  <c r="N49" i="15"/>
  <c r="Q48" i="15"/>
  <c r="P48" i="15"/>
  <c r="O48" i="15"/>
  <c r="N48" i="15"/>
  <c r="Q46" i="15"/>
  <c r="P46" i="15"/>
  <c r="O46" i="15"/>
  <c r="N46" i="15"/>
  <c r="Q45" i="15"/>
  <c r="P45" i="15"/>
  <c r="O45" i="15"/>
  <c r="N45" i="15"/>
  <c r="Q44" i="15"/>
  <c r="P44" i="15"/>
  <c r="O44" i="15"/>
  <c r="N44" i="15"/>
  <c r="Q43" i="15"/>
  <c r="P43" i="15"/>
  <c r="O43" i="15"/>
  <c r="N43" i="15"/>
  <c r="Q42" i="15"/>
  <c r="P42" i="15"/>
  <c r="O42" i="15"/>
  <c r="N42" i="15"/>
  <c r="Q41" i="15"/>
  <c r="P41" i="15"/>
  <c r="O41" i="15"/>
  <c r="N41" i="15"/>
  <c r="Q40" i="15"/>
  <c r="P40" i="15"/>
  <c r="O40" i="15"/>
  <c r="N40" i="15"/>
  <c r="Q39" i="15"/>
  <c r="P39" i="15"/>
  <c r="O39" i="15"/>
  <c r="N39" i="15"/>
  <c r="Q38" i="15"/>
  <c r="P38" i="15"/>
  <c r="O38" i="15"/>
  <c r="N38" i="15"/>
  <c r="Q37" i="15"/>
  <c r="P37" i="15"/>
  <c r="O37" i="15"/>
  <c r="N37" i="15"/>
  <c r="Q36" i="15"/>
  <c r="P36" i="15"/>
  <c r="O36" i="15"/>
  <c r="N36" i="15"/>
  <c r="Q35" i="15"/>
  <c r="P35" i="15"/>
  <c r="O35" i="15"/>
  <c r="N35" i="15"/>
  <c r="Q34" i="15"/>
  <c r="P34" i="15"/>
  <c r="O34" i="15"/>
  <c r="N34" i="15"/>
  <c r="Q32" i="15"/>
  <c r="P32" i="15"/>
  <c r="O32" i="15"/>
  <c r="N32" i="15"/>
  <c r="Q31" i="15"/>
  <c r="P31" i="15"/>
  <c r="O31" i="15"/>
  <c r="N31" i="15"/>
  <c r="Q30" i="15"/>
  <c r="P30" i="15"/>
  <c r="O30" i="15"/>
  <c r="N30" i="15"/>
  <c r="Q29" i="15"/>
  <c r="P29" i="15"/>
  <c r="O29" i="15"/>
  <c r="N29" i="15"/>
  <c r="Q28" i="15"/>
  <c r="P28" i="15"/>
  <c r="O28" i="15"/>
  <c r="N28" i="15"/>
  <c r="Q27" i="15"/>
  <c r="P27" i="15"/>
  <c r="O27" i="15"/>
  <c r="N27" i="15"/>
  <c r="Q26" i="15"/>
  <c r="P26" i="15"/>
  <c r="O26" i="15"/>
  <c r="N26" i="15"/>
  <c r="Q25" i="15"/>
  <c r="P25" i="15"/>
  <c r="O25" i="15"/>
  <c r="N25" i="15"/>
  <c r="Q24" i="15"/>
  <c r="P24" i="15"/>
  <c r="O24" i="15"/>
  <c r="N24" i="15"/>
  <c r="Q22" i="15"/>
  <c r="P22" i="15"/>
  <c r="O22" i="15"/>
  <c r="N22" i="15"/>
  <c r="Q21" i="15"/>
  <c r="P21" i="15"/>
  <c r="O21" i="15"/>
  <c r="N21" i="15"/>
  <c r="Q20" i="15"/>
  <c r="P20" i="15"/>
  <c r="O20" i="15"/>
  <c r="N20" i="15"/>
  <c r="Q19" i="15"/>
  <c r="P19" i="15"/>
  <c r="O19" i="15"/>
  <c r="N19" i="15"/>
  <c r="Q18" i="15"/>
  <c r="P18" i="15"/>
  <c r="Q17" i="15"/>
  <c r="P17" i="15"/>
  <c r="Q16" i="15"/>
  <c r="P16" i="15"/>
  <c r="O16" i="15"/>
  <c r="N16" i="15"/>
  <c r="Q15" i="15"/>
  <c r="P15" i="15"/>
  <c r="O15" i="15"/>
  <c r="N15" i="15"/>
  <c r="Q14" i="15"/>
  <c r="P14" i="15"/>
  <c r="O14" i="15"/>
  <c r="N14" i="15"/>
  <c r="Q12" i="15"/>
  <c r="P12" i="15"/>
  <c r="Q11" i="15"/>
  <c r="P11" i="15"/>
  <c r="O11" i="15"/>
  <c r="N11" i="15"/>
  <c r="Q10" i="15"/>
  <c r="Q171" i="15" s="1"/>
  <c r="P10" i="15"/>
  <c r="P171" i="15" s="1"/>
  <c r="O10" i="15"/>
  <c r="N10" i="15"/>
  <c r="Q482" i="14"/>
  <c r="P482" i="14"/>
  <c r="O482" i="14"/>
  <c r="N482" i="14"/>
  <c r="Q481" i="14"/>
  <c r="P481" i="14"/>
  <c r="O481" i="14"/>
  <c r="N481" i="14"/>
  <c r="Q480" i="14"/>
  <c r="P480" i="14"/>
  <c r="O480" i="14"/>
  <c r="N480" i="14"/>
  <c r="Q479" i="14"/>
  <c r="P479" i="14"/>
  <c r="O479" i="14"/>
  <c r="N479" i="14"/>
  <c r="Q478" i="14"/>
  <c r="P478" i="14"/>
  <c r="O478" i="14"/>
  <c r="N478" i="14"/>
  <c r="Q477" i="14"/>
  <c r="P477" i="14"/>
  <c r="O477" i="14"/>
  <c r="N477" i="14"/>
  <c r="Q476" i="14"/>
  <c r="P476" i="14"/>
  <c r="O476" i="14"/>
  <c r="N476" i="14"/>
  <c r="Q475" i="14"/>
  <c r="P475" i="14"/>
  <c r="O475" i="14"/>
  <c r="N475" i="14"/>
  <c r="Q473" i="14"/>
  <c r="P473" i="14"/>
  <c r="O473" i="14"/>
  <c r="N473" i="14"/>
  <c r="Q472" i="14"/>
  <c r="P472" i="14"/>
  <c r="O472" i="14"/>
  <c r="N472" i="14"/>
  <c r="Q471" i="14"/>
  <c r="P471" i="14"/>
  <c r="O471" i="14"/>
  <c r="N471" i="14"/>
  <c r="Q470" i="14"/>
  <c r="P470" i="14"/>
  <c r="O470" i="14"/>
  <c r="N470" i="14"/>
  <c r="Q469" i="14"/>
  <c r="P469" i="14"/>
  <c r="O469" i="14"/>
  <c r="N469" i="14"/>
  <c r="Q468" i="14"/>
  <c r="P468" i="14"/>
  <c r="O468" i="14"/>
  <c r="N468" i="14"/>
  <c r="Q467" i="14"/>
  <c r="P467" i="14"/>
  <c r="O467" i="14"/>
  <c r="N467" i="14"/>
  <c r="Q466" i="14"/>
  <c r="P466" i="14"/>
  <c r="O466" i="14"/>
  <c r="N466" i="14"/>
  <c r="Q464" i="14"/>
  <c r="P464" i="14"/>
  <c r="O464" i="14"/>
  <c r="N464" i="14"/>
  <c r="Q463" i="14"/>
  <c r="P463" i="14"/>
  <c r="O463" i="14"/>
  <c r="N463" i="14"/>
  <c r="Q462" i="14"/>
  <c r="P462" i="14"/>
  <c r="O462" i="14"/>
  <c r="N462" i="14"/>
  <c r="Q461" i="14"/>
  <c r="P461" i="14"/>
  <c r="O461" i="14"/>
  <c r="N461" i="14"/>
  <c r="Q460" i="14"/>
  <c r="P460" i="14"/>
  <c r="O460" i="14"/>
  <c r="N460" i="14"/>
  <c r="Q459" i="14"/>
  <c r="P459" i="14"/>
  <c r="O459" i="14"/>
  <c r="N459" i="14"/>
  <c r="Q458" i="14"/>
  <c r="P458" i="14"/>
  <c r="O458" i="14"/>
  <c r="N458" i="14"/>
  <c r="Q457" i="14"/>
  <c r="P457" i="14"/>
  <c r="O457" i="14"/>
  <c r="N457" i="14"/>
  <c r="Q456" i="14"/>
  <c r="P456" i="14"/>
  <c r="O456" i="14"/>
  <c r="N456" i="14"/>
  <c r="Q455" i="14"/>
  <c r="P455" i="14"/>
  <c r="O455" i="14"/>
  <c r="N455" i="14"/>
  <c r="Q454" i="14"/>
  <c r="P454" i="14"/>
  <c r="O454" i="14"/>
  <c r="N454" i="14"/>
  <c r="Q452" i="14"/>
  <c r="P452" i="14"/>
  <c r="O452" i="14"/>
  <c r="N452" i="14"/>
  <c r="Q451" i="14"/>
  <c r="P451" i="14"/>
  <c r="O451" i="14"/>
  <c r="N451" i="14"/>
  <c r="Q450" i="14"/>
  <c r="P450" i="14"/>
  <c r="O450" i="14"/>
  <c r="N450" i="14"/>
  <c r="Q449" i="14"/>
  <c r="P449" i="14"/>
  <c r="O449" i="14"/>
  <c r="N449" i="14"/>
  <c r="Q448" i="14"/>
  <c r="P448" i="14"/>
  <c r="O448" i="14"/>
  <c r="N448" i="14"/>
  <c r="Q447" i="14"/>
  <c r="P447" i="14"/>
  <c r="O447" i="14"/>
  <c r="N447" i="14"/>
  <c r="Q446" i="14"/>
  <c r="P446" i="14"/>
  <c r="O446" i="14"/>
  <c r="N446" i="14"/>
  <c r="Q445" i="14"/>
  <c r="P445" i="14"/>
  <c r="O445" i="14"/>
  <c r="N445" i="14"/>
  <c r="Q444" i="14"/>
  <c r="P444" i="14"/>
  <c r="O444" i="14"/>
  <c r="N444" i="14"/>
  <c r="Q442" i="14"/>
  <c r="P442" i="14"/>
  <c r="O442" i="14"/>
  <c r="N442" i="14"/>
  <c r="Q441" i="14"/>
  <c r="P441" i="14"/>
  <c r="O441" i="14"/>
  <c r="N441" i="14"/>
  <c r="Q440" i="14"/>
  <c r="P440" i="14"/>
  <c r="O440" i="14"/>
  <c r="N440" i="14"/>
  <c r="Q439" i="14"/>
  <c r="P439" i="14"/>
  <c r="O439" i="14"/>
  <c r="N439" i="14"/>
  <c r="Q438" i="14"/>
  <c r="P438" i="14"/>
  <c r="O438" i="14"/>
  <c r="N438" i="14"/>
  <c r="Q437" i="14"/>
  <c r="P437" i="14"/>
  <c r="O437" i="14"/>
  <c r="N437" i="14"/>
  <c r="Q436" i="14"/>
  <c r="P436" i="14"/>
  <c r="O436" i="14"/>
  <c r="N436" i="14"/>
  <c r="Q435" i="14"/>
  <c r="P435" i="14"/>
  <c r="O435" i="14"/>
  <c r="N435" i="14"/>
  <c r="Q434" i="14"/>
  <c r="P434" i="14"/>
  <c r="O434" i="14"/>
  <c r="N434" i="14"/>
  <c r="Q433" i="14"/>
  <c r="P433" i="14"/>
  <c r="O433" i="14"/>
  <c r="N433" i="14"/>
  <c r="Q432" i="14"/>
  <c r="P432" i="14"/>
  <c r="O432" i="14"/>
  <c r="N432" i="14"/>
  <c r="Q431" i="14"/>
  <c r="P431" i="14"/>
  <c r="O431" i="14"/>
  <c r="N431" i="14"/>
  <c r="Q430" i="14"/>
  <c r="P430" i="14"/>
  <c r="O430" i="14"/>
  <c r="N430" i="14"/>
  <c r="Q429" i="14"/>
  <c r="P429" i="14"/>
  <c r="O429" i="14"/>
  <c r="N429" i="14"/>
  <c r="Q427" i="14"/>
  <c r="P427" i="14"/>
  <c r="O427" i="14"/>
  <c r="N427" i="14"/>
  <c r="Q426" i="14"/>
  <c r="P426" i="14"/>
  <c r="O426" i="14"/>
  <c r="N426" i="14"/>
  <c r="Q425" i="14"/>
  <c r="P425" i="14"/>
  <c r="O425" i="14"/>
  <c r="N425" i="14"/>
  <c r="Q424" i="14"/>
  <c r="P424" i="14"/>
  <c r="O424" i="14"/>
  <c r="N424" i="14"/>
  <c r="Q423" i="14"/>
  <c r="P423" i="14"/>
  <c r="O423" i="14"/>
  <c r="N423" i="14"/>
  <c r="Q422" i="14"/>
  <c r="P422" i="14"/>
  <c r="O422" i="14"/>
  <c r="N422" i="14"/>
  <c r="Q421" i="14"/>
  <c r="P421" i="14"/>
  <c r="O421" i="14"/>
  <c r="N421" i="14"/>
  <c r="Q420" i="14"/>
  <c r="P420" i="14"/>
  <c r="O420" i="14"/>
  <c r="N420" i="14"/>
  <c r="Q419" i="14"/>
  <c r="P419" i="14"/>
  <c r="O419" i="14"/>
  <c r="N419" i="14"/>
  <c r="Q418" i="14"/>
  <c r="P418" i="14"/>
  <c r="O418" i="14"/>
  <c r="N418" i="14"/>
  <c r="Q416" i="14"/>
  <c r="P416" i="14"/>
  <c r="O416" i="14"/>
  <c r="N416" i="14"/>
  <c r="Q415" i="14"/>
  <c r="P415" i="14"/>
  <c r="O415" i="14"/>
  <c r="N415" i="14"/>
  <c r="Q414" i="14"/>
  <c r="P414" i="14"/>
  <c r="O414" i="14"/>
  <c r="N414" i="14"/>
  <c r="Q413" i="14"/>
  <c r="P413" i="14"/>
  <c r="O413" i="14"/>
  <c r="N413" i="14"/>
  <c r="Q412" i="14"/>
  <c r="P412" i="14"/>
  <c r="O412" i="14"/>
  <c r="N412" i="14"/>
  <c r="Q411" i="14"/>
  <c r="P411" i="14"/>
  <c r="O411" i="14"/>
  <c r="N411" i="14"/>
  <c r="Q410" i="14"/>
  <c r="P410" i="14"/>
  <c r="O410" i="14"/>
  <c r="N410" i="14"/>
  <c r="Q409" i="14"/>
  <c r="P409" i="14"/>
  <c r="O409" i="14"/>
  <c r="N409" i="14"/>
  <c r="Q408" i="14"/>
  <c r="P408" i="14"/>
  <c r="O408" i="14"/>
  <c r="N408" i="14"/>
  <c r="Q406" i="14"/>
  <c r="P406" i="14"/>
  <c r="O406" i="14"/>
  <c r="N406" i="14"/>
  <c r="Q405" i="14"/>
  <c r="P405" i="14"/>
  <c r="O405" i="14"/>
  <c r="N405" i="14"/>
  <c r="Q404" i="14"/>
  <c r="P404" i="14"/>
  <c r="O404" i="14"/>
  <c r="N404" i="14"/>
  <c r="Q403" i="14"/>
  <c r="P403" i="14"/>
  <c r="O403" i="14"/>
  <c r="N403" i="14"/>
  <c r="Q402" i="14"/>
  <c r="P402" i="14"/>
  <c r="O402" i="14"/>
  <c r="N402" i="14"/>
  <c r="Q401" i="14"/>
  <c r="P401" i="14"/>
  <c r="O401" i="14"/>
  <c r="N401" i="14"/>
  <c r="Q400" i="14"/>
  <c r="P400" i="14"/>
  <c r="O400" i="14"/>
  <c r="N400" i="14"/>
  <c r="Q399" i="14"/>
  <c r="P399" i="14"/>
  <c r="O399" i="14"/>
  <c r="N399" i="14"/>
  <c r="Q398" i="14"/>
  <c r="P398" i="14"/>
  <c r="O398" i="14"/>
  <c r="N398" i="14"/>
  <c r="Q396" i="14"/>
  <c r="P396" i="14"/>
  <c r="O396" i="14"/>
  <c r="N396" i="14"/>
  <c r="Q395" i="14"/>
  <c r="P395" i="14"/>
  <c r="O395" i="14"/>
  <c r="N395" i="14"/>
  <c r="Q394" i="14"/>
  <c r="P394" i="14"/>
  <c r="O394" i="14"/>
  <c r="N394" i="14"/>
  <c r="Q393" i="14"/>
  <c r="P393" i="14"/>
  <c r="O393" i="14"/>
  <c r="N393" i="14"/>
  <c r="Q392" i="14"/>
  <c r="P392" i="14"/>
  <c r="O392" i="14"/>
  <c r="N392" i="14"/>
  <c r="Q391" i="14"/>
  <c r="P391" i="14"/>
  <c r="O391" i="14"/>
  <c r="N391" i="14"/>
  <c r="Q390" i="14"/>
  <c r="P390" i="14"/>
  <c r="O390" i="14"/>
  <c r="N390" i="14"/>
  <c r="Q389" i="14"/>
  <c r="P389" i="14"/>
  <c r="O389" i="14"/>
  <c r="N389" i="14"/>
  <c r="Q388" i="14"/>
  <c r="P388" i="14"/>
  <c r="O388" i="14"/>
  <c r="N388" i="14"/>
  <c r="Q387" i="14"/>
  <c r="P387" i="14"/>
  <c r="O387" i="14"/>
  <c r="N387" i="14"/>
  <c r="Q386" i="14"/>
  <c r="P386" i="14"/>
  <c r="O386" i="14"/>
  <c r="N386" i="14"/>
  <c r="Q385" i="14"/>
  <c r="P385" i="14"/>
  <c r="O385" i="14"/>
  <c r="N385" i="14"/>
  <c r="Q383" i="14"/>
  <c r="P383" i="14"/>
  <c r="O383" i="14"/>
  <c r="N383" i="14"/>
  <c r="Q382" i="14"/>
  <c r="P382" i="14"/>
  <c r="O382" i="14"/>
  <c r="N382" i="14"/>
  <c r="Q381" i="14"/>
  <c r="P381" i="14"/>
  <c r="O381" i="14"/>
  <c r="N381" i="14"/>
  <c r="Q380" i="14"/>
  <c r="P380" i="14"/>
  <c r="O380" i="14"/>
  <c r="N380" i="14"/>
  <c r="Q379" i="14"/>
  <c r="P379" i="14"/>
  <c r="O379" i="14"/>
  <c r="N379" i="14"/>
  <c r="Q378" i="14"/>
  <c r="P378" i="14"/>
  <c r="O378" i="14"/>
  <c r="N378" i="14"/>
  <c r="Q377" i="14"/>
  <c r="P377" i="14"/>
  <c r="O377" i="14"/>
  <c r="N377" i="14"/>
  <c r="Q375" i="14"/>
  <c r="P375" i="14"/>
  <c r="O375" i="14"/>
  <c r="N375" i="14"/>
  <c r="Q374" i="14"/>
  <c r="P374" i="14"/>
  <c r="O374" i="14"/>
  <c r="N374" i="14"/>
  <c r="Q373" i="14"/>
  <c r="P373" i="14"/>
  <c r="O373" i="14"/>
  <c r="N373" i="14"/>
  <c r="Q372" i="14"/>
  <c r="P372" i="14"/>
  <c r="O372" i="14"/>
  <c r="N372" i="14"/>
  <c r="Q371" i="14"/>
  <c r="P371" i="14"/>
  <c r="O371" i="14"/>
  <c r="N371" i="14"/>
  <c r="Q369" i="14"/>
  <c r="P369" i="14"/>
  <c r="O369" i="14"/>
  <c r="N369" i="14"/>
  <c r="Q368" i="14"/>
  <c r="P368" i="14"/>
  <c r="O368" i="14"/>
  <c r="N368" i="14"/>
  <c r="Q367" i="14"/>
  <c r="P367" i="14"/>
  <c r="O367" i="14"/>
  <c r="N367" i="14"/>
  <c r="Q366" i="14"/>
  <c r="P366" i="14"/>
  <c r="O366" i="14"/>
  <c r="N366" i="14"/>
  <c r="Q365" i="14"/>
  <c r="P365" i="14"/>
  <c r="O365" i="14"/>
  <c r="N365" i="14"/>
  <c r="Q363" i="14"/>
  <c r="P363" i="14"/>
  <c r="O363" i="14"/>
  <c r="N363" i="14"/>
  <c r="Q362" i="14"/>
  <c r="P362" i="14"/>
  <c r="O362" i="14"/>
  <c r="N362" i="14"/>
  <c r="Q361" i="14"/>
  <c r="P361" i="14"/>
  <c r="O361" i="14"/>
  <c r="N361" i="14"/>
  <c r="Q360" i="14"/>
  <c r="P360" i="14"/>
  <c r="O360" i="14"/>
  <c r="N360" i="14"/>
  <c r="Q359" i="14"/>
  <c r="P359" i="14"/>
  <c r="O359" i="14"/>
  <c r="N359" i="14"/>
  <c r="Q358" i="14"/>
  <c r="P358" i="14"/>
  <c r="O358" i="14"/>
  <c r="N358" i="14"/>
  <c r="Q357" i="14"/>
  <c r="P357" i="14"/>
  <c r="O357" i="14"/>
  <c r="N357" i="14"/>
  <c r="Q356" i="14"/>
  <c r="P356" i="14"/>
  <c r="O356" i="14"/>
  <c r="N356" i="14"/>
  <c r="Q354" i="14"/>
  <c r="P354" i="14"/>
  <c r="O354" i="14"/>
  <c r="N354" i="14"/>
  <c r="Q353" i="14"/>
  <c r="P353" i="14"/>
  <c r="O353" i="14"/>
  <c r="N353" i="14"/>
  <c r="Q352" i="14"/>
  <c r="P352" i="14"/>
  <c r="O352" i="14"/>
  <c r="N352" i="14"/>
  <c r="Q351" i="14"/>
  <c r="P351" i="14"/>
  <c r="O351" i="14"/>
  <c r="N351" i="14"/>
  <c r="Q350" i="14"/>
  <c r="P350" i="14"/>
  <c r="O350" i="14"/>
  <c r="N350" i="14"/>
  <c r="Q349" i="14"/>
  <c r="P349" i="14"/>
  <c r="O349" i="14"/>
  <c r="N349" i="14"/>
  <c r="Q348" i="14"/>
  <c r="P348" i="14"/>
  <c r="O348" i="14"/>
  <c r="N348" i="14"/>
  <c r="Q347" i="14"/>
  <c r="P347" i="14"/>
  <c r="O347" i="14"/>
  <c r="N347" i="14"/>
  <c r="Q346" i="14"/>
  <c r="P346" i="14"/>
  <c r="O346" i="14"/>
  <c r="N346" i="14"/>
  <c r="Q345" i="14"/>
  <c r="P345" i="14"/>
  <c r="O345" i="14"/>
  <c r="N345" i="14"/>
  <c r="Q343" i="14"/>
  <c r="P343" i="14"/>
  <c r="O343" i="14"/>
  <c r="N343" i="14"/>
  <c r="Q342" i="14"/>
  <c r="P342" i="14"/>
  <c r="O342" i="14"/>
  <c r="N342" i="14"/>
  <c r="Q341" i="14"/>
  <c r="P341" i="14"/>
  <c r="O341" i="14"/>
  <c r="N341" i="14"/>
  <c r="Q340" i="14"/>
  <c r="P340" i="14"/>
  <c r="O340" i="14"/>
  <c r="N340" i="14"/>
  <c r="Q339" i="14"/>
  <c r="P339" i="14"/>
  <c r="O339" i="14"/>
  <c r="N339" i="14"/>
  <c r="Q338" i="14"/>
  <c r="P338" i="14"/>
  <c r="O338" i="14"/>
  <c r="N338" i="14"/>
  <c r="Q337" i="14"/>
  <c r="P337" i="14"/>
  <c r="O337" i="14"/>
  <c r="N337" i="14"/>
  <c r="Q336" i="14"/>
  <c r="P336" i="14"/>
  <c r="O336" i="14"/>
  <c r="N336" i="14"/>
  <c r="Q334" i="14"/>
  <c r="P334" i="14"/>
  <c r="O334" i="14"/>
  <c r="N334" i="14"/>
  <c r="Q333" i="14"/>
  <c r="P333" i="14"/>
  <c r="O333" i="14"/>
  <c r="N333" i="14"/>
  <c r="Q332" i="14"/>
  <c r="P332" i="14"/>
  <c r="O332" i="14"/>
  <c r="N332" i="14"/>
  <c r="Q331" i="14"/>
  <c r="P331" i="14"/>
  <c r="O331" i="14"/>
  <c r="N331" i="14"/>
  <c r="Q330" i="14"/>
  <c r="P330" i="14"/>
  <c r="O330" i="14"/>
  <c r="N330" i="14"/>
  <c r="Q328" i="14"/>
  <c r="P328" i="14"/>
  <c r="O328" i="14"/>
  <c r="N328" i="14"/>
  <c r="Q327" i="14"/>
  <c r="P327" i="14"/>
  <c r="O327" i="14"/>
  <c r="N327" i="14"/>
  <c r="Q326" i="14"/>
  <c r="P326" i="14"/>
  <c r="O326" i="14"/>
  <c r="N326" i="14"/>
  <c r="Q325" i="14"/>
  <c r="P325" i="14"/>
  <c r="O325" i="14"/>
  <c r="N325" i="14"/>
  <c r="Q324" i="14"/>
  <c r="P324" i="14"/>
  <c r="O324" i="14"/>
  <c r="N324" i="14"/>
  <c r="Q323" i="14"/>
  <c r="P323" i="14"/>
  <c r="O323" i="14"/>
  <c r="N323" i="14"/>
  <c r="Q322" i="14"/>
  <c r="P322" i="14"/>
  <c r="O322" i="14"/>
  <c r="N322" i="14"/>
  <c r="Q321" i="14"/>
  <c r="P321" i="14"/>
  <c r="O321" i="14"/>
  <c r="N321" i="14"/>
  <c r="Q320" i="14"/>
  <c r="P320" i="14"/>
  <c r="O320" i="14"/>
  <c r="N320" i="14"/>
  <c r="Q318" i="14"/>
  <c r="P318" i="14"/>
  <c r="O318" i="14"/>
  <c r="N318" i="14"/>
  <c r="Q317" i="14"/>
  <c r="P317" i="14"/>
  <c r="O317" i="14"/>
  <c r="N317" i="14"/>
  <c r="Q316" i="14"/>
  <c r="P316" i="14"/>
  <c r="O316" i="14"/>
  <c r="N316" i="14"/>
  <c r="Q315" i="14"/>
  <c r="P315" i="14"/>
  <c r="O315" i="14"/>
  <c r="N315" i="14"/>
  <c r="Q314" i="14"/>
  <c r="P314" i="14"/>
  <c r="O314" i="14"/>
  <c r="N314" i="14"/>
  <c r="Q313" i="14"/>
  <c r="P313" i="14"/>
  <c r="O313" i="14"/>
  <c r="N313" i="14"/>
  <c r="Q312" i="14"/>
  <c r="P312" i="14"/>
  <c r="O312" i="14"/>
  <c r="N312" i="14"/>
  <c r="Q310" i="14"/>
  <c r="P310" i="14"/>
  <c r="O310" i="14"/>
  <c r="N310" i="14"/>
  <c r="Q309" i="14"/>
  <c r="P309" i="14"/>
  <c r="O309" i="14"/>
  <c r="N309" i="14"/>
  <c r="Q308" i="14"/>
  <c r="P308" i="14"/>
  <c r="O308" i="14"/>
  <c r="N308" i="14"/>
  <c r="Q307" i="14"/>
  <c r="P307" i="14"/>
  <c r="O307" i="14"/>
  <c r="N307" i="14"/>
  <c r="Q306" i="14"/>
  <c r="P306" i="14"/>
  <c r="O306" i="14"/>
  <c r="N306" i="14"/>
  <c r="Q305" i="14"/>
  <c r="P305" i="14"/>
  <c r="O305" i="14"/>
  <c r="N305" i="14"/>
  <c r="Q304" i="14"/>
  <c r="P304" i="14"/>
  <c r="O304" i="14"/>
  <c r="N304" i="14"/>
  <c r="Q303" i="14"/>
  <c r="P303" i="14"/>
  <c r="O303" i="14"/>
  <c r="N303" i="14"/>
  <c r="Q302" i="14"/>
  <c r="P302" i="14"/>
  <c r="O302" i="14"/>
  <c r="N302" i="14"/>
  <c r="Q301" i="14"/>
  <c r="P301" i="14"/>
  <c r="O301" i="14"/>
  <c r="N301" i="14"/>
  <c r="Q299" i="14"/>
  <c r="P299" i="14"/>
  <c r="O299" i="14"/>
  <c r="N299" i="14"/>
  <c r="Q298" i="14"/>
  <c r="P298" i="14"/>
  <c r="O298" i="14"/>
  <c r="N298" i="14"/>
  <c r="Q297" i="14"/>
  <c r="P297" i="14"/>
  <c r="O297" i="14"/>
  <c r="N297" i="14"/>
  <c r="Q296" i="14"/>
  <c r="P296" i="14"/>
  <c r="O296" i="14"/>
  <c r="N296" i="14"/>
  <c r="Q295" i="14"/>
  <c r="P295" i="14"/>
  <c r="O295" i="14"/>
  <c r="N295" i="14"/>
  <c r="Q294" i="14"/>
  <c r="Q483" i="14" s="1"/>
  <c r="P294" i="14"/>
  <c r="O294" i="14"/>
  <c r="N294" i="14"/>
  <c r="Q293" i="14"/>
  <c r="P293" i="14"/>
  <c r="O293" i="14"/>
  <c r="N293" i="14"/>
  <c r="Q292" i="14"/>
  <c r="P292" i="14"/>
  <c r="P483" i="14" s="1"/>
  <c r="O292" i="14"/>
  <c r="O483" i="14" s="1"/>
  <c r="N292" i="14"/>
  <c r="N483" i="14" s="1"/>
  <c r="Q290" i="14"/>
  <c r="P290" i="14"/>
  <c r="O290" i="14"/>
  <c r="N290" i="14"/>
  <c r="Q289" i="14"/>
  <c r="P289" i="14"/>
  <c r="O289" i="14"/>
  <c r="N289" i="14"/>
  <c r="Q288" i="14"/>
  <c r="P288" i="14"/>
  <c r="O288" i="14"/>
  <c r="N288" i="14"/>
  <c r="Q286" i="14"/>
  <c r="P286" i="14"/>
  <c r="O286" i="14"/>
  <c r="N286" i="14"/>
  <c r="Q285" i="14"/>
  <c r="P285" i="14"/>
  <c r="O285" i="14"/>
  <c r="N285" i="14"/>
  <c r="Q283" i="14"/>
  <c r="P283" i="14"/>
  <c r="O283" i="14"/>
  <c r="N283" i="14"/>
  <c r="Q281" i="14"/>
  <c r="P281" i="14"/>
  <c r="O281" i="14"/>
  <c r="N281" i="14"/>
  <c r="Q280" i="14"/>
  <c r="P280" i="14"/>
  <c r="O280" i="14"/>
  <c r="N280" i="14"/>
  <c r="Q278" i="14"/>
  <c r="P278" i="14"/>
  <c r="O278" i="14"/>
  <c r="N278" i="14"/>
  <c r="Q277" i="14"/>
  <c r="P277" i="14"/>
  <c r="O277" i="14"/>
  <c r="N277" i="14"/>
  <c r="Q276" i="14"/>
  <c r="P276" i="14"/>
  <c r="O276" i="14"/>
  <c r="N276" i="14"/>
  <c r="Q274" i="14"/>
  <c r="P274" i="14"/>
  <c r="O274" i="14"/>
  <c r="N274" i="14"/>
  <c r="Q273" i="14"/>
  <c r="P273" i="14"/>
  <c r="O273" i="14"/>
  <c r="N273" i="14"/>
  <c r="Q272" i="14"/>
  <c r="P272" i="14"/>
  <c r="O272" i="14"/>
  <c r="N272" i="14"/>
  <c r="Q271" i="14"/>
  <c r="P271" i="14"/>
  <c r="O271" i="14"/>
  <c r="N271" i="14"/>
  <c r="Q270" i="14"/>
  <c r="P270" i="14"/>
  <c r="O270" i="14"/>
  <c r="N270" i="14"/>
  <c r="Q268" i="14"/>
  <c r="P268" i="14"/>
  <c r="O268" i="14"/>
  <c r="N268" i="14"/>
  <c r="Q267" i="14"/>
  <c r="P267" i="14"/>
  <c r="O267" i="14"/>
  <c r="N267" i="14"/>
  <c r="Q266" i="14"/>
  <c r="P266" i="14"/>
  <c r="O266" i="14"/>
  <c r="N266" i="14"/>
  <c r="Q265" i="14"/>
  <c r="P265" i="14"/>
  <c r="O265" i="14"/>
  <c r="N265" i="14"/>
  <c r="Q264" i="14"/>
  <c r="P264" i="14"/>
  <c r="O264" i="14"/>
  <c r="N264" i="14"/>
  <c r="Q262" i="14"/>
  <c r="P262" i="14"/>
  <c r="O262" i="14"/>
  <c r="N262" i="14"/>
  <c r="Q260" i="14"/>
  <c r="P260" i="14"/>
  <c r="O260" i="14"/>
  <c r="N260" i="14"/>
  <c r="Q259" i="14"/>
  <c r="P259" i="14"/>
  <c r="O259" i="14"/>
  <c r="N259" i="14"/>
  <c r="Q258" i="14"/>
  <c r="P258" i="14"/>
  <c r="O258" i="14"/>
  <c r="N258" i="14"/>
  <c r="Q257" i="14"/>
  <c r="P257" i="14"/>
  <c r="O257" i="14"/>
  <c r="N257" i="14"/>
  <c r="Q256" i="14"/>
  <c r="P256" i="14"/>
  <c r="O256" i="14"/>
  <c r="N256" i="14"/>
  <c r="Q254" i="14"/>
  <c r="P254" i="14"/>
  <c r="O254" i="14"/>
  <c r="N254" i="14"/>
  <c r="Q253" i="14"/>
  <c r="P253" i="14"/>
  <c r="O253" i="14"/>
  <c r="N253" i="14"/>
  <c r="Q252" i="14"/>
  <c r="P252" i="14"/>
  <c r="O252" i="14"/>
  <c r="N252" i="14"/>
  <c r="Q251" i="14"/>
  <c r="P251" i="14"/>
  <c r="O251" i="14"/>
  <c r="N251" i="14"/>
  <c r="Q250" i="14"/>
  <c r="P250" i="14"/>
  <c r="O250" i="14"/>
  <c r="N250" i="14"/>
  <c r="Q249" i="14"/>
  <c r="P249" i="14"/>
  <c r="O249" i="14"/>
  <c r="N249" i="14"/>
  <c r="Q248" i="14"/>
  <c r="P248" i="14"/>
  <c r="O248" i="14"/>
  <c r="N248" i="14"/>
  <c r="Q247" i="14"/>
  <c r="P247" i="14"/>
  <c r="O247" i="14"/>
  <c r="N247" i="14"/>
  <c r="Q245" i="14"/>
  <c r="P245" i="14"/>
  <c r="O245" i="14"/>
  <c r="N245" i="14"/>
  <c r="Q244" i="14"/>
  <c r="P244" i="14"/>
  <c r="O244" i="14"/>
  <c r="N244" i="14"/>
  <c r="Q243" i="14"/>
  <c r="P243" i="14"/>
  <c r="O243" i="14"/>
  <c r="N243" i="14"/>
  <c r="Q242" i="14"/>
  <c r="P242" i="14"/>
  <c r="O242" i="14"/>
  <c r="N242" i="14"/>
  <c r="Q241" i="14"/>
  <c r="P241" i="14"/>
  <c r="O241" i="14"/>
  <c r="N241" i="14"/>
  <c r="Q239" i="14"/>
  <c r="P239" i="14"/>
  <c r="O239" i="14"/>
  <c r="N239" i="14"/>
  <c r="Q238" i="14"/>
  <c r="P238" i="14"/>
  <c r="O238" i="14"/>
  <c r="N238" i="14"/>
  <c r="Q237" i="14"/>
  <c r="P237" i="14"/>
  <c r="O237" i="14"/>
  <c r="N237" i="14"/>
  <c r="Q236" i="14"/>
  <c r="P236" i="14"/>
  <c r="O236" i="14"/>
  <c r="N236" i="14"/>
  <c r="Q235" i="14"/>
  <c r="P235" i="14"/>
  <c r="O235" i="14"/>
  <c r="N235" i="14"/>
  <c r="Q233" i="14"/>
  <c r="P233" i="14"/>
  <c r="O233" i="14"/>
  <c r="N233" i="14"/>
  <c r="Q232" i="14"/>
  <c r="P232" i="14"/>
  <c r="O232" i="14"/>
  <c r="N232" i="14"/>
  <c r="Q230" i="14"/>
  <c r="P230" i="14"/>
  <c r="O230" i="14"/>
  <c r="N230" i="14"/>
  <c r="Q229" i="14"/>
  <c r="P229" i="14"/>
  <c r="O229" i="14"/>
  <c r="N229" i="14"/>
  <c r="Q228" i="14"/>
  <c r="P228" i="14"/>
  <c r="O228" i="14"/>
  <c r="N228" i="14"/>
  <c r="Q227" i="14"/>
  <c r="P227" i="14"/>
  <c r="O227" i="14"/>
  <c r="N227" i="14"/>
  <c r="Q226" i="14"/>
  <c r="P226" i="14"/>
  <c r="O226" i="14"/>
  <c r="N226" i="14"/>
  <c r="Q225" i="14"/>
  <c r="P225" i="14"/>
  <c r="O225" i="14"/>
  <c r="N225" i="14"/>
  <c r="Q224" i="14"/>
  <c r="P224" i="14"/>
  <c r="O224" i="14"/>
  <c r="N224" i="14"/>
  <c r="Q223" i="14"/>
  <c r="P223" i="14"/>
  <c r="O223" i="14"/>
  <c r="N223" i="14"/>
  <c r="Q222" i="14"/>
  <c r="P222" i="14"/>
  <c r="O222" i="14"/>
  <c r="N222" i="14"/>
  <c r="Q221" i="14"/>
  <c r="P221" i="14"/>
  <c r="O221" i="14"/>
  <c r="N221" i="14"/>
  <c r="Q220" i="14"/>
  <c r="P220" i="14"/>
  <c r="O220" i="14"/>
  <c r="N220" i="14"/>
  <c r="Q218" i="14"/>
  <c r="P218" i="14"/>
  <c r="O218" i="14"/>
  <c r="N218" i="14"/>
  <c r="Q217" i="14"/>
  <c r="P217" i="14"/>
  <c r="O217" i="14"/>
  <c r="N217" i="14"/>
  <c r="Q216" i="14"/>
  <c r="P216" i="14"/>
  <c r="O216" i="14"/>
  <c r="N216" i="14"/>
  <c r="Q215" i="14"/>
  <c r="P215" i="14"/>
  <c r="O215" i="14"/>
  <c r="N215" i="14"/>
  <c r="Q214" i="14"/>
  <c r="P214" i="14"/>
  <c r="O214" i="14"/>
  <c r="N214" i="14"/>
  <c r="Q213" i="14"/>
  <c r="P213" i="14"/>
  <c r="O213" i="14"/>
  <c r="N213" i="14"/>
  <c r="Q212" i="14"/>
  <c r="P212" i="14"/>
  <c r="O212" i="14"/>
  <c r="N212" i="14"/>
  <c r="Q211" i="14"/>
  <c r="P211" i="14"/>
  <c r="O211" i="14"/>
  <c r="N211" i="14"/>
  <c r="Q209" i="14"/>
  <c r="P209" i="14"/>
  <c r="O209" i="14"/>
  <c r="N209" i="14"/>
  <c r="Q208" i="14"/>
  <c r="P208" i="14"/>
  <c r="O208" i="14"/>
  <c r="N208" i="14"/>
  <c r="Q207" i="14"/>
  <c r="P207" i="14"/>
  <c r="O207" i="14"/>
  <c r="N207" i="14"/>
  <c r="Q206" i="14"/>
  <c r="P206" i="14"/>
  <c r="O206" i="14"/>
  <c r="N206" i="14"/>
  <c r="Q204" i="14"/>
  <c r="P204" i="14"/>
  <c r="O204" i="14"/>
  <c r="N204" i="14"/>
  <c r="Q203" i="14"/>
  <c r="P203" i="14"/>
  <c r="O203" i="14"/>
  <c r="N203" i="14"/>
  <c r="Q202" i="14"/>
  <c r="P202" i="14"/>
  <c r="O202" i="14"/>
  <c r="N202" i="14"/>
  <c r="Q201" i="14"/>
  <c r="P201" i="14"/>
  <c r="O201" i="14"/>
  <c r="N201" i="14"/>
  <c r="Q200" i="14"/>
  <c r="P200" i="14"/>
  <c r="O200" i="14"/>
  <c r="N200" i="14"/>
  <c r="Q199" i="14"/>
  <c r="P199" i="14"/>
  <c r="O199" i="14"/>
  <c r="N199" i="14"/>
  <c r="Q198" i="14"/>
  <c r="P198" i="14"/>
  <c r="O198" i="14"/>
  <c r="N198" i="14"/>
  <c r="Q196" i="14"/>
  <c r="P196" i="14"/>
  <c r="O196" i="14"/>
  <c r="N196" i="14"/>
  <c r="Q195" i="14"/>
  <c r="P195" i="14"/>
  <c r="O195" i="14"/>
  <c r="N195" i="14"/>
  <c r="Q194" i="14"/>
  <c r="P194" i="14"/>
  <c r="O194" i="14"/>
  <c r="N194" i="14"/>
  <c r="Q192" i="14"/>
  <c r="P192" i="14"/>
  <c r="O192" i="14"/>
  <c r="N192" i="14"/>
  <c r="Q191" i="14"/>
  <c r="P191" i="14"/>
  <c r="O191" i="14"/>
  <c r="N191" i="14"/>
  <c r="Q190" i="14"/>
  <c r="P190" i="14"/>
  <c r="O190" i="14"/>
  <c r="N190" i="14"/>
  <c r="Q189" i="14"/>
  <c r="P189" i="14"/>
  <c r="O189" i="14"/>
  <c r="N189" i="14"/>
  <c r="Q188" i="14"/>
  <c r="P188" i="14"/>
  <c r="O188" i="14"/>
  <c r="N188" i="14"/>
  <c r="Q187" i="14"/>
  <c r="P187" i="14"/>
  <c r="O187" i="14"/>
  <c r="N187" i="14"/>
  <c r="Q185" i="14"/>
  <c r="P185" i="14"/>
  <c r="O185" i="14"/>
  <c r="N185" i="14"/>
  <c r="Q184" i="14"/>
  <c r="P184" i="14"/>
  <c r="O184" i="14"/>
  <c r="N184" i="14"/>
  <c r="Q183" i="14"/>
  <c r="P183" i="14"/>
  <c r="O183" i="14"/>
  <c r="N183" i="14"/>
  <c r="Q182" i="14"/>
  <c r="P182" i="14"/>
  <c r="O182" i="14"/>
  <c r="N182" i="14"/>
  <c r="Q180" i="14"/>
  <c r="P180" i="14"/>
  <c r="O180" i="14"/>
  <c r="N180" i="14"/>
  <c r="Q179" i="14"/>
  <c r="P179" i="14"/>
  <c r="O179" i="14"/>
  <c r="N179" i="14"/>
  <c r="Q178" i="14"/>
  <c r="P178" i="14"/>
  <c r="O178" i="14"/>
  <c r="N178" i="14"/>
  <c r="Q177" i="14"/>
  <c r="P177" i="14"/>
  <c r="O177" i="14"/>
  <c r="N177" i="14"/>
  <c r="Q176" i="14"/>
  <c r="P176" i="14"/>
  <c r="O176" i="14"/>
  <c r="N176" i="14"/>
  <c r="Q175" i="14"/>
  <c r="P175" i="14"/>
  <c r="O175" i="14"/>
  <c r="N175" i="14"/>
  <c r="Q174" i="14"/>
  <c r="Q291" i="14" s="1"/>
  <c r="P174" i="14"/>
  <c r="P291" i="14" s="1"/>
  <c r="O174" i="14"/>
  <c r="O291" i="14" s="1"/>
  <c r="N174" i="14"/>
  <c r="N291" i="14" s="1"/>
  <c r="Q170" i="14"/>
  <c r="P170" i="14"/>
  <c r="O170" i="14"/>
  <c r="N170" i="14"/>
  <c r="Q169" i="14"/>
  <c r="P169" i="14"/>
  <c r="O169" i="14"/>
  <c r="N169" i="14"/>
  <c r="Q168" i="14"/>
  <c r="P168" i="14"/>
  <c r="O168" i="14"/>
  <c r="N168" i="14"/>
  <c r="Q167" i="14"/>
  <c r="P167" i="14"/>
  <c r="O167" i="14"/>
  <c r="N167" i="14"/>
  <c r="Q166" i="14"/>
  <c r="P166" i="14"/>
  <c r="O166" i="14"/>
  <c r="N166" i="14"/>
  <c r="Q165" i="14"/>
  <c r="P165" i="14"/>
  <c r="O165" i="14"/>
  <c r="N165" i="14"/>
  <c r="Q164" i="14"/>
  <c r="P164" i="14"/>
  <c r="O164" i="14"/>
  <c r="N164" i="14"/>
  <c r="Q163" i="14"/>
  <c r="P163" i="14"/>
  <c r="O163" i="14"/>
  <c r="N163" i="14"/>
  <c r="Q162" i="14"/>
  <c r="P162" i="14"/>
  <c r="O162" i="14"/>
  <c r="N162" i="14"/>
  <c r="Q161" i="14"/>
  <c r="P161" i="14"/>
  <c r="O161" i="14"/>
  <c r="N161" i="14"/>
  <c r="Q159" i="14"/>
  <c r="P159" i="14"/>
  <c r="O159" i="14"/>
  <c r="N159" i="14"/>
  <c r="Q158" i="14"/>
  <c r="P158" i="14"/>
  <c r="O158" i="14"/>
  <c r="N158" i="14"/>
  <c r="Q157" i="14"/>
  <c r="P157" i="14"/>
  <c r="O157" i="14"/>
  <c r="N157" i="14"/>
  <c r="Q156" i="14"/>
  <c r="P156" i="14"/>
  <c r="O156" i="14"/>
  <c r="N156" i="14"/>
  <c r="Q155" i="14"/>
  <c r="P155" i="14"/>
  <c r="O155" i="14"/>
  <c r="N155" i="14"/>
  <c r="Q154" i="14"/>
  <c r="P154" i="14"/>
  <c r="O154" i="14"/>
  <c r="N154" i="14"/>
  <c r="Q152" i="14"/>
  <c r="P152" i="14"/>
  <c r="O152" i="14"/>
  <c r="N152" i="14"/>
  <c r="Q151" i="14"/>
  <c r="P151" i="14"/>
  <c r="O151" i="14"/>
  <c r="N151" i="14"/>
  <c r="Q150" i="14"/>
  <c r="P150" i="14"/>
  <c r="O150" i="14"/>
  <c r="N150" i="14"/>
  <c r="Q149" i="14"/>
  <c r="P149" i="14"/>
  <c r="O149" i="14"/>
  <c r="N149" i="14"/>
  <c r="Q148" i="14"/>
  <c r="P148" i="14"/>
  <c r="O148" i="14"/>
  <c r="N148" i="14"/>
  <c r="Q147" i="14"/>
  <c r="P147" i="14"/>
  <c r="O147" i="14"/>
  <c r="N147" i="14"/>
  <c r="Q146" i="14"/>
  <c r="P146" i="14"/>
  <c r="O146" i="14"/>
  <c r="N146" i="14"/>
  <c r="Q145" i="14"/>
  <c r="P145" i="14"/>
  <c r="O145" i="14"/>
  <c r="N145" i="14"/>
  <c r="Q143" i="14"/>
  <c r="P143" i="14"/>
  <c r="O143" i="14"/>
  <c r="N143" i="14"/>
  <c r="Q142" i="14"/>
  <c r="P142" i="14"/>
  <c r="O142" i="14"/>
  <c r="N142" i="14"/>
  <c r="Q141" i="14"/>
  <c r="P141" i="14"/>
  <c r="O141" i="14"/>
  <c r="N141" i="14"/>
  <c r="Q140" i="14"/>
  <c r="P140" i="14"/>
  <c r="O140" i="14"/>
  <c r="N140" i="14"/>
  <c r="Q139" i="14"/>
  <c r="P139" i="14"/>
  <c r="O139" i="14"/>
  <c r="N139" i="14"/>
  <c r="Q138" i="14"/>
  <c r="P138" i="14"/>
  <c r="O138" i="14"/>
  <c r="N138" i="14"/>
  <c r="Q137" i="14"/>
  <c r="P137" i="14"/>
  <c r="O137" i="14"/>
  <c r="N137" i="14"/>
  <c r="Q135" i="14"/>
  <c r="P135" i="14"/>
  <c r="O135" i="14"/>
  <c r="N135" i="14"/>
  <c r="Q134" i="14"/>
  <c r="P134" i="14"/>
  <c r="O134" i="14"/>
  <c r="N134" i="14"/>
  <c r="Q133" i="14"/>
  <c r="P133" i="14"/>
  <c r="O133" i="14"/>
  <c r="N133" i="14"/>
  <c r="Q132" i="14"/>
  <c r="P132" i="14"/>
  <c r="O132" i="14"/>
  <c r="N132" i="14"/>
  <c r="Q131" i="14"/>
  <c r="P131" i="14"/>
  <c r="O131" i="14"/>
  <c r="N131" i="14"/>
  <c r="Q130" i="14"/>
  <c r="P130" i="14"/>
  <c r="O130" i="14"/>
  <c r="N130" i="14"/>
  <c r="Q129" i="14"/>
  <c r="P129" i="14"/>
  <c r="O129" i="14"/>
  <c r="N129" i="14"/>
  <c r="Q128" i="14"/>
  <c r="P128" i="14"/>
  <c r="O128" i="14"/>
  <c r="N128" i="14"/>
  <c r="Q127" i="14"/>
  <c r="P127" i="14"/>
  <c r="O127" i="14"/>
  <c r="N127" i="14"/>
  <c r="Q126" i="14"/>
  <c r="P126" i="14"/>
  <c r="O126" i="14"/>
  <c r="N126" i="14"/>
  <c r="Q125" i="14"/>
  <c r="P125" i="14"/>
  <c r="O125" i="14"/>
  <c r="N125" i="14"/>
  <c r="Q124" i="14"/>
  <c r="P124" i="14"/>
  <c r="O124" i="14"/>
  <c r="N124" i="14"/>
  <c r="Q123" i="14"/>
  <c r="P123" i="14"/>
  <c r="O123" i="14"/>
  <c r="N123" i="14"/>
  <c r="Q122" i="14"/>
  <c r="P122" i="14"/>
  <c r="O122" i="14"/>
  <c r="N122" i="14"/>
  <c r="Q121" i="14"/>
  <c r="P121" i="14"/>
  <c r="O121" i="14"/>
  <c r="N121" i="14"/>
  <c r="Q120" i="14"/>
  <c r="P120" i="14"/>
  <c r="O120" i="14"/>
  <c r="N120" i="14"/>
  <c r="Q119" i="14"/>
  <c r="P119" i="14"/>
  <c r="O119" i="14"/>
  <c r="N119" i="14"/>
  <c r="Q117" i="14"/>
  <c r="P117" i="14"/>
  <c r="O117" i="14"/>
  <c r="N117" i="14"/>
  <c r="Q116" i="14"/>
  <c r="P116" i="14"/>
  <c r="O116" i="14"/>
  <c r="N116" i="14"/>
  <c r="Q115" i="14"/>
  <c r="P115" i="14"/>
  <c r="O115" i="14"/>
  <c r="N115" i="14"/>
  <c r="Q114" i="14"/>
  <c r="P114" i="14"/>
  <c r="O114" i="14"/>
  <c r="N114" i="14"/>
  <c r="Q113" i="14"/>
  <c r="P113" i="14"/>
  <c r="O113" i="14"/>
  <c r="N113" i="14"/>
  <c r="Q112" i="14"/>
  <c r="P112" i="14"/>
  <c r="O112" i="14"/>
  <c r="N112" i="14"/>
  <c r="Q111" i="14"/>
  <c r="P111" i="14"/>
  <c r="O111" i="14"/>
  <c r="N111" i="14"/>
  <c r="Q110" i="14"/>
  <c r="P110" i="14"/>
  <c r="O110" i="14"/>
  <c r="N110" i="14"/>
  <c r="Q109" i="14"/>
  <c r="P109" i="14"/>
  <c r="O109" i="14"/>
  <c r="N109" i="14"/>
  <c r="Q107" i="14"/>
  <c r="P107" i="14"/>
  <c r="O107" i="14"/>
  <c r="N107" i="14"/>
  <c r="Q106" i="14"/>
  <c r="P106" i="14"/>
  <c r="O106" i="14"/>
  <c r="N106" i="14"/>
  <c r="Q105" i="14"/>
  <c r="P105" i="14"/>
  <c r="O105" i="14"/>
  <c r="N105" i="14"/>
  <c r="Q104" i="14"/>
  <c r="P104" i="14"/>
  <c r="O104" i="14"/>
  <c r="N104" i="14"/>
  <c r="Q103" i="14"/>
  <c r="P103" i="14"/>
  <c r="O103" i="14"/>
  <c r="N103" i="14"/>
  <c r="Q102" i="14"/>
  <c r="P102" i="14"/>
  <c r="O102" i="14"/>
  <c r="N102" i="14"/>
  <c r="Q101" i="14"/>
  <c r="P101" i="14"/>
  <c r="O101" i="14"/>
  <c r="N101" i="14"/>
  <c r="Q100" i="14"/>
  <c r="P100" i="14"/>
  <c r="O100" i="14"/>
  <c r="N100" i="14"/>
  <c r="Q99" i="14"/>
  <c r="P99" i="14"/>
  <c r="O99" i="14"/>
  <c r="N99" i="14"/>
  <c r="Q98" i="14"/>
  <c r="P98" i="14"/>
  <c r="O98" i="14"/>
  <c r="N98" i="14"/>
  <c r="Q97" i="14"/>
  <c r="P97" i="14"/>
  <c r="O97" i="14"/>
  <c r="N97" i="14"/>
  <c r="Q96" i="14"/>
  <c r="P96" i="14"/>
  <c r="O96" i="14"/>
  <c r="N96" i="14"/>
  <c r="Q95" i="14"/>
  <c r="P95" i="14"/>
  <c r="O95" i="14"/>
  <c r="N95" i="14"/>
  <c r="Q94" i="14"/>
  <c r="P94" i="14"/>
  <c r="O94" i="14"/>
  <c r="N94" i="14"/>
  <c r="Q93" i="14"/>
  <c r="P93" i="14"/>
  <c r="O93" i="14"/>
  <c r="N93" i="14"/>
  <c r="Q92" i="14"/>
  <c r="P92" i="14"/>
  <c r="O92" i="14"/>
  <c r="N92" i="14"/>
  <c r="Q91" i="14"/>
  <c r="P91" i="14"/>
  <c r="O91" i="14"/>
  <c r="N91" i="14"/>
  <c r="Q90" i="14"/>
  <c r="P90" i="14"/>
  <c r="O90" i="14"/>
  <c r="N90" i="14"/>
  <c r="Q89" i="14"/>
  <c r="P89" i="14"/>
  <c r="O89" i="14"/>
  <c r="N89" i="14"/>
  <c r="Q88" i="14"/>
  <c r="P88" i="14"/>
  <c r="O88" i="14"/>
  <c r="N88" i="14"/>
  <c r="Q86" i="14"/>
  <c r="P86" i="14"/>
  <c r="O86" i="14"/>
  <c r="N86" i="14"/>
  <c r="Q85" i="14"/>
  <c r="P85" i="14"/>
  <c r="O85" i="14"/>
  <c r="N85" i="14"/>
  <c r="Q84" i="14"/>
  <c r="P84" i="14"/>
  <c r="O84" i="14"/>
  <c r="N84" i="14"/>
  <c r="Q83" i="14"/>
  <c r="P83" i="14"/>
  <c r="O83" i="14"/>
  <c r="N83" i="14"/>
  <c r="Q82" i="14"/>
  <c r="P82" i="14"/>
  <c r="O82" i="14"/>
  <c r="N82" i="14"/>
  <c r="Q81" i="14"/>
  <c r="P81" i="14"/>
  <c r="O81" i="14"/>
  <c r="N81" i="14"/>
  <c r="Q80" i="14"/>
  <c r="P80" i="14"/>
  <c r="O80" i="14"/>
  <c r="N80" i="14"/>
  <c r="Q79" i="14"/>
  <c r="P79" i="14"/>
  <c r="O79" i="14"/>
  <c r="N79" i="14"/>
  <c r="Q78" i="14"/>
  <c r="P78" i="14"/>
  <c r="O78" i="14"/>
  <c r="N78" i="14"/>
  <c r="Q77" i="14"/>
  <c r="P77" i="14"/>
  <c r="O77" i="14"/>
  <c r="N77" i="14"/>
  <c r="Q76" i="14"/>
  <c r="P76" i="14"/>
  <c r="O76" i="14"/>
  <c r="N76" i="14"/>
  <c r="Q75" i="14"/>
  <c r="P75" i="14"/>
  <c r="O75" i="14"/>
  <c r="N75" i="14"/>
  <c r="Q74" i="14"/>
  <c r="P74" i="14"/>
  <c r="O74" i="14"/>
  <c r="N74" i="14"/>
  <c r="Q73" i="14"/>
  <c r="P73" i="14"/>
  <c r="O73" i="14"/>
  <c r="N73" i="14"/>
  <c r="Q72" i="14"/>
  <c r="P72" i="14"/>
  <c r="O72" i="14"/>
  <c r="N72" i="14"/>
  <c r="Q71" i="14"/>
  <c r="P71" i="14"/>
  <c r="O71" i="14"/>
  <c r="N71" i="14"/>
  <c r="Q70" i="14"/>
  <c r="P70" i="14"/>
  <c r="O70" i="14"/>
  <c r="N70" i="14"/>
  <c r="Q68" i="14"/>
  <c r="P68" i="14"/>
  <c r="O68" i="14"/>
  <c r="N68" i="14"/>
  <c r="Q67" i="14"/>
  <c r="P67" i="14"/>
  <c r="O67" i="14"/>
  <c r="N67" i="14"/>
  <c r="Q65" i="14"/>
  <c r="P65" i="14"/>
  <c r="O65" i="14"/>
  <c r="N65" i="14"/>
  <c r="Q64" i="14"/>
  <c r="P64" i="14"/>
  <c r="O64" i="14"/>
  <c r="N64" i="14"/>
  <c r="Q63" i="14"/>
  <c r="P63" i="14"/>
  <c r="O63" i="14"/>
  <c r="N63" i="14"/>
  <c r="Q62" i="14"/>
  <c r="P62" i="14"/>
  <c r="O62" i="14"/>
  <c r="N62" i="14"/>
  <c r="Q61" i="14"/>
  <c r="P61" i="14"/>
  <c r="O61" i="14"/>
  <c r="N61" i="14"/>
  <c r="Q60" i="14"/>
  <c r="P60" i="14"/>
  <c r="O60" i="14"/>
  <c r="N60" i="14"/>
  <c r="Q59" i="14"/>
  <c r="P59" i="14"/>
  <c r="O59" i="14"/>
  <c r="N59" i="14"/>
  <c r="Q58" i="14"/>
  <c r="P58" i="14"/>
  <c r="O58" i="14"/>
  <c r="N58" i="14"/>
  <c r="Q57" i="14"/>
  <c r="P57" i="14"/>
  <c r="O57" i="14"/>
  <c r="N57" i="14"/>
  <c r="Q56" i="14"/>
  <c r="P56" i="14"/>
  <c r="O56" i="14"/>
  <c r="N56" i="14"/>
  <c r="Q55" i="14"/>
  <c r="P55" i="14"/>
  <c r="O55" i="14"/>
  <c r="N55" i="14"/>
  <c r="Q54" i="14"/>
  <c r="P54" i="14"/>
  <c r="O54" i="14"/>
  <c r="N54" i="14"/>
  <c r="Q53" i="14"/>
  <c r="P53" i="14"/>
  <c r="O53" i="14"/>
  <c r="N53" i="14"/>
  <c r="Q52" i="14"/>
  <c r="P52" i="14"/>
  <c r="O52" i="14"/>
  <c r="N52" i="14"/>
  <c r="Q51" i="14"/>
  <c r="P51" i="14"/>
  <c r="O51" i="14"/>
  <c r="N51" i="14"/>
  <c r="Q50" i="14"/>
  <c r="P50" i="14"/>
  <c r="O50" i="14"/>
  <c r="N50" i="14"/>
  <c r="Q49" i="14"/>
  <c r="P49" i="14"/>
  <c r="O49" i="14"/>
  <c r="N49" i="14"/>
  <c r="Q48" i="14"/>
  <c r="P48" i="14"/>
  <c r="O48" i="14"/>
  <c r="N48" i="14"/>
  <c r="Q46" i="14"/>
  <c r="P46" i="14"/>
  <c r="O46" i="14"/>
  <c r="N46" i="14"/>
  <c r="Q45" i="14"/>
  <c r="P45" i="14"/>
  <c r="O45" i="14"/>
  <c r="N45" i="14"/>
  <c r="Q44" i="14"/>
  <c r="P44" i="14"/>
  <c r="O44" i="14"/>
  <c r="N44" i="14"/>
  <c r="Q43" i="14"/>
  <c r="P43" i="14"/>
  <c r="O43" i="14"/>
  <c r="N43" i="14"/>
  <c r="Q42" i="14"/>
  <c r="P42" i="14"/>
  <c r="O42" i="14"/>
  <c r="N42" i="14"/>
  <c r="Q41" i="14"/>
  <c r="P41" i="14"/>
  <c r="O41" i="14"/>
  <c r="N41" i="14"/>
  <c r="Q40" i="14"/>
  <c r="P40" i="14"/>
  <c r="O40" i="14"/>
  <c r="N40" i="14"/>
  <c r="Q39" i="14"/>
  <c r="P39" i="14"/>
  <c r="O39" i="14"/>
  <c r="N39" i="14"/>
  <c r="Q38" i="14"/>
  <c r="P38" i="14"/>
  <c r="O38" i="14"/>
  <c r="N38" i="14"/>
  <c r="Q37" i="14"/>
  <c r="P37" i="14"/>
  <c r="O37" i="14"/>
  <c r="N37" i="14"/>
  <c r="Q36" i="14"/>
  <c r="P36" i="14"/>
  <c r="O36" i="14"/>
  <c r="N36" i="14"/>
  <c r="Q35" i="14"/>
  <c r="P35" i="14"/>
  <c r="O35" i="14"/>
  <c r="N35" i="14"/>
  <c r="Q34" i="14"/>
  <c r="P34" i="14"/>
  <c r="O34" i="14"/>
  <c r="N34" i="14"/>
  <c r="Q32" i="14"/>
  <c r="P32" i="14"/>
  <c r="O32" i="14"/>
  <c r="N32" i="14"/>
  <c r="Q31" i="14"/>
  <c r="P31" i="14"/>
  <c r="O31" i="14"/>
  <c r="N31" i="14"/>
  <c r="Q30" i="14"/>
  <c r="P30" i="14"/>
  <c r="O30" i="14"/>
  <c r="N30" i="14"/>
  <c r="Q29" i="14"/>
  <c r="P29" i="14"/>
  <c r="O29" i="14"/>
  <c r="N29" i="14"/>
  <c r="Q28" i="14"/>
  <c r="P28" i="14"/>
  <c r="O28" i="14"/>
  <c r="N28" i="14"/>
  <c r="Q27" i="14"/>
  <c r="P27" i="14"/>
  <c r="O27" i="14"/>
  <c r="N27" i="14"/>
  <c r="Q26" i="14"/>
  <c r="P26" i="14"/>
  <c r="O26" i="14"/>
  <c r="N26" i="14"/>
  <c r="Q25" i="14"/>
  <c r="P25" i="14"/>
  <c r="O25" i="14"/>
  <c r="N25" i="14"/>
  <c r="Q24" i="14"/>
  <c r="P24" i="14"/>
  <c r="O24" i="14"/>
  <c r="N24" i="14"/>
  <c r="Q22" i="14"/>
  <c r="P22" i="14"/>
  <c r="O22" i="14"/>
  <c r="N22" i="14"/>
  <c r="Q21" i="14"/>
  <c r="P21" i="14"/>
  <c r="O21" i="14"/>
  <c r="N21" i="14"/>
  <c r="Q20" i="14"/>
  <c r="P20" i="14"/>
  <c r="O20" i="14"/>
  <c r="N20" i="14"/>
  <c r="Q19" i="14"/>
  <c r="P19" i="14"/>
  <c r="O19" i="14"/>
  <c r="N19" i="14"/>
  <c r="Q18" i="14"/>
  <c r="P18" i="14"/>
  <c r="Q17" i="14"/>
  <c r="P17" i="14"/>
  <c r="Q16" i="14"/>
  <c r="P16" i="14"/>
  <c r="O16" i="14"/>
  <c r="N16" i="14"/>
  <c r="Q15" i="14"/>
  <c r="P15" i="14"/>
  <c r="O15" i="14"/>
  <c r="N15" i="14"/>
  <c r="Q14" i="14"/>
  <c r="P14" i="14"/>
  <c r="O14" i="14"/>
  <c r="N14" i="14"/>
  <c r="Q12" i="14"/>
  <c r="P12" i="14"/>
  <c r="Q11" i="14"/>
  <c r="P11" i="14"/>
  <c r="O11" i="14"/>
  <c r="N11" i="14"/>
  <c r="Q10" i="14"/>
  <c r="Q171" i="14" s="1"/>
  <c r="P10" i="14"/>
  <c r="P171" i="14" s="1"/>
  <c r="O10" i="14"/>
  <c r="N10" i="14"/>
  <c r="P484" i="14"/>
  <c r="Q482" i="13"/>
  <c r="P482" i="13"/>
  <c r="O482" i="13"/>
  <c r="N482" i="13"/>
  <c r="Q481" i="13"/>
  <c r="P481" i="13"/>
  <c r="O481" i="13"/>
  <c r="N481" i="13"/>
  <c r="Q480" i="13"/>
  <c r="P480" i="13"/>
  <c r="O480" i="13"/>
  <c r="N480" i="13"/>
  <c r="Q479" i="13"/>
  <c r="P479" i="13"/>
  <c r="O479" i="13"/>
  <c r="N479" i="13"/>
  <c r="Q478" i="13"/>
  <c r="P478" i="13"/>
  <c r="O478" i="13"/>
  <c r="N478" i="13"/>
  <c r="Q477" i="13"/>
  <c r="P477" i="13"/>
  <c r="O477" i="13"/>
  <c r="N477" i="13"/>
  <c r="Q476" i="13"/>
  <c r="P476" i="13"/>
  <c r="O476" i="13"/>
  <c r="N476" i="13"/>
  <c r="Q475" i="13"/>
  <c r="P475" i="13"/>
  <c r="O475" i="13"/>
  <c r="N475" i="13"/>
  <c r="Q473" i="13"/>
  <c r="P473" i="13"/>
  <c r="O473" i="13"/>
  <c r="N473" i="13"/>
  <c r="Q472" i="13"/>
  <c r="P472" i="13"/>
  <c r="O472" i="13"/>
  <c r="N472" i="13"/>
  <c r="Q471" i="13"/>
  <c r="P471" i="13"/>
  <c r="O471" i="13"/>
  <c r="N471" i="13"/>
  <c r="Q470" i="13"/>
  <c r="P470" i="13"/>
  <c r="O470" i="13"/>
  <c r="N470" i="13"/>
  <c r="Q469" i="13"/>
  <c r="P469" i="13"/>
  <c r="O469" i="13"/>
  <c r="N469" i="13"/>
  <c r="Q468" i="13"/>
  <c r="P468" i="13"/>
  <c r="O468" i="13"/>
  <c r="N468" i="13"/>
  <c r="Q467" i="13"/>
  <c r="P467" i="13"/>
  <c r="O467" i="13"/>
  <c r="N467" i="13"/>
  <c r="Q466" i="13"/>
  <c r="P466" i="13"/>
  <c r="O466" i="13"/>
  <c r="N466" i="13"/>
  <c r="Q464" i="13"/>
  <c r="P464" i="13"/>
  <c r="O464" i="13"/>
  <c r="N464" i="13"/>
  <c r="Q463" i="13"/>
  <c r="P463" i="13"/>
  <c r="O463" i="13"/>
  <c r="N463" i="13"/>
  <c r="Q462" i="13"/>
  <c r="P462" i="13"/>
  <c r="O462" i="13"/>
  <c r="N462" i="13"/>
  <c r="Q461" i="13"/>
  <c r="P461" i="13"/>
  <c r="O461" i="13"/>
  <c r="N461" i="13"/>
  <c r="Q460" i="13"/>
  <c r="P460" i="13"/>
  <c r="O460" i="13"/>
  <c r="N460" i="13"/>
  <c r="Q459" i="13"/>
  <c r="P459" i="13"/>
  <c r="O459" i="13"/>
  <c r="N459" i="13"/>
  <c r="Q458" i="13"/>
  <c r="P458" i="13"/>
  <c r="O458" i="13"/>
  <c r="N458" i="13"/>
  <c r="Q457" i="13"/>
  <c r="P457" i="13"/>
  <c r="O457" i="13"/>
  <c r="N457" i="13"/>
  <c r="Q456" i="13"/>
  <c r="P456" i="13"/>
  <c r="O456" i="13"/>
  <c r="N456" i="13"/>
  <c r="Q455" i="13"/>
  <c r="P455" i="13"/>
  <c r="O455" i="13"/>
  <c r="N455" i="13"/>
  <c r="Q454" i="13"/>
  <c r="P454" i="13"/>
  <c r="O454" i="13"/>
  <c r="N454" i="13"/>
  <c r="Q452" i="13"/>
  <c r="P452" i="13"/>
  <c r="O452" i="13"/>
  <c r="N452" i="13"/>
  <c r="Q451" i="13"/>
  <c r="P451" i="13"/>
  <c r="O451" i="13"/>
  <c r="N451" i="13"/>
  <c r="Q450" i="13"/>
  <c r="P450" i="13"/>
  <c r="O450" i="13"/>
  <c r="N450" i="13"/>
  <c r="Q449" i="13"/>
  <c r="P449" i="13"/>
  <c r="O449" i="13"/>
  <c r="N449" i="13"/>
  <c r="Q448" i="13"/>
  <c r="P448" i="13"/>
  <c r="O448" i="13"/>
  <c r="N448" i="13"/>
  <c r="Q447" i="13"/>
  <c r="P447" i="13"/>
  <c r="O447" i="13"/>
  <c r="N447" i="13"/>
  <c r="Q446" i="13"/>
  <c r="P446" i="13"/>
  <c r="O446" i="13"/>
  <c r="N446" i="13"/>
  <c r="Q445" i="13"/>
  <c r="P445" i="13"/>
  <c r="O445" i="13"/>
  <c r="N445" i="13"/>
  <c r="Q444" i="13"/>
  <c r="P444" i="13"/>
  <c r="O444" i="13"/>
  <c r="N444" i="13"/>
  <c r="Q442" i="13"/>
  <c r="P442" i="13"/>
  <c r="O442" i="13"/>
  <c r="N442" i="13"/>
  <c r="Q441" i="13"/>
  <c r="P441" i="13"/>
  <c r="O441" i="13"/>
  <c r="N441" i="13"/>
  <c r="Q440" i="13"/>
  <c r="P440" i="13"/>
  <c r="O440" i="13"/>
  <c r="N440" i="13"/>
  <c r="Q439" i="13"/>
  <c r="P439" i="13"/>
  <c r="O439" i="13"/>
  <c r="N439" i="13"/>
  <c r="Q438" i="13"/>
  <c r="P438" i="13"/>
  <c r="O438" i="13"/>
  <c r="N438" i="13"/>
  <c r="Q437" i="13"/>
  <c r="P437" i="13"/>
  <c r="O437" i="13"/>
  <c r="N437" i="13"/>
  <c r="Q436" i="13"/>
  <c r="P436" i="13"/>
  <c r="O436" i="13"/>
  <c r="N436" i="13"/>
  <c r="Q435" i="13"/>
  <c r="P435" i="13"/>
  <c r="O435" i="13"/>
  <c r="N435" i="13"/>
  <c r="Q434" i="13"/>
  <c r="P434" i="13"/>
  <c r="O434" i="13"/>
  <c r="N434" i="13"/>
  <c r="Q433" i="13"/>
  <c r="P433" i="13"/>
  <c r="O433" i="13"/>
  <c r="N433" i="13"/>
  <c r="Q432" i="13"/>
  <c r="P432" i="13"/>
  <c r="O432" i="13"/>
  <c r="N432" i="13"/>
  <c r="Q431" i="13"/>
  <c r="P431" i="13"/>
  <c r="O431" i="13"/>
  <c r="N431" i="13"/>
  <c r="Q430" i="13"/>
  <c r="P430" i="13"/>
  <c r="O430" i="13"/>
  <c r="N430" i="13"/>
  <c r="Q429" i="13"/>
  <c r="P429" i="13"/>
  <c r="O429" i="13"/>
  <c r="N429" i="13"/>
  <c r="Q427" i="13"/>
  <c r="P427" i="13"/>
  <c r="O427" i="13"/>
  <c r="N427" i="13"/>
  <c r="Q426" i="13"/>
  <c r="P426" i="13"/>
  <c r="O426" i="13"/>
  <c r="N426" i="13"/>
  <c r="Q425" i="13"/>
  <c r="P425" i="13"/>
  <c r="O425" i="13"/>
  <c r="N425" i="13"/>
  <c r="Q424" i="13"/>
  <c r="P424" i="13"/>
  <c r="O424" i="13"/>
  <c r="N424" i="13"/>
  <c r="Q423" i="13"/>
  <c r="P423" i="13"/>
  <c r="O423" i="13"/>
  <c r="N423" i="13"/>
  <c r="Q422" i="13"/>
  <c r="P422" i="13"/>
  <c r="O422" i="13"/>
  <c r="N422" i="13"/>
  <c r="Q421" i="13"/>
  <c r="P421" i="13"/>
  <c r="O421" i="13"/>
  <c r="N421" i="13"/>
  <c r="Q420" i="13"/>
  <c r="P420" i="13"/>
  <c r="O420" i="13"/>
  <c r="N420" i="13"/>
  <c r="Q419" i="13"/>
  <c r="P419" i="13"/>
  <c r="O419" i="13"/>
  <c r="N419" i="13"/>
  <c r="Q418" i="13"/>
  <c r="P418" i="13"/>
  <c r="O418" i="13"/>
  <c r="N418" i="13"/>
  <c r="Q416" i="13"/>
  <c r="P416" i="13"/>
  <c r="O416" i="13"/>
  <c r="N416" i="13"/>
  <c r="Q415" i="13"/>
  <c r="P415" i="13"/>
  <c r="O415" i="13"/>
  <c r="N415" i="13"/>
  <c r="Q414" i="13"/>
  <c r="P414" i="13"/>
  <c r="O414" i="13"/>
  <c r="N414" i="13"/>
  <c r="Q413" i="13"/>
  <c r="P413" i="13"/>
  <c r="O413" i="13"/>
  <c r="N413" i="13"/>
  <c r="Q412" i="13"/>
  <c r="P412" i="13"/>
  <c r="O412" i="13"/>
  <c r="N412" i="13"/>
  <c r="Q411" i="13"/>
  <c r="P411" i="13"/>
  <c r="O411" i="13"/>
  <c r="N411" i="13"/>
  <c r="Q410" i="13"/>
  <c r="P410" i="13"/>
  <c r="O410" i="13"/>
  <c r="N410" i="13"/>
  <c r="Q409" i="13"/>
  <c r="P409" i="13"/>
  <c r="O409" i="13"/>
  <c r="N409" i="13"/>
  <c r="Q408" i="13"/>
  <c r="P408" i="13"/>
  <c r="O408" i="13"/>
  <c r="N408" i="13"/>
  <c r="Q406" i="13"/>
  <c r="P406" i="13"/>
  <c r="O406" i="13"/>
  <c r="N406" i="13"/>
  <c r="Q405" i="13"/>
  <c r="P405" i="13"/>
  <c r="O405" i="13"/>
  <c r="N405" i="13"/>
  <c r="Q404" i="13"/>
  <c r="P404" i="13"/>
  <c r="O404" i="13"/>
  <c r="N404" i="13"/>
  <c r="Q403" i="13"/>
  <c r="P403" i="13"/>
  <c r="O403" i="13"/>
  <c r="N403" i="13"/>
  <c r="Q402" i="13"/>
  <c r="P402" i="13"/>
  <c r="O402" i="13"/>
  <c r="N402" i="13"/>
  <c r="Q401" i="13"/>
  <c r="P401" i="13"/>
  <c r="O401" i="13"/>
  <c r="N401" i="13"/>
  <c r="Q400" i="13"/>
  <c r="P400" i="13"/>
  <c r="O400" i="13"/>
  <c r="N400" i="13"/>
  <c r="Q399" i="13"/>
  <c r="P399" i="13"/>
  <c r="O399" i="13"/>
  <c r="N399" i="13"/>
  <c r="Q398" i="13"/>
  <c r="P398" i="13"/>
  <c r="O398" i="13"/>
  <c r="N398" i="13"/>
  <c r="Q396" i="13"/>
  <c r="P396" i="13"/>
  <c r="O396" i="13"/>
  <c r="N396" i="13"/>
  <c r="Q395" i="13"/>
  <c r="P395" i="13"/>
  <c r="O395" i="13"/>
  <c r="N395" i="13"/>
  <c r="Q394" i="13"/>
  <c r="P394" i="13"/>
  <c r="O394" i="13"/>
  <c r="N394" i="13"/>
  <c r="Q393" i="13"/>
  <c r="P393" i="13"/>
  <c r="O393" i="13"/>
  <c r="N393" i="13"/>
  <c r="Q392" i="13"/>
  <c r="P392" i="13"/>
  <c r="O392" i="13"/>
  <c r="N392" i="13"/>
  <c r="Q391" i="13"/>
  <c r="P391" i="13"/>
  <c r="O391" i="13"/>
  <c r="N391" i="13"/>
  <c r="Q390" i="13"/>
  <c r="P390" i="13"/>
  <c r="O390" i="13"/>
  <c r="N390" i="13"/>
  <c r="Q389" i="13"/>
  <c r="P389" i="13"/>
  <c r="O389" i="13"/>
  <c r="N389" i="13"/>
  <c r="Q388" i="13"/>
  <c r="P388" i="13"/>
  <c r="O388" i="13"/>
  <c r="N388" i="13"/>
  <c r="Q387" i="13"/>
  <c r="P387" i="13"/>
  <c r="O387" i="13"/>
  <c r="N387" i="13"/>
  <c r="Q386" i="13"/>
  <c r="P386" i="13"/>
  <c r="O386" i="13"/>
  <c r="N386" i="13"/>
  <c r="Q385" i="13"/>
  <c r="P385" i="13"/>
  <c r="O385" i="13"/>
  <c r="N385" i="13"/>
  <c r="Q383" i="13"/>
  <c r="P383" i="13"/>
  <c r="O383" i="13"/>
  <c r="N383" i="13"/>
  <c r="Q382" i="13"/>
  <c r="P382" i="13"/>
  <c r="O382" i="13"/>
  <c r="N382" i="13"/>
  <c r="Q381" i="13"/>
  <c r="P381" i="13"/>
  <c r="O381" i="13"/>
  <c r="N381" i="13"/>
  <c r="Q380" i="13"/>
  <c r="P380" i="13"/>
  <c r="O380" i="13"/>
  <c r="N380" i="13"/>
  <c r="Q379" i="13"/>
  <c r="P379" i="13"/>
  <c r="O379" i="13"/>
  <c r="N379" i="13"/>
  <c r="Q378" i="13"/>
  <c r="P378" i="13"/>
  <c r="O378" i="13"/>
  <c r="N378" i="13"/>
  <c r="Q377" i="13"/>
  <c r="P377" i="13"/>
  <c r="O377" i="13"/>
  <c r="N377" i="13"/>
  <c r="Q375" i="13"/>
  <c r="P375" i="13"/>
  <c r="O375" i="13"/>
  <c r="N375" i="13"/>
  <c r="Q374" i="13"/>
  <c r="P374" i="13"/>
  <c r="O374" i="13"/>
  <c r="N374" i="13"/>
  <c r="Q373" i="13"/>
  <c r="P373" i="13"/>
  <c r="O373" i="13"/>
  <c r="N373" i="13"/>
  <c r="Q372" i="13"/>
  <c r="P372" i="13"/>
  <c r="O372" i="13"/>
  <c r="N372" i="13"/>
  <c r="Q371" i="13"/>
  <c r="P371" i="13"/>
  <c r="O371" i="13"/>
  <c r="N371" i="13"/>
  <c r="Q369" i="13"/>
  <c r="P369" i="13"/>
  <c r="O369" i="13"/>
  <c r="N369" i="13"/>
  <c r="Q368" i="13"/>
  <c r="P368" i="13"/>
  <c r="O368" i="13"/>
  <c r="N368" i="13"/>
  <c r="Q367" i="13"/>
  <c r="P367" i="13"/>
  <c r="O367" i="13"/>
  <c r="N367" i="13"/>
  <c r="Q366" i="13"/>
  <c r="P366" i="13"/>
  <c r="O366" i="13"/>
  <c r="N366" i="13"/>
  <c r="Q365" i="13"/>
  <c r="P365" i="13"/>
  <c r="O365" i="13"/>
  <c r="N365" i="13"/>
  <c r="Q363" i="13"/>
  <c r="P363" i="13"/>
  <c r="O363" i="13"/>
  <c r="N363" i="13"/>
  <c r="Q362" i="13"/>
  <c r="P362" i="13"/>
  <c r="O362" i="13"/>
  <c r="N362" i="13"/>
  <c r="Q361" i="13"/>
  <c r="P361" i="13"/>
  <c r="O361" i="13"/>
  <c r="N361" i="13"/>
  <c r="Q360" i="13"/>
  <c r="P360" i="13"/>
  <c r="O360" i="13"/>
  <c r="N360" i="13"/>
  <c r="Q359" i="13"/>
  <c r="P359" i="13"/>
  <c r="O359" i="13"/>
  <c r="N359" i="13"/>
  <c r="Q358" i="13"/>
  <c r="P358" i="13"/>
  <c r="O358" i="13"/>
  <c r="N358" i="13"/>
  <c r="Q357" i="13"/>
  <c r="P357" i="13"/>
  <c r="O357" i="13"/>
  <c r="N357" i="13"/>
  <c r="Q356" i="13"/>
  <c r="P356" i="13"/>
  <c r="O356" i="13"/>
  <c r="N356" i="13"/>
  <c r="Q354" i="13"/>
  <c r="P354" i="13"/>
  <c r="O354" i="13"/>
  <c r="N354" i="13"/>
  <c r="Q353" i="13"/>
  <c r="P353" i="13"/>
  <c r="O353" i="13"/>
  <c r="N353" i="13"/>
  <c r="Q352" i="13"/>
  <c r="P352" i="13"/>
  <c r="O352" i="13"/>
  <c r="N352" i="13"/>
  <c r="Q351" i="13"/>
  <c r="P351" i="13"/>
  <c r="O351" i="13"/>
  <c r="N351" i="13"/>
  <c r="Q350" i="13"/>
  <c r="P350" i="13"/>
  <c r="O350" i="13"/>
  <c r="N350" i="13"/>
  <c r="Q349" i="13"/>
  <c r="P349" i="13"/>
  <c r="O349" i="13"/>
  <c r="N349" i="13"/>
  <c r="Q348" i="13"/>
  <c r="P348" i="13"/>
  <c r="O348" i="13"/>
  <c r="N348" i="13"/>
  <c r="Q347" i="13"/>
  <c r="P347" i="13"/>
  <c r="O347" i="13"/>
  <c r="N347" i="13"/>
  <c r="Q346" i="13"/>
  <c r="P346" i="13"/>
  <c r="O346" i="13"/>
  <c r="N346" i="13"/>
  <c r="Q345" i="13"/>
  <c r="P345" i="13"/>
  <c r="O345" i="13"/>
  <c r="N345" i="13"/>
  <c r="Q343" i="13"/>
  <c r="P343" i="13"/>
  <c r="O343" i="13"/>
  <c r="N343" i="13"/>
  <c r="Q342" i="13"/>
  <c r="P342" i="13"/>
  <c r="O342" i="13"/>
  <c r="N342" i="13"/>
  <c r="Q341" i="13"/>
  <c r="P341" i="13"/>
  <c r="O341" i="13"/>
  <c r="N341" i="13"/>
  <c r="Q340" i="13"/>
  <c r="P340" i="13"/>
  <c r="O340" i="13"/>
  <c r="N340" i="13"/>
  <c r="Q339" i="13"/>
  <c r="P339" i="13"/>
  <c r="O339" i="13"/>
  <c r="N339" i="13"/>
  <c r="Q338" i="13"/>
  <c r="P338" i="13"/>
  <c r="O338" i="13"/>
  <c r="N338" i="13"/>
  <c r="Q337" i="13"/>
  <c r="P337" i="13"/>
  <c r="O337" i="13"/>
  <c r="N337" i="13"/>
  <c r="Q336" i="13"/>
  <c r="P336" i="13"/>
  <c r="O336" i="13"/>
  <c r="N336" i="13"/>
  <c r="Q334" i="13"/>
  <c r="P334" i="13"/>
  <c r="O334" i="13"/>
  <c r="N334" i="13"/>
  <c r="Q333" i="13"/>
  <c r="P333" i="13"/>
  <c r="O333" i="13"/>
  <c r="N333" i="13"/>
  <c r="Q332" i="13"/>
  <c r="P332" i="13"/>
  <c r="O332" i="13"/>
  <c r="N332" i="13"/>
  <c r="Q331" i="13"/>
  <c r="P331" i="13"/>
  <c r="O331" i="13"/>
  <c r="N331" i="13"/>
  <c r="Q330" i="13"/>
  <c r="P330" i="13"/>
  <c r="O330" i="13"/>
  <c r="N330" i="13"/>
  <c r="Q328" i="13"/>
  <c r="P328" i="13"/>
  <c r="O328" i="13"/>
  <c r="N328" i="13"/>
  <c r="Q327" i="13"/>
  <c r="P327" i="13"/>
  <c r="O327" i="13"/>
  <c r="N327" i="13"/>
  <c r="Q326" i="13"/>
  <c r="P326" i="13"/>
  <c r="O326" i="13"/>
  <c r="N326" i="13"/>
  <c r="Q325" i="13"/>
  <c r="P325" i="13"/>
  <c r="O325" i="13"/>
  <c r="N325" i="13"/>
  <c r="Q324" i="13"/>
  <c r="P324" i="13"/>
  <c r="O324" i="13"/>
  <c r="N324" i="13"/>
  <c r="Q323" i="13"/>
  <c r="P323" i="13"/>
  <c r="O323" i="13"/>
  <c r="N323" i="13"/>
  <c r="Q322" i="13"/>
  <c r="P322" i="13"/>
  <c r="O322" i="13"/>
  <c r="N322" i="13"/>
  <c r="Q321" i="13"/>
  <c r="P321" i="13"/>
  <c r="O321" i="13"/>
  <c r="N321" i="13"/>
  <c r="Q320" i="13"/>
  <c r="P320" i="13"/>
  <c r="O320" i="13"/>
  <c r="N320" i="13"/>
  <c r="Q318" i="13"/>
  <c r="P318" i="13"/>
  <c r="O318" i="13"/>
  <c r="N318" i="13"/>
  <c r="Q317" i="13"/>
  <c r="P317" i="13"/>
  <c r="O317" i="13"/>
  <c r="N317" i="13"/>
  <c r="Q316" i="13"/>
  <c r="P316" i="13"/>
  <c r="O316" i="13"/>
  <c r="N316" i="13"/>
  <c r="Q315" i="13"/>
  <c r="P315" i="13"/>
  <c r="O315" i="13"/>
  <c r="N315" i="13"/>
  <c r="Q314" i="13"/>
  <c r="P314" i="13"/>
  <c r="O314" i="13"/>
  <c r="N314" i="13"/>
  <c r="Q313" i="13"/>
  <c r="P313" i="13"/>
  <c r="O313" i="13"/>
  <c r="N313" i="13"/>
  <c r="Q312" i="13"/>
  <c r="P312" i="13"/>
  <c r="O312" i="13"/>
  <c r="N312" i="13"/>
  <c r="Q310" i="13"/>
  <c r="P310" i="13"/>
  <c r="O310" i="13"/>
  <c r="N310" i="13"/>
  <c r="Q309" i="13"/>
  <c r="P309" i="13"/>
  <c r="O309" i="13"/>
  <c r="N309" i="13"/>
  <c r="Q308" i="13"/>
  <c r="P308" i="13"/>
  <c r="O308" i="13"/>
  <c r="N308" i="13"/>
  <c r="Q307" i="13"/>
  <c r="P307" i="13"/>
  <c r="O307" i="13"/>
  <c r="N307" i="13"/>
  <c r="Q306" i="13"/>
  <c r="P306" i="13"/>
  <c r="O306" i="13"/>
  <c r="N306" i="13"/>
  <c r="Q305" i="13"/>
  <c r="P305" i="13"/>
  <c r="O305" i="13"/>
  <c r="N305" i="13"/>
  <c r="Q304" i="13"/>
  <c r="P304" i="13"/>
  <c r="O304" i="13"/>
  <c r="N304" i="13"/>
  <c r="Q303" i="13"/>
  <c r="P303" i="13"/>
  <c r="O303" i="13"/>
  <c r="N303" i="13"/>
  <c r="Q302" i="13"/>
  <c r="P302" i="13"/>
  <c r="O302" i="13"/>
  <c r="N302" i="13"/>
  <c r="Q301" i="13"/>
  <c r="P301" i="13"/>
  <c r="O301" i="13"/>
  <c r="N301" i="13"/>
  <c r="Q299" i="13"/>
  <c r="P299" i="13"/>
  <c r="O299" i="13"/>
  <c r="N299" i="13"/>
  <c r="Q298" i="13"/>
  <c r="P298" i="13"/>
  <c r="O298" i="13"/>
  <c r="N298" i="13"/>
  <c r="Q297" i="13"/>
  <c r="P297" i="13"/>
  <c r="O297" i="13"/>
  <c r="N297" i="13"/>
  <c r="Q296" i="13"/>
  <c r="P296" i="13"/>
  <c r="O296" i="13"/>
  <c r="N296" i="13"/>
  <c r="Q295" i="13"/>
  <c r="P295" i="13"/>
  <c r="O295" i="13"/>
  <c r="N295" i="13"/>
  <c r="Q294" i="13"/>
  <c r="P294" i="13"/>
  <c r="P483" i="13" s="1"/>
  <c r="O294" i="13"/>
  <c r="O483" i="13" s="1"/>
  <c r="N294" i="13"/>
  <c r="Q293" i="13"/>
  <c r="P293" i="13"/>
  <c r="O293" i="13"/>
  <c r="N293" i="13"/>
  <c r="Q292" i="13"/>
  <c r="Q483" i="13" s="1"/>
  <c r="P292" i="13"/>
  <c r="O292" i="13"/>
  <c r="N292" i="13"/>
  <c r="N483" i="13" s="1"/>
  <c r="Q290" i="13"/>
  <c r="P290" i="13"/>
  <c r="O290" i="13"/>
  <c r="N290" i="13"/>
  <c r="Q289" i="13"/>
  <c r="P289" i="13"/>
  <c r="O289" i="13"/>
  <c r="N289" i="13"/>
  <c r="Q288" i="13"/>
  <c r="P288" i="13"/>
  <c r="O288" i="13"/>
  <c r="N288" i="13"/>
  <c r="Q286" i="13"/>
  <c r="P286" i="13"/>
  <c r="O286" i="13"/>
  <c r="N286" i="13"/>
  <c r="Q285" i="13"/>
  <c r="P285" i="13"/>
  <c r="O285" i="13"/>
  <c r="N285" i="13"/>
  <c r="Q283" i="13"/>
  <c r="P283" i="13"/>
  <c r="O283" i="13"/>
  <c r="N283" i="13"/>
  <c r="Q281" i="13"/>
  <c r="P281" i="13"/>
  <c r="O281" i="13"/>
  <c r="N281" i="13"/>
  <c r="Q280" i="13"/>
  <c r="P280" i="13"/>
  <c r="O280" i="13"/>
  <c r="N280" i="13"/>
  <c r="Q278" i="13"/>
  <c r="P278" i="13"/>
  <c r="O278" i="13"/>
  <c r="N278" i="13"/>
  <c r="Q277" i="13"/>
  <c r="P277" i="13"/>
  <c r="O277" i="13"/>
  <c r="N277" i="13"/>
  <c r="Q276" i="13"/>
  <c r="P276" i="13"/>
  <c r="O276" i="13"/>
  <c r="N276" i="13"/>
  <c r="Q274" i="13"/>
  <c r="P274" i="13"/>
  <c r="O274" i="13"/>
  <c r="N274" i="13"/>
  <c r="Q273" i="13"/>
  <c r="P273" i="13"/>
  <c r="O273" i="13"/>
  <c r="N273" i="13"/>
  <c r="Q272" i="13"/>
  <c r="P272" i="13"/>
  <c r="O272" i="13"/>
  <c r="N272" i="13"/>
  <c r="Q271" i="13"/>
  <c r="P271" i="13"/>
  <c r="O271" i="13"/>
  <c r="N271" i="13"/>
  <c r="Q270" i="13"/>
  <c r="P270" i="13"/>
  <c r="O270" i="13"/>
  <c r="N270" i="13"/>
  <c r="Q268" i="13"/>
  <c r="P268" i="13"/>
  <c r="O268" i="13"/>
  <c r="N268" i="13"/>
  <c r="Q267" i="13"/>
  <c r="P267" i="13"/>
  <c r="O267" i="13"/>
  <c r="N267" i="13"/>
  <c r="Q266" i="13"/>
  <c r="P266" i="13"/>
  <c r="O266" i="13"/>
  <c r="N266" i="13"/>
  <c r="Q265" i="13"/>
  <c r="P265" i="13"/>
  <c r="O265" i="13"/>
  <c r="N265" i="13"/>
  <c r="Q264" i="13"/>
  <c r="P264" i="13"/>
  <c r="O264" i="13"/>
  <c r="N264" i="13"/>
  <c r="Q262" i="13"/>
  <c r="P262" i="13"/>
  <c r="O262" i="13"/>
  <c r="N262" i="13"/>
  <c r="Q260" i="13"/>
  <c r="P260" i="13"/>
  <c r="O260" i="13"/>
  <c r="N260" i="13"/>
  <c r="Q259" i="13"/>
  <c r="P259" i="13"/>
  <c r="O259" i="13"/>
  <c r="N259" i="13"/>
  <c r="Q258" i="13"/>
  <c r="P258" i="13"/>
  <c r="O258" i="13"/>
  <c r="N258" i="13"/>
  <c r="Q257" i="13"/>
  <c r="P257" i="13"/>
  <c r="O257" i="13"/>
  <c r="N257" i="13"/>
  <c r="Q256" i="13"/>
  <c r="P256" i="13"/>
  <c r="O256" i="13"/>
  <c r="N256" i="13"/>
  <c r="Q254" i="13"/>
  <c r="P254" i="13"/>
  <c r="O254" i="13"/>
  <c r="N254" i="13"/>
  <c r="Q253" i="13"/>
  <c r="P253" i="13"/>
  <c r="O253" i="13"/>
  <c r="N253" i="13"/>
  <c r="Q252" i="13"/>
  <c r="P252" i="13"/>
  <c r="O252" i="13"/>
  <c r="N252" i="13"/>
  <c r="Q251" i="13"/>
  <c r="P251" i="13"/>
  <c r="O251" i="13"/>
  <c r="N251" i="13"/>
  <c r="Q250" i="13"/>
  <c r="P250" i="13"/>
  <c r="O250" i="13"/>
  <c r="N250" i="13"/>
  <c r="Q249" i="13"/>
  <c r="P249" i="13"/>
  <c r="O249" i="13"/>
  <c r="N249" i="13"/>
  <c r="Q248" i="13"/>
  <c r="P248" i="13"/>
  <c r="O248" i="13"/>
  <c r="N248" i="13"/>
  <c r="Q247" i="13"/>
  <c r="P247" i="13"/>
  <c r="O247" i="13"/>
  <c r="N247" i="13"/>
  <c r="Q245" i="13"/>
  <c r="P245" i="13"/>
  <c r="O245" i="13"/>
  <c r="N245" i="13"/>
  <c r="Q244" i="13"/>
  <c r="P244" i="13"/>
  <c r="O244" i="13"/>
  <c r="N244" i="13"/>
  <c r="Q243" i="13"/>
  <c r="P243" i="13"/>
  <c r="O243" i="13"/>
  <c r="N243" i="13"/>
  <c r="Q242" i="13"/>
  <c r="P242" i="13"/>
  <c r="O242" i="13"/>
  <c r="N242" i="13"/>
  <c r="Q241" i="13"/>
  <c r="P241" i="13"/>
  <c r="O241" i="13"/>
  <c r="N241" i="13"/>
  <c r="Q239" i="13"/>
  <c r="P239" i="13"/>
  <c r="O239" i="13"/>
  <c r="N239" i="13"/>
  <c r="Q238" i="13"/>
  <c r="P238" i="13"/>
  <c r="O238" i="13"/>
  <c r="N238" i="13"/>
  <c r="Q237" i="13"/>
  <c r="P237" i="13"/>
  <c r="O237" i="13"/>
  <c r="N237" i="13"/>
  <c r="Q236" i="13"/>
  <c r="P236" i="13"/>
  <c r="O236" i="13"/>
  <c r="N236" i="13"/>
  <c r="Q235" i="13"/>
  <c r="P235" i="13"/>
  <c r="O235" i="13"/>
  <c r="N235" i="13"/>
  <c r="Q233" i="13"/>
  <c r="P233" i="13"/>
  <c r="O233" i="13"/>
  <c r="N233" i="13"/>
  <c r="Q232" i="13"/>
  <c r="P232" i="13"/>
  <c r="O232" i="13"/>
  <c r="N232" i="13"/>
  <c r="Q230" i="13"/>
  <c r="P230" i="13"/>
  <c r="O230" i="13"/>
  <c r="N230" i="13"/>
  <c r="Q229" i="13"/>
  <c r="P229" i="13"/>
  <c r="O229" i="13"/>
  <c r="N229" i="13"/>
  <c r="Q228" i="13"/>
  <c r="P228" i="13"/>
  <c r="O228" i="13"/>
  <c r="N228" i="13"/>
  <c r="Q227" i="13"/>
  <c r="P227" i="13"/>
  <c r="O227" i="13"/>
  <c r="N227" i="13"/>
  <c r="Q226" i="13"/>
  <c r="P226" i="13"/>
  <c r="O226" i="13"/>
  <c r="N226" i="13"/>
  <c r="Q225" i="13"/>
  <c r="P225" i="13"/>
  <c r="O225" i="13"/>
  <c r="N225" i="13"/>
  <c r="Q224" i="13"/>
  <c r="P224" i="13"/>
  <c r="O224" i="13"/>
  <c r="N224" i="13"/>
  <c r="Q223" i="13"/>
  <c r="P223" i="13"/>
  <c r="O223" i="13"/>
  <c r="N223" i="13"/>
  <c r="Q222" i="13"/>
  <c r="P222" i="13"/>
  <c r="O222" i="13"/>
  <c r="N222" i="13"/>
  <c r="Q221" i="13"/>
  <c r="P221" i="13"/>
  <c r="O221" i="13"/>
  <c r="N221" i="13"/>
  <c r="Q220" i="13"/>
  <c r="P220" i="13"/>
  <c r="O220" i="13"/>
  <c r="N220" i="13"/>
  <c r="Q218" i="13"/>
  <c r="P218" i="13"/>
  <c r="O218" i="13"/>
  <c r="N218" i="13"/>
  <c r="Q217" i="13"/>
  <c r="P217" i="13"/>
  <c r="O217" i="13"/>
  <c r="N217" i="13"/>
  <c r="Q216" i="13"/>
  <c r="P216" i="13"/>
  <c r="O216" i="13"/>
  <c r="N216" i="13"/>
  <c r="Q215" i="13"/>
  <c r="P215" i="13"/>
  <c r="O215" i="13"/>
  <c r="N215" i="13"/>
  <c r="Q214" i="13"/>
  <c r="P214" i="13"/>
  <c r="O214" i="13"/>
  <c r="N214" i="13"/>
  <c r="Q213" i="13"/>
  <c r="P213" i="13"/>
  <c r="O213" i="13"/>
  <c r="N213" i="13"/>
  <c r="Q212" i="13"/>
  <c r="P212" i="13"/>
  <c r="O212" i="13"/>
  <c r="N212" i="13"/>
  <c r="Q211" i="13"/>
  <c r="P211" i="13"/>
  <c r="O211" i="13"/>
  <c r="N211" i="13"/>
  <c r="Q209" i="13"/>
  <c r="P209" i="13"/>
  <c r="O209" i="13"/>
  <c r="N209" i="13"/>
  <c r="Q208" i="13"/>
  <c r="P208" i="13"/>
  <c r="O208" i="13"/>
  <c r="N208" i="13"/>
  <c r="Q207" i="13"/>
  <c r="P207" i="13"/>
  <c r="O207" i="13"/>
  <c r="N207" i="13"/>
  <c r="Q206" i="13"/>
  <c r="P206" i="13"/>
  <c r="O206" i="13"/>
  <c r="N206" i="13"/>
  <c r="Q204" i="13"/>
  <c r="P204" i="13"/>
  <c r="O204" i="13"/>
  <c r="N204" i="13"/>
  <c r="Q203" i="13"/>
  <c r="P203" i="13"/>
  <c r="O203" i="13"/>
  <c r="N203" i="13"/>
  <c r="Q202" i="13"/>
  <c r="P202" i="13"/>
  <c r="O202" i="13"/>
  <c r="N202" i="13"/>
  <c r="Q201" i="13"/>
  <c r="P201" i="13"/>
  <c r="O201" i="13"/>
  <c r="N201" i="13"/>
  <c r="Q200" i="13"/>
  <c r="P200" i="13"/>
  <c r="O200" i="13"/>
  <c r="N200" i="13"/>
  <c r="Q199" i="13"/>
  <c r="P199" i="13"/>
  <c r="O199" i="13"/>
  <c r="N199" i="13"/>
  <c r="Q198" i="13"/>
  <c r="P198" i="13"/>
  <c r="O198" i="13"/>
  <c r="N198" i="13"/>
  <c r="Q196" i="13"/>
  <c r="P196" i="13"/>
  <c r="O196" i="13"/>
  <c r="N196" i="13"/>
  <c r="Q195" i="13"/>
  <c r="P195" i="13"/>
  <c r="O195" i="13"/>
  <c r="N195" i="13"/>
  <c r="Q194" i="13"/>
  <c r="P194" i="13"/>
  <c r="O194" i="13"/>
  <c r="N194" i="13"/>
  <c r="Q192" i="13"/>
  <c r="P192" i="13"/>
  <c r="O192" i="13"/>
  <c r="N192" i="13"/>
  <c r="Q191" i="13"/>
  <c r="P191" i="13"/>
  <c r="O191" i="13"/>
  <c r="N191" i="13"/>
  <c r="Q190" i="13"/>
  <c r="P190" i="13"/>
  <c r="O190" i="13"/>
  <c r="N190" i="13"/>
  <c r="Q189" i="13"/>
  <c r="P189" i="13"/>
  <c r="O189" i="13"/>
  <c r="N189" i="13"/>
  <c r="Q188" i="13"/>
  <c r="P188" i="13"/>
  <c r="O188" i="13"/>
  <c r="N188" i="13"/>
  <c r="Q187" i="13"/>
  <c r="P187" i="13"/>
  <c r="O187" i="13"/>
  <c r="N187" i="13"/>
  <c r="Q185" i="13"/>
  <c r="P185" i="13"/>
  <c r="O185" i="13"/>
  <c r="N185" i="13"/>
  <c r="Q184" i="13"/>
  <c r="P184" i="13"/>
  <c r="O184" i="13"/>
  <c r="N184" i="13"/>
  <c r="Q183" i="13"/>
  <c r="P183" i="13"/>
  <c r="O183" i="13"/>
  <c r="N183" i="13"/>
  <c r="Q182" i="13"/>
  <c r="P182" i="13"/>
  <c r="O182" i="13"/>
  <c r="N182" i="13"/>
  <c r="Q180" i="13"/>
  <c r="P180" i="13"/>
  <c r="O180" i="13"/>
  <c r="N180" i="13"/>
  <c r="Q179" i="13"/>
  <c r="P179" i="13"/>
  <c r="O179" i="13"/>
  <c r="N179" i="13"/>
  <c r="Q178" i="13"/>
  <c r="P178" i="13"/>
  <c r="O178" i="13"/>
  <c r="N178" i="13"/>
  <c r="Q177" i="13"/>
  <c r="P177" i="13"/>
  <c r="O177" i="13"/>
  <c r="N177" i="13"/>
  <c r="Q176" i="13"/>
  <c r="Q291" i="13" s="1"/>
  <c r="P176" i="13"/>
  <c r="O176" i="13"/>
  <c r="N176" i="13"/>
  <c r="Q175" i="13"/>
  <c r="P175" i="13"/>
  <c r="O175" i="13"/>
  <c r="N175" i="13"/>
  <c r="Q174" i="13"/>
  <c r="P174" i="13"/>
  <c r="P291" i="13" s="1"/>
  <c r="O174" i="13"/>
  <c r="O291" i="13" s="1"/>
  <c r="N174" i="13"/>
  <c r="N291" i="13" s="1"/>
  <c r="Q170" i="13"/>
  <c r="P170" i="13"/>
  <c r="O170" i="13"/>
  <c r="N170" i="13"/>
  <c r="Q169" i="13"/>
  <c r="P169" i="13"/>
  <c r="O169" i="13"/>
  <c r="N169" i="13"/>
  <c r="Q168" i="13"/>
  <c r="P168" i="13"/>
  <c r="O168" i="13"/>
  <c r="N168" i="13"/>
  <c r="Q167" i="13"/>
  <c r="P167" i="13"/>
  <c r="O167" i="13"/>
  <c r="N167" i="13"/>
  <c r="Q166" i="13"/>
  <c r="P166" i="13"/>
  <c r="O166" i="13"/>
  <c r="N166" i="13"/>
  <c r="Q165" i="13"/>
  <c r="P165" i="13"/>
  <c r="O165" i="13"/>
  <c r="N165" i="13"/>
  <c r="Q164" i="13"/>
  <c r="P164" i="13"/>
  <c r="O164" i="13"/>
  <c r="N164" i="13"/>
  <c r="Q163" i="13"/>
  <c r="P163" i="13"/>
  <c r="O163" i="13"/>
  <c r="N163" i="13"/>
  <c r="Q162" i="13"/>
  <c r="P162" i="13"/>
  <c r="O162" i="13"/>
  <c r="N162" i="13"/>
  <c r="Q161" i="13"/>
  <c r="P161" i="13"/>
  <c r="O161" i="13"/>
  <c r="N161" i="13"/>
  <c r="Q159" i="13"/>
  <c r="P159" i="13"/>
  <c r="O159" i="13"/>
  <c r="N159" i="13"/>
  <c r="Q158" i="13"/>
  <c r="P158" i="13"/>
  <c r="O158" i="13"/>
  <c r="N158" i="13"/>
  <c r="Q157" i="13"/>
  <c r="P157" i="13"/>
  <c r="O157" i="13"/>
  <c r="N157" i="13"/>
  <c r="Q156" i="13"/>
  <c r="P156" i="13"/>
  <c r="O156" i="13"/>
  <c r="N156" i="13"/>
  <c r="Q155" i="13"/>
  <c r="P155" i="13"/>
  <c r="O155" i="13"/>
  <c r="N155" i="13"/>
  <c r="Q154" i="13"/>
  <c r="P154" i="13"/>
  <c r="O154" i="13"/>
  <c r="N154" i="13"/>
  <c r="Q152" i="13"/>
  <c r="P152" i="13"/>
  <c r="O152" i="13"/>
  <c r="N152" i="13"/>
  <c r="Q151" i="13"/>
  <c r="P151" i="13"/>
  <c r="O151" i="13"/>
  <c r="N151" i="13"/>
  <c r="Q150" i="13"/>
  <c r="P150" i="13"/>
  <c r="O150" i="13"/>
  <c r="N150" i="13"/>
  <c r="Q149" i="13"/>
  <c r="P149" i="13"/>
  <c r="O149" i="13"/>
  <c r="N149" i="13"/>
  <c r="Q148" i="13"/>
  <c r="P148" i="13"/>
  <c r="O148" i="13"/>
  <c r="N148" i="13"/>
  <c r="Q147" i="13"/>
  <c r="P147" i="13"/>
  <c r="O147" i="13"/>
  <c r="N147" i="13"/>
  <c r="Q146" i="13"/>
  <c r="P146" i="13"/>
  <c r="O146" i="13"/>
  <c r="N146" i="13"/>
  <c r="Q145" i="13"/>
  <c r="P145" i="13"/>
  <c r="O145" i="13"/>
  <c r="N145" i="13"/>
  <c r="Q143" i="13"/>
  <c r="P143" i="13"/>
  <c r="O143" i="13"/>
  <c r="N143" i="13"/>
  <c r="Q142" i="13"/>
  <c r="P142" i="13"/>
  <c r="O142" i="13"/>
  <c r="N142" i="13"/>
  <c r="Q141" i="13"/>
  <c r="P141" i="13"/>
  <c r="O141" i="13"/>
  <c r="N141" i="13"/>
  <c r="Q140" i="13"/>
  <c r="P140" i="13"/>
  <c r="O140" i="13"/>
  <c r="N140" i="13"/>
  <c r="Q139" i="13"/>
  <c r="P139" i="13"/>
  <c r="O139" i="13"/>
  <c r="N139" i="13"/>
  <c r="Q138" i="13"/>
  <c r="P138" i="13"/>
  <c r="O138" i="13"/>
  <c r="N138" i="13"/>
  <c r="Q137" i="13"/>
  <c r="P137" i="13"/>
  <c r="O137" i="13"/>
  <c r="N137" i="13"/>
  <c r="Q135" i="13"/>
  <c r="P135" i="13"/>
  <c r="O135" i="13"/>
  <c r="N135" i="13"/>
  <c r="Q134" i="13"/>
  <c r="P134" i="13"/>
  <c r="O134" i="13"/>
  <c r="N134" i="13"/>
  <c r="Q133" i="13"/>
  <c r="P133" i="13"/>
  <c r="O133" i="13"/>
  <c r="N133" i="13"/>
  <c r="Q132" i="13"/>
  <c r="P132" i="13"/>
  <c r="O132" i="13"/>
  <c r="N132" i="13"/>
  <c r="Q131" i="13"/>
  <c r="P131" i="13"/>
  <c r="O131" i="13"/>
  <c r="N131" i="13"/>
  <c r="Q130" i="13"/>
  <c r="P130" i="13"/>
  <c r="O130" i="13"/>
  <c r="N130" i="13"/>
  <c r="Q129" i="13"/>
  <c r="P129" i="13"/>
  <c r="O129" i="13"/>
  <c r="N129" i="13"/>
  <c r="Q128" i="13"/>
  <c r="P128" i="13"/>
  <c r="O128" i="13"/>
  <c r="N128" i="13"/>
  <c r="Q127" i="13"/>
  <c r="P127" i="13"/>
  <c r="O127" i="13"/>
  <c r="N127" i="13"/>
  <c r="Q126" i="13"/>
  <c r="P126" i="13"/>
  <c r="O126" i="13"/>
  <c r="N126" i="13"/>
  <c r="Q125" i="13"/>
  <c r="P125" i="13"/>
  <c r="O125" i="13"/>
  <c r="N125" i="13"/>
  <c r="Q124" i="13"/>
  <c r="P124" i="13"/>
  <c r="O124" i="13"/>
  <c r="N124" i="13"/>
  <c r="Q123" i="13"/>
  <c r="P123" i="13"/>
  <c r="O123" i="13"/>
  <c r="N123" i="13"/>
  <c r="Q122" i="13"/>
  <c r="P122" i="13"/>
  <c r="O122" i="13"/>
  <c r="N122" i="13"/>
  <c r="Q121" i="13"/>
  <c r="P121" i="13"/>
  <c r="O121" i="13"/>
  <c r="N121" i="13"/>
  <c r="Q120" i="13"/>
  <c r="P120" i="13"/>
  <c r="O120" i="13"/>
  <c r="N120" i="13"/>
  <c r="Q119" i="13"/>
  <c r="P119" i="13"/>
  <c r="O119" i="13"/>
  <c r="N119" i="13"/>
  <c r="Q117" i="13"/>
  <c r="P117" i="13"/>
  <c r="O117" i="13"/>
  <c r="N117" i="13"/>
  <c r="Q116" i="13"/>
  <c r="P116" i="13"/>
  <c r="O116" i="13"/>
  <c r="N116" i="13"/>
  <c r="Q115" i="13"/>
  <c r="P115" i="13"/>
  <c r="O115" i="13"/>
  <c r="N115" i="13"/>
  <c r="Q114" i="13"/>
  <c r="P114" i="13"/>
  <c r="O114" i="13"/>
  <c r="N114" i="13"/>
  <c r="Q113" i="13"/>
  <c r="P113" i="13"/>
  <c r="O113" i="13"/>
  <c r="N113" i="13"/>
  <c r="Q112" i="13"/>
  <c r="P112" i="13"/>
  <c r="O112" i="13"/>
  <c r="N112" i="13"/>
  <c r="Q111" i="13"/>
  <c r="P111" i="13"/>
  <c r="O111" i="13"/>
  <c r="N111" i="13"/>
  <c r="Q110" i="13"/>
  <c r="P110" i="13"/>
  <c r="O110" i="13"/>
  <c r="N110" i="13"/>
  <c r="Q109" i="13"/>
  <c r="P109" i="13"/>
  <c r="O109" i="13"/>
  <c r="N109" i="13"/>
  <c r="Q107" i="13"/>
  <c r="P107" i="13"/>
  <c r="O107" i="13"/>
  <c r="N107" i="13"/>
  <c r="Q106" i="13"/>
  <c r="P106" i="13"/>
  <c r="O106" i="13"/>
  <c r="N106" i="13"/>
  <c r="Q105" i="13"/>
  <c r="P105" i="13"/>
  <c r="O105" i="13"/>
  <c r="N105" i="13"/>
  <c r="Q104" i="13"/>
  <c r="P104" i="13"/>
  <c r="O104" i="13"/>
  <c r="N104" i="13"/>
  <c r="Q103" i="13"/>
  <c r="P103" i="13"/>
  <c r="O103" i="13"/>
  <c r="N103" i="13"/>
  <c r="Q102" i="13"/>
  <c r="P102" i="13"/>
  <c r="O102" i="13"/>
  <c r="N102" i="13"/>
  <c r="Q101" i="13"/>
  <c r="P101" i="13"/>
  <c r="O101" i="13"/>
  <c r="N101" i="13"/>
  <c r="Q100" i="13"/>
  <c r="P100" i="13"/>
  <c r="O100" i="13"/>
  <c r="N100" i="13"/>
  <c r="Q99" i="13"/>
  <c r="P99" i="13"/>
  <c r="O99" i="13"/>
  <c r="N99" i="13"/>
  <c r="Q98" i="13"/>
  <c r="P98" i="13"/>
  <c r="O98" i="13"/>
  <c r="N98" i="13"/>
  <c r="Q97" i="13"/>
  <c r="P97" i="13"/>
  <c r="O97" i="13"/>
  <c r="N97" i="13"/>
  <c r="Q96" i="13"/>
  <c r="P96" i="13"/>
  <c r="O96" i="13"/>
  <c r="N96" i="13"/>
  <c r="Q95" i="13"/>
  <c r="P95" i="13"/>
  <c r="O95" i="13"/>
  <c r="N95" i="13"/>
  <c r="Q94" i="13"/>
  <c r="P94" i="13"/>
  <c r="O94" i="13"/>
  <c r="N94" i="13"/>
  <c r="Q93" i="13"/>
  <c r="P93" i="13"/>
  <c r="O93" i="13"/>
  <c r="N93" i="13"/>
  <c r="Q92" i="13"/>
  <c r="P92" i="13"/>
  <c r="O92" i="13"/>
  <c r="N92" i="13"/>
  <c r="Q91" i="13"/>
  <c r="P91" i="13"/>
  <c r="O91" i="13"/>
  <c r="N91" i="13"/>
  <c r="Q90" i="13"/>
  <c r="P90" i="13"/>
  <c r="O90" i="13"/>
  <c r="N90" i="13"/>
  <c r="Q89" i="13"/>
  <c r="P89" i="13"/>
  <c r="O89" i="13"/>
  <c r="N89" i="13"/>
  <c r="Q88" i="13"/>
  <c r="P88" i="13"/>
  <c r="O88" i="13"/>
  <c r="N88" i="13"/>
  <c r="Q86" i="13"/>
  <c r="P86" i="13"/>
  <c r="O86" i="13"/>
  <c r="N86" i="13"/>
  <c r="Q85" i="13"/>
  <c r="P85" i="13"/>
  <c r="O85" i="13"/>
  <c r="N85" i="13"/>
  <c r="Q84" i="13"/>
  <c r="P84" i="13"/>
  <c r="O84" i="13"/>
  <c r="N84" i="13"/>
  <c r="Q83" i="13"/>
  <c r="P83" i="13"/>
  <c r="O83" i="13"/>
  <c r="N83" i="13"/>
  <c r="Q82" i="13"/>
  <c r="P82" i="13"/>
  <c r="O82" i="13"/>
  <c r="N82" i="13"/>
  <c r="Q81" i="13"/>
  <c r="P81" i="13"/>
  <c r="O81" i="13"/>
  <c r="N81" i="13"/>
  <c r="Q80" i="13"/>
  <c r="P80" i="13"/>
  <c r="O80" i="13"/>
  <c r="N80" i="13"/>
  <c r="Q79" i="13"/>
  <c r="P79" i="13"/>
  <c r="O79" i="13"/>
  <c r="N79" i="13"/>
  <c r="Q78" i="13"/>
  <c r="P78" i="13"/>
  <c r="O78" i="13"/>
  <c r="N78" i="13"/>
  <c r="Q77" i="13"/>
  <c r="P77" i="13"/>
  <c r="O77" i="13"/>
  <c r="N77" i="13"/>
  <c r="Q76" i="13"/>
  <c r="P76" i="13"/>
  <c r="O76" i="13"/>
  <c r="N76" i="13"/>
  <c r="Q75" i="13"/>
  <c r="P75" i="13"/>
  <c r="O75" i="13"/>
  <c r="N75" i="13"/>
  <c r="Q74" i="13"/>
  <c r="P74" i="13"/>
  <c r="O74" i="13"/>
  <c r="N74" i="13"/>
  <c r="Q73" i="13"/>
  <c r="P73" i="13"/>
  <c r="O73" i="13"/>
  <c r="N73" i="13"/>
  <c r="Q72" i="13"/>
  <c r="P72" i="13"/>
  <c r="O72" i="13"/>
  <c r="N72" i="13"/>
  <c r="Q71" i="13"/>
  <c r="P71" i="13"/>
  <c r="O71" i="13"/>
  <c r="N71" i="13"/>
  <c r="Q70" i="13"/>
  <c r="P70" i="13"/>
  <c r="O70" i="13"/>
  <c r="N70" i="13"/>
  <c r="Q68" i="13"/>
  <c r="P68" i="13"/>
  <c r="O68" i="13"/>
  <c r="N68" i="13"/>
  <c r="Q67" i="13"/>
  <c r="P67" i="13"/>
  <c r="O67" i="13"/>
  <c r="N67" i="13"/>
  <c r="Q65" i="13"/>
  <c r="P65" i="13"/>
  <c r="O65" i="13"/>
  <c r="N65" i="13"/>
  <c r="Q64" i="13"/>
  <c r="P64" i="13"/>
  <c r="O64" i="13"/>
  <c r="N64" i="13"/>
  <c r="Q63" i="13"/>
  <c r="P63" i="13"/>
  <c r="O63" i="13"/>
  <c r="N63" i="13"/>
  <c r="Q62" i="13"/>
  <c r="P62" i="13"/>
  <c r="O62" i="13"/>
  <c r="N62" i="13"/>
  <c r="Q61" i="13"/>
  <c r="P61" i="13"/>
  <c r="O61" i="13"/>
  <c r="N61" i="13"/>
  <c r="Q60" i="13"/>
  <c r="P60" i="13"/>
  <c r="O60" i="13"/>
  <c r="N60" i="13"/>
  <c r="Q59" i="13"/>
  <c r="P59" i="13"/>
  <c r="O59" i="13"/>
  <c r="N59" i="13"/>
  <c r="Q58" i="13"/>
  <c r="P58" i="13"/>
  <c r="O58" i="13"/>
  <c r="N58" i="13"/>
  <c r="Q57" i="13"/>
  <c r="P57" i="13"/>
  <c r="O57" i="13"/>
  <c r="N57" i="13"/>
  <c r="Q56" i="13"/>
  <c r="P56" i="13"/>
  <c r="O56" i="13"/>
  <c r="N56" i="13"/>
  <c r="Q55" i="13"/>
  <c r="P55" i="13"/>
  <c r="O55" i="13"/>
  <c r="N55" i="13"/>
  <c r="Q54" i="13"/>
  <c r="P54" i="13"/>
  <c r="O54" i="13"/>
  <c r="N54" i="13"/>
  <c r="Q53" i="13"/>
  <c r="P53" i="13"/>
  <c r="O53" i="13"/>
  <c r="N53" i="13"/>
  <c r="Q52" i="13"/>
  <c r="P52" i="13"/>
  <c r="O52" i="13"/>
  <c r="N52" i="13"/>
  <c r="Q51" i="13"/>
  <c r="P51" i="13"/>
  <c r="O51" i="13"/>
  <c r="N51" i="13"/>
  <c r="Q50" i="13"/>
  <c r="P50" i="13"/>
  <c r="O50" i="13"/>
  <c r="N50" i="13"/>
  <c r="Q49" i="13"/>
  <c r="P49" i="13"/>
  <c r="O49" i="13"/>
  <c r="N49" i="13"/>
  <c r="Q48" i="13"/>
  <c r="P48" i="13"/>
  <c r="O48" i="13"/>
  <c r="N48" i="13"/>
  <c r="Q46" i="13"/>
  <c r="P46" i="13"/>
  <c r="O46" i="13"/>
  <c r="N46" i="13"/>
  <c r="Q45" i="13"/>
  <c r="P45" i="13"/>
  <c r="O45" i="13"/>
  <c r="N45" i="13"/>
  <c r="Q44" i="13"/>
  <c r="P44" i="13"/>
  <c r="O44" i="13"/>
  <c r="N44" i="13"/>
  <c r="Q43" i="13"/>
  <c r="P43" i="13"/>
  <c r="O43" i="13"/>
  <c r="N43" i="13"/>
  <c r="Q42" i="13"/>
  <c r="P42" i="13"/>
  <c r="O42" i="13"/>
  <c r="N42" i="13"/>
  <c r="Q41" i="13"/>
  <c r="P41" i="13"/>
  <c r="O41" i="13"/>
  <c r="N41" i="13"/>
  <c r="Q40" i="13"/>
  <c r="P40" i="13"/>
  <c r="O40" i="13"/>
  <c r="N40" i="13"/>
  <c r="Q39" i="13"/>
  <c r="P39" i="13"/>
  <c r="O39" i="13"/>
  <c r="N39" i="13"/>
  <c r="Q38" i="13"/>
  <c r="P38" i="13"/>
  <c r="O38" i="13"/>
  <c r="N38" i="13"/>
  <c r="Q37" i="13"/>
  <c r="P37" i="13"/>
  <c r="O37" i="13"/>
  <c r="N37" i="13"/>
  <c r="Q36" i="13"/>
  <c r="P36" i="13"/>
  <c r="O36" i="13"/>
  <c r="N36" i="13"/>
  <c r="Q35" i="13"/>
  <c r="P35" i="13"/>
  <c r="O35" i="13"/>
  <c r="N35" i="13"/>
  <c r="Q34" i="13"/>
  <c r="P34" i="13"/>
  <c r="O34" i="13"/>
  <c r="N34" i="13"/>
  <c r="Q32" i="13"/>
  <c r="P32" i="13"/>
  <c r="O32" i="13"/>
  <c r="N32" i="13"/>
  <c r="Q31" i="13"/>
  <c r="P31" i="13"/>
  <c r="O31" i="13"/>
  <c r="N31" i="13"/>
  <c r="Q30" i="13"/>
  <c r="P30" i="13"/>
  <c r="O30" i="13"/>
  <c r="N30" i="13"/>
  <c r="Q29" i="13"/>
  <c r="P29" i="13"/>
  <c r="O29" i="13"/>
  <c r="N29" i="13"/>
  <c r="Q28" i="13"/>
  <c r="P28" i="13"/>
  <c r="O28" i="13"/>
  <c r="N28" i="13"/>
  <c r="Q27" i="13"/>
  <c r="P27" i="13"/>
  <c r="O27" i="13"/>
  <c r="N27" i="13"/>
  <c r="Q26" i="13"/>
  <c r="P26" i="13"/>
  <c r="O26" i="13"/>
  <c r="N26" i="13"/>
  <c r="Q25" i="13"/>
  <c r="P25" i="13"/>
  <c r="O25" i="13"/>
  <c r="N25" i="13"/>
  <c r="Q24" i="13"/>
  <c r="P24" i="13"/>
  <c r="O24" i="13"/>
  <c r="N24" i="13"/>
  <c r="Q22" i="13"/>
  <c r="P22" i="13"/>
  <c r="O22" i="13"/>
  <c r="N22" i="13"/>
  <c r="Q21" i="13"/>
  <c r="P21" i="13"/>
  <c r="O21" i="13"/>
  <c r="N21" i="13"/>
  <c r="Q20" i="13"/>
  <c r="P20" i="13"/>
  <c r="O20" i="13"/>
  <c r="N20" i="13"/>
  <c r="Q19" i="13"/>
  <c r="P19" i="13"/>
  <c r="O19" i="13"/>
  <c r="N19" i="13"/>
  <c r="Q18" i="13"/>
  <c r="P18" i="13"/>
  <c r="N18" i="13"/>
  <c r="Q17" i="13"/>
  <c r="P17" i="13"/>
  <c r="Q16" i="13"/>
  <c r="P16" i="13"/>
  <c r="O16" i="13"/>
  <c r="N16" i="13"/>
  <c r="Q15" i="13"/>
  <c r="P15" i="13"/>
  <c r="O15" i="13"/>
  <c r="N15" i="13"/>
  <c r="Q14" i="13"/>
  <c r="P14" i="13"/>
  <c r="O14" i="13"/>
  <c r="N14" i="13"/>
  <c r="Q12" i="13"/>
  <c r="P12" i="13"/>
  <c r="N12" i="13"/>
  <c r="Q11" i="13"/>
  <c r="Q171" i="13" s="1"/>
  <c r="P11" i="13"/>
  <c r="P171" i="13" s="1"/>
  <c r="O11" i="13"/>
  <c r="N11" i="13"/>
  <c r="Q10" i="13"/>
  <c r="P10" i="13"/>
  <c r="O10" i="13"/>
  <c r="N10" i="13"/>
  <c r="O484" i="13"/>
  <c r="Q482" i="12"/>
  <c r="P482" i="12"/>
  <c r="O482" i="12"/>
  <c r="N482" i="12"/>
  <c r="Q481" i="12"/>
  <c r="P481" i="12"/>
  <c r="O481" i="12"/>
  <c r="N481" i="12"/>
  <c r="Q480" i="12"/>
  <c r="P480" i="12"/>
  <c r="O480" i="12"/>
  <c r="N480" i="12"/>
  <c r="Q479" i="12"/>
  <c r="P479" i="12"/>
  <c r="O479" i="12"/>
  <c r="N479" i="12"/>
  <c r="Q478" i="12"/>
  <c r="P478" i="12"/>
  <c r="O478" i="12"/>
  <c r="N478" i="12"/>
  <c r="Q477" i="12"/>
  <c r="P477" i="12"/>
  <c r="O477" i="12"/>
  <c r="N477" i="12"/>
  <c r="Q476" i="12"/>
  <c r="P476" i="12"/>
  <c r="O476" i="12"/>
  <c r="N476" i="12"/>
  <c r="Q475" i="12"/>
  <c r="P475" i="12"/>
  <c r="O475" i="12"/>
  <c r="N475" i="12"/>
  <c r="Q473" i="12"/>
  <c r="P473" i="12"/>
  <c r="O473" i="12"/>
  <c r="N473" i="12"/>
  <c r="Q472" i="12"/>
  <c r="P472" i="12"/>
  <c r="O472" i="12"/>
  <c r="N472" i="12"/>
  <c r="Q471" i="12"/>
  <c r="P471" i="12"/>
  <c r="O471" i="12"/>
  <c r="N471" i="12"/>
  <c r="Q470" i="12"/>
  <c r="P470" i="12"/>
  <c r="O470" i="12"/>
  <c r="N470" i="12"/>
  <c r="Q469" i="12"/>
  <c r="P469" i="12"/>
  <c r="O469" i="12"/>
  <c r="N469" i="12"/>
  <c r="Q468" i="12"/>
  <c r="P468" i="12"/>
  <c r="O468" i="12"/>
  <c r="N468" i="12"/>
  <c r="Q467" i="12"/>
  <c r="P467" i="12"/>
  <c r="O467" i="12"/>
  <c r="N467" i="12"/>
  <c r="Q466" i="12"/>
  <c r="P466" i="12"/>
  <c r="O466" i="12"/>
  <c r="N466" i="12"/>
  <c r="Q464" i="12"/>
  <c r="P464" i="12"/>
  <c r="O464" i="12"/>
  <c r="N464" i="12"/>
  <c r="Q463" i="12"/>
  <c r="P463" i="12"/>
  <c r="O463" i="12"/>
  <c r="N463" i="12"/>
  <c r="Q462" i="12"/>
  <c r="P462" i="12"/>
  <c r="O462" i="12"/>
  <c r="N462" i="12"/>
  <c r="Q461" i="12"/>
  <c r="P461" i="12"/>
  <c r="O461" i="12"/>
  <c r="N461" i="12"/>
  <c r="Q460" i="12"/>
  <c r="P460" i="12"/>
  <c r="O460" i="12"/>
  <c r="N460" i="12"/>
  <c r="Q459" i="12"/>
  <c r="P459" i="12"/>
  <c r="O459" i="12"/>
  <c r="N459" i="12"/>
  <c r="Q458" i="12"/>
  <c r="P458" i="12"/>
  <c r="O458" i="12"/>
  <c r="N458" i="12"/>
  <c r="Q457" i="12"/>
  <c r="P457" i="12"/>
  <c r="O457" i="12"/>
  <c r="N457" i="12"/>
  <c r="Q456" i="12"/>
  <c r="P456" i="12"/>
  <c r="O456" i="12"/>
  <c r="N456" i="12"/>
  <c r="Q455" i="12"/>
  <c r="P455" i="12"/>
  <c r="O455" i="12"/>
  <c r="N455" i="12"/>
  <c r="Q454" i="12"/>
  <c r="P454" i="12"/>
  <c r="O454" i="12"/>
  <c r="N454" i="12"/>
  <c r="Q452" i="12"/>
  <c r="P452" i="12"/>
  <c r="O452" i="12"/>
  <c r="N452" i="12"/>
  <c r="Q451" i="12"/>
  <c r="P451" i="12"/>
  <c r="O451" i="12"/>
  <c r="N451" i="12"/>
  <c r="Q450" i="12"/>
  <c r="P450" i="12"/>
  <c r="O450" i="12"/>
  <c r="N450" i="12"/>
  <c r="Q449" i="12"/>
  <c r="P449" i="12"/>
  <c r="O449" i="12"/>
  <c r="N449" i="12"/>
  <c r="Q448" i="12"/>
  <c r="P448" i="12"/>
  <c r="O448" i="12"/>
  <c r="N448" i="12"/>
  <c r="Q447" i="12"/>
  <c r="P447" i="12"/>
  <c r="O447" i="12"/>
  <c r="N447" i="12"/>
  <c r="Q446" i="12"/>
  <c r="P446" i="12"/>
  <c r="O446" i="12"/>
  <c r="N446" i="12"/>
  <c r="Q445" i="12"/>
  <c r="P445" i="12"/>
  <c r="O445" i="12"/>
  <c r="N445" i="12"/>
  <c r="Q444" i="12"/>
  <c r="P444" i="12"/>
  <c r="O444" i="12"/>
  <c r="N444" i="12"/>
  <c r="Q442" i="12"/>
  <c r="P442" i="12"/>
  <c r="O442" i="12"/>
  <c r="N442" i="12"/>
  <c r="Q441" i="12"/>
  <c r="P441" i="12"/>
  <c r="O441" i="12"/>
  <c r="N441" i="12"/>
  <c r="Q440" i="12"/>
  <c r="P440" i="12"/>
  <c r="O440" i="12"/>
  <c r="N440" i="12"/>
  <c r="Q439" i="12"/>
  <c r="P439" i="12"/>
  <c r="O439" i="12"/>
  <c r="N439" i="12"/>
  <c r="Q438" i="12"/>
  <c r="P438" i="12"/>
  <c r="O438" i="12"/>
  <c r="N438" i="12"/>
  <c r="Q437" i="12"/>
  <c r="P437" i="12"/>
  <c r="O437" i="12"/>
  <c r="N437" i="12"/>
  <c r="Q436" i="12"/>
  <c r="P436" i="12"/>
  <c r="O436" i="12"/>
  <c r="N436" i="12"/>
  <c r="Q435" i="12"/>
  <c r="P435" i="12"/>
  <c r="O435" i="12"/>
  <c r="N435" i="12"/>
  <c r="Q434" i="12"/>
  <c r="P434" i="12"/>
  <c r="O434" i="12"/>
  <c r="N434" i="12"/>
  <c r="Q433" i="12"/>
  <c r="P433" i="12"/>
  <c r="O433" i="12"/>
  <c r="N433" i="12"/>
  <c r="Q432" i="12"/>
  <c r="P432" i="12"/>
  <c r="O432" i="12"/>
  <c r="N432" i="12"/>
  <c r="Q431" i="12"/>
  <c r="P431" i="12"/>
  <c r="O431" i="12"/>
  <c r="N431" i="12"/>
  <c r="Q430" i="12"/>
  <c r="P430" i="12"/>
  <c r="O430" i="12"/>
  <c r="N430" i="12"/>
  <c r="Q429" i="12"/>
  <c r="P429" i="12"/>
  <c r="O429" i="12"/>
  <c r="N429" i="12"/>
  <c r="Q427" i="12"/>
  <c r="P427" i="12"/>
  <c r="O427" i="12"/>
  <c r="N427" i="12"/>
  <c r="Q426" i="12"/>
  <c r="P426" i="12"/>
  <c r="O426" i="12"/>
  <c r="N426" i="12"/>
  <c r="Q425" i="12"/>
  <c r="P425" i="12"/>
  <c r="O425" i="12"/>
  <c r="N425" i="12"/>
  <c r="Q424" i="12"/>
  <c r="P424" i="12"/>
  <c r="O424" i="12"/>
  <c r="N424" i="12"/>
  <c r="Q423" i="12"/>
  <c r="P423" i="12"/>
  <c r="O423" i="12"/>
  <c r="N423" i="12"/>
  <c r="Q422" i="12"/>
  <c r="P422" i="12"/>
  <c r="O422" i="12"/>
  <c r="N422" i="12"/>
  <c r="Q421" i="12"/>
  <c r="P421" i="12"/>
  <c r="O421" i="12"/>
  <c r="N421" i="12"/>
  <c r="Q420" i="12"/>
  <c r="P420" i="12"/>
  <c r="O420" i="12"/>
  <c r="N420" i="12"/>
  <c r="Q419" i="12"/>
  <c r="P419" i="12"/>
  <c r="O419" i="12"/>
  <c r="N419" i="12"/>
  <c r="Q418" i="12"/>
  <c r="P418" i="12"/>
  <c r="O418" i="12"/>
  <c r="N418" i="12"/>
  <c r="Q416" i="12"/>
  <c r="P416" i="12"/>
  <c r="O416" i="12"/>
  <c r="N416" i="12"/>
  <c r="Q415" i="12"/>
  <c r="P415" i="12"/>
  <c r="O415" i="12"/>
  <c r="N415" i="12"/>
  <c r="Q414" i="12"/>
  <c r="P414" i="12"/>
  <c r="O414" i="12"/>
  <c r="N414" i="12"/>
  <c r="Q413" i="12"/>
  <c r="P413" i="12"/>
  <c r="O413" i="12"/>
  <c r="N413" i="12"/>
  <c r="Q412" i="12"/>
  <c r="P412" i="12"/>
  <c r="O412" i="12"/>
  <c r="N412" i="12"/>
  <c r="Q411" i="12"/>
  <c r="P411" i="12"/>
  <c r="O411" i="12"/>
  <c r="N411" i="12"/>
  <c r="Q410" i="12"/>
  <c r="P410" i="12"/>
  <c r="O410" i="12"/>
  <c r="N410" i="12"/>
  <c r="Q409" i="12"/>
  <c r="P409" i="12"/>
  <c r="O409" i="12"/>
  <c r="N409" i="12"/>
  <c r="Q408" i="12"/>
  <c r="P408" i="12"/>
  <c r="O408" i="12"/>
  <c r="N408" i="12"/>
  <c r="Q406" i="12"/>
  <c r="P406" i="12"/>
  <c r="O406" i="12"/>
  <c r="N406" i="12"/>
  <c r="Q405" i="12"/>
  <c r="P405" i="12"/>
  <c r="O405" i="12"/>
  <c r="N405" i="12"/>
  <c r="Q404" i="12"/>
  <c r="P404" i="12"/>
  <c r="O404" i="12"/>
  <c r="N404" i="12"/>
  <c r="Q403" i="12"/>
  <c r="P403" i="12"/>
  <c r="O403" i="12"/>
  <c r="N403" i="12"/>
  <c r="Q402" i="12"/>
  <c r="P402" i="12"/>
  <c r="O402" i="12"/>
  <c r="N402" i="12"/>
  <c r="Q401" i="12"/>
  <c r="P401" i="12"/>
  <c r="O401" i="12"/>
  <c r="N401" i="12"/>
  <c r="Q400" i="12"/>
  <c r="P400" i="12"/>
  <c r="O400" i="12"/>
  <c r="N400" i="12"/>
  <c r="Q399" i="12"/>
  <c r="P399" i="12"/>
  <c r="O399" i="12"/>
  <c r="N399" i="12"/>
  <c r="Q398" i="12"/>
  <c r="P398" i="12"/>
  <c r="O398" i="12"/>
  <c r="N398" i="12"/>
  <c r="Q396" i="12"/>
  <c r="P396" i="12"/>
  <c r="O396" i="12"/>
  <c r="N396" i="12"/>
  <c r="Q395" i="12"/>
  <c r="P395" i="12"/>
  <c r="O395" i="12"/>
  <c r="N395" i="12"/>
  <c r="Q394" i="12"/>
  <c r="P394" i="12"/>
  <c r="O394" i="12"/>
  <c r="N394" i="12"/>
  <c r="Q393" i="12"/>
  <c r="P393" i="12"/>
  <c r="O393" i="12"/>
  <c r="N393" i="12"/>
  <c r="Q392" i="12"/>
  <c r="P392" i="12"/>
  <c r="O392" i="12"/>
  <c r="N392" i="12"/>
  <c r="Q391" i="12"/>
  <c r="P391" i="12"/>
  <c r="O391" i="12"/>
  <c r="N391" i="12"/>
  <c r="Q390" i="12"/>
  <c r="P390" i="12"/>
  <c r="O390" i="12"/>
  <c r="N390" i="12"/>
  <c r="Q389" i="12"/>
  <c r="P389" i="12"/>
  <c r="O389" i="12"/>
  <c r="N389" i="12"/>
  <c r="Q388" i="12"/>
  <c r="P388" i="12"/>
  <c r="O388" i="12"/>
  <c r="N388" i="12"/>
  <c r="Q387" i="12"/>
  <c r="P387" i="12"/>
  <c r="O387" i="12"/>
  <c r="N387" i="12"/>
  <c r="Q386" i="12"/>
  <c r="P386" i="12"/>
  <c r="O386" i="12"/>
  <c r="N386" i="12"/>
  <c r="Q385" i="12"/>
  <c r="P385" i="12"/>
  <c r="O385" i="12"/>
  <c r="N385" i="12"/>
  <c r="Q383" i="12"/>
  <c r="P383" i="12"/>
  <c r="O383" i="12"/>
  <c r="N383" i="12"/>
  <c r="Q382" i="12"/>
  <c r="P382" i="12"/>
  <c r="O382" i="12"/>
  <c r="N382" i="12"/>
  <c r="Q381" i="12"/>
  <c r="P381" i="12"/>
  <c r="O381" i="12"/>
  <c r="N381" i="12"/>
  <c r="Q380" i="12"/>
  <c r="P380" i="12"/>
  <c r="O380" i="12"/>
  <c r="N380" i="12"/>
  <c r="Q379" i="12"/>
  <c r="P379" i="12"/>
  <c r="O379" i="12"/>
  <c r="N379" i="12"/>
  <c r="Q378" i="12"/>
  <c r="P378" i="12"/>
  <c r="O378" i="12"/>
  <c r="N378" i="12"/>
  <c r="Q377" i="12"/>
  <c r="P377" i="12"/>
  <c r="O377" i="12"/>
  <c r="N377" i="12"/>
  <c r="Q375" i="12"/>
  <c r="P375" i="12"/>
  <c r="O375" i="12"/>
  <c r="N375" i="12"/>
  <c r="Q374" i="12"/>
  <c r="P374" i="12"/>
  <c r="O374" i="12"/>
  <c r="N374" i="12"/>
  <c r="Q373" i="12"/>
  <c r="P373" i="12"/>
  <c r="O373" i="12"/>
  <c r="N373" i="12"/>
  <c r="Q372" i="12"/>
  <c r="P372" i="12"/>
  <c r="O372" i="12"/>
  <c r="N372" i="12"/>
  <c r="Q371" i="12"/>
  <c r="P371" i="12"/>
  <c r="O371" i="12"/>
  <c r="N371" i="12"/>
  <c r="Q369" i="12"/>
  <c r="P369" i="12"/>
  <c r="O369" i="12"/>
  <c r="N369" i="12"/>
  <c r="Q368" i="12"/>
  <c r="P368" i="12"/>
  <c r="O368" i="12"/>
  <c r="N368" i="12"/>
  <c r="Q367" i="12"/>
  <c r="P367" i="12"/>
  <c r="O367" i="12"/>
  <c r="N367" i="12"/>
  <c r="Q366" i="12"/>
  <c r="P366" i="12"/>
  <c r="O366" i="12"/>
  <c r="N366" i="12"/>
  <c r="Q365" i="12"/>
  <c r="P365" i="12"/>
  <c r="O365" i="12"/>
  <c r="N365" i="12"/>
  <c r="Q363" i="12"/>
  <c r="P363" i="12"/>
  <c r="O363" i="12"/>
  <c r="N363" i="12"/>
  <c r="Q362" i="12"/>
  <c r="P362" i="12"/>
  <c r="O362" i="12"/>
  <c r="N362" i="12"/>
  <c r="Q361" i="12"/>
  <c r="P361" i="12"/>
  <c r="O361" i="12"/>
  <c r="N361" i="12"/>
  <c r="Q360" i="12"/>
  <c r="P360" i="12"/>
  <c r="O360" i="12"/>
  <c r="N360" i="12"/>
  <c r="Q359" i="12"/>
  <c r="P359" i="12"/>
  <c r="O359" i="12"/>
  <c r="N359" i="12"/>
  <c r="Q358" i="12"/>
  <c r="P358" i="12"/>
  <c r="O358" i="12"/>
  <c r="N358" i="12"/>
  <c r="Q357" i="12"/>
  <c r="P357" i="12"/>
  <c r="O357" i="12"/>
  <c r="N357" i="12"/>
  <c r="Q356" i="12"/>
  <c r="P356" i="12"/>
  <c r="O356" i="12"/>
  <c r="N356" i="12"/>
  <c r="Q354" i="12"/>
  <c r="P354" i="12"/>
  <c r="O354" i="12"/>
  <c r="N354" i="12"/>
  <c r="Q353" i="12"/>
  <c r="P353" i="12"/>
  <c r="O353" i="12"/>
  <c r="N353" i="12"/>
  <c r="Q352" i="12"/>
  <c r="P352" i="12"/>
  <c r="O352" i="12"/>
  <c r="N352" i="12"/>
  <c r="Q351" i="12"/>
  <c r="P351" i="12"/>
  <c r="O351" i="12"/>
  <c r="N351" i="12"/>
  <c r="Q350" i="12"/>
  <c r="P350" i="12"/>
  <c r="O350" i="12"/>
  <c r="N350" i="12"/>
  <c r="Q349" i="12"/>
  <c r="P349" i="12"/>
  <c r="O349" i="12"/>
  <c r="N349" i="12"/>
  <c r="Q348" i="12"/>
  <c r="P348" i="12"/>
  <c r="O348" i="12"/>
  <c r="N348" i="12"/>
  <c r="Q347" i="12"/>
  <c r="P347" i="12"/>
  <c r="O347" i="12"/>
  <c r="N347" i="12"/>
  <c r="Q346" i="12"/>
  <c r="P346" i="12"/>
  <c r="O346" i="12"/>
  <c r="N346" i="12"/>
  <c r="Q345" i="12"/>
  <c r="P345" i="12"/>
  <c r="O345" i="12"/>
  <c r="N345" i="12"/>
  <c r="Q343" i="12"/>
  <c r="P343" i="12"/>
  <c r="O343" i="12"/>
  <c r="N343" i="12"/>
  <c r="Q342" i="12"/>
  <c r="P342" i="12"/>
  <c r="O342" i="12"/>
  <c r="N342" i="12"/>
  <c r="Q341" i="12"/>
  <c r="P341" i="12"/>
  <c r="O341" i="12"/>
  <c r="N341" i="12"/>
  <c r="Q340" i="12"/>
  <c r="P340" i="12"/>
  <c r="O340" i="12"/>
  <c r="N340" i="12"/>
  <c r="Q339" i="12"/>
  <c r="P339" i="12"/>
  <c r="O339" i="12"/>
  <c r="N339" i="12"/>
  <c r="Q338" i="12"/>
  <c r="P338" i="12"/>
  <c r="O338" i="12"/>
  <c r="N338" i="12"/>
  <c r="Q337" i="12"/>
  <c r="P337" i="12"/>
  <c r="O337" i="12"/>
  <c r="N337" i="12"/>
  <c r="Q336" i="12"/>
  <c r="P336" i="12"/>
  <c r="O336" i="12"/>
  <c r="N336" i="12"/>
  <c r="Q334" i="12"/>
  <c r="P334" i="12"/>
  <c r="O334" i="12"/>
  <c r="N334" i="12"/>
  <c r="Q333" i="12"/>
  <c r="P333" i="12"/>
  <c r="O333" i="12"/>
  <c r="N333" i="12"/>
  <c r="Q332" i="12"/>
  <c r="P332" i="12"/>
  <c r="O332" i="12"/>
  <c r="N332" i="12"/>
  <c r="Q331" i="12"/>
  <c r="P331" i="12"/>
  <c r="O331" i="12"/>
  <c r="N331" i="12"/>
  <c r="Q330" i="12"/>
  <c r="P330" i="12"/>
  <c r="O330" i="12"/>
  <c r="N330" i="12"/>
  <c r="Q328" i="12"/>
  <c r="P328" i="12"/>
  <c r="O328" i="12"/>
  <c r="N328" i="12"/>
  <c r="Q327" i="12"/>
  <c r="P327" i="12"/>
  <c r="O327" i="12"/>
  <c r="N327" i="12"/>
  <c r="Q326" i="12"/>
  <c r="P326" i="12"/>
  <c r="O326" i="12"/>
  <c r="N326" i="12"/>
  <c r="Q325" i="12"/>
  <c r="P325" i="12"/>
  <c r="O325" i="12"/>
  <c r="N325" i="12"/>
  <c r="Q324" i="12"/>
  <c r="P324" i="12"/>
  <c r="O324" i="12"/>
  <c r="N324" i="12"/>
  <c r="Q323" i="12"/>
  <c r="P323" i="12"/>
  <c r="O323" i="12"/>
  <c r="N323" i="12"/>
  <c r="Q322" i="12"/>
  <c r="P322" i="12"/>
  <c r="O322" i="12"/>
  <c r="N322" i="12"/>
  <c r="Q321" i="12"/>
  <c r="P321" i="12"/>
  <c r="O321" i="12"/>
  <c r="N321" i="12"/>
  <c r="Q320" i="12"/>
  <c r="P320" i="12"/>
  <c r="O320" i="12"/>
  <c r="N320" i="12"/>
  <c r="Q318" i="12"/>
  <c r="P318" i="12"/>
  <c r="O318" i="12"/>
  <c r="N318" i="12"/>
  <c r="Q317" i="12"/>
  <c r="P317" i="12"/>
  <c r="O317" i="12"/>
  <c r="N317" i="12"/>
  <c r="Q316" i="12"/>
  <c r="P316" i="12"/>
  <c r="O316" i="12"/>
  <c r="N316" i="12"/>
  <c r="Q315" i="12"/>
  <c r="P315" i="12"/>
  <c r="O315" i="12"/>
  <c r="N315" i="12"/>
  <c r="Q314" i="12"/>
  <c r="P314" i="12"/>
  <c r="O314" i="12"/>
  <c r="N314" i="12"/>
  <c r="Q313" i="12"/>
  <c r="P313" i="12"/>
  <c r="O313" i="12"/>
  <c r="N313" i="12"/>
  <c r="Q312" i="12"/>
  <c r="P312" i="12"/>
  <c r="O312" i="12"/>
  <c r="N312" i="12"/>
  <c r="Q310" i="12"/>
  <c r="P310" i="12"/>
  <c r="O310" i="12"/>
  <c r="N310" i="12"/>
  <c r="Q309" i="12"/>
  <c r="P309" i="12"/>
  <c r="O309" i="12"/>
  <c r="N309" i="12"/>
  <c r="Q308" i="12"/>
  <c r="P308" i="12"/>
  <c r="O308" i="12"/>
  <c r="N308" i="12"/>
  <c r="Q307" i="12"/>
  <c r="P307" i="12"/>
  <c r="O307" i="12"/>
  <c r="N307" i="12"/>
  <c r="Q306" i="12"/>
  <c r="P306" i="12"/>
  <c r="O306" i="12"/>
  <c r="N306" i="12"/>
  <c r="Q305" i="12"/>
  <c r="P305" i="12"/>
  <c r="O305" i="12"/>
  <c r="N305" i="12"/>
  <c r="Q304" i="12"/>
  <c r="P304" i="12"/>
  <c r="O304" i="12"/>
  <c r="N304" i="12"/>
  <c r="Q303" i="12"/>
  <c r="P303" i="12"/>
  <c r="O303" i="12"/>
  <c r="N303" i="12"/>
  <c r="Q302" i="12"/>
  <c r="P302" i="12"/>
  <c r="O302" i="12"/>
  <c r="N302" i="12"/>
  <c r="Q301" i="12"/>
  <c r="P301" i="12"/>
  <c r="O301" i="12"/>
  <c r="N301" i="12"/>
  <c r="Q299" i="12"/>
  <c r="P299" i="12"/>
  <c r="O299" i="12"/>
  <c r="N299" i="12"/>
  <c r="Q298" i="12"/>
  <c r="P298" i="12"/>
  <c r="O298" i="12"/>
  <c r="N298" i="12"/>
  <c r="Q297" i="12"/>
  <c r="P297" i="12"/>
  <c r="O297" i="12"/>
  <c r="N297" i="12"/>
  <c r="Q296" i="12"/>
  <c r="P296" i="12"/>
  <c r="O296" i="12"/>
  <c r="N296" i="12"/>
  <c r="Q295" i="12"/>
  <c r="P295" i="12"/>
  <c r="O295" i="12"/>
  <c r="N295" i="12"/>
  <c r="Q294" i="12"/>
  <c r="P294" i="12"/>
  <c r="O294" i="12"/>
  <c r="O483" i="12" s="1"/>
  <c r="N294" i="12"/>
  <c r="N483" i="12" s="1"/>
  <c r="Q293" i="12"/>
  <c r="P293" i="12"/>
  <c r="P483" i="12" s="1"/>
  <c r="O293" i="12"/>
  <c r="N293" i="12"/>
  <c r="Q292" i="12"/>
  <c r="Q483" i="12" s="1"/>
  <c r="P292" i="12"/>
  <c r="O292" i="12"/>
  <c r="N292" i="12"/>
  <c r="Q290" i="12"/>
  <c r="P290" i="12"/>
  <c r="O290" i="12"/>
  <c r="N290" i="12"/>
  <c r="Q289" i="12"/>
  <c r="P289" i="12"/>
  <c r="O289" i="12"/>
  <c r="N289" i="12"/>
  <c r="Q288" i="12"/>
  <c r="P288" i="12"/>
  <c r="O288" i="12"/>
  <c r="N288" i="12"/>
  <c r="Q286" i="12"/>
  <c r="P286" i="12"/>
  <c r="O286" i="12"/>
  <c r="N286" i="12"/>
  <c r="Q285" i="12"/>
  <c r="P285" i="12"/>
  <c r="O285" i="12"/>
  <c r="N285" i="12"/>
  <c r="Q283" i="12"/>
  <c r="P283" i="12"/>
  <c r="O283" i="12"/>
  <c r="N283" i="12"/>
  <c r="Q281" i="12"/>
  <c r="P281" i="12"/>
  <c r="O281" i="12"/>
  <c r="N281" i="12"/>
  <c r="Q280" i="12"/>
  <c r="P280" i="12"/>
  <c r="O280" i="12"/>
  <c r="N280" i="12"/>
  <c r="Q278" i="12"/>
  <c r="P278" i="12"/>
  <c r="O278" i="12"/>
  <c r="N278" i="12"/>
  <c r="Q277" i="12"/>
  <c r="P277" i="12"/>
  <c r="O277" i="12"/>
  <c r="N277" i="12"/>
  <c r="Q276" i="12"/>
  <c r="P276" i="12"/>
  <c r="O276" i="12"/>
  <c r="N276" i="12"/>
  <c r="Q274" i="12"/>
  <c r="P274" i="12"/>
  <c r="O274" i="12"/>
  <c r="N274" i="12"/>
  <c r="Q273" i="12"/>
  <c r="P273" i="12"/>
  <c r="O273" i="12"/>
  <c r="N273" i="12"/>
  <c r="Q272" i="12"/>
  <c r="P272" i="12"/>
  <c r="O272" i="12"/>
  <c r="N272" i="12"/>
  <c r="Q271" i="12"/>
  <c r="P271" i="12"/>
  <c r="O271" i="12"/>
  <c r="N271" i="12"/>
  <c r="Q270" i="12"/>
  <c r="P270" i="12"/>
  <c r="O270" i="12"/>
  <c r="N270" i="12"/>
  <c r="Q268" i="12"/>
  <c r="P268" i="12"/>
  <c r="O268" i="12"/>
  <c r="N268" i="12"/>
  <c r="Q267" i="12"/>
  <c r="P267" i="12"/>
  <c r="O267" i="12"/>
  <c r="N267" i="12"/>
  <c r="Q266" i="12"/>
  <c r="P266" i="12"/>
  <c r="O266" i="12"/>
  <c r="N266" i="12"/>
  <c r="Q265" i="12"/>
  <c r="P265" i="12"/>
  <c r="O265" i="12"/>
  <c r="N265" i="12"/>
  <c r="Q264" i="12"/>
  <c r="P264" i="12"/>
  <c r="O264" i="12"/>
  <c r="N264" i="12"/>
  <c r="Q262" i="12"/>
  <c r="P262" i="12"/>
  <c r="O262" i="12"/>
  <c r="N262" i="12"/>
  <c r="Q260" i="12"/>
  <c r="P260" i="12"/>
  <c r="O260" i="12"/>
  <c r="N260" i="12"/>
  <c r="Q259" i="12"/>
  <c r="P259" i="12"/>
  <c r="O259" i="12"/>
  <c r="N259" i="12"/>
  <c r="Q258" i="12"/>
  <c r="P258" i="12"/>
  <c r="O258" i="12"/>
  <c r="N258" i="12"/>
  <c r="Q257" i="12"/>
  <c r="P257" i="12"/>
  <c r="O257" i="12"/>
  <c r="N257" i="12"/>
  <c r="Q256" i="12"/>
  <c r="P256" i="12"/>
  <c r="O256" i="12"/>
  <c r="N256" i="12"/>
  <c r="Q254" i="12"/>
  <c r="P254" i="12"/>
  <c r="O254" i="12"/>
  <c r="N254" i="12"/>
  <c r="Q253" i="12"/>
  <c r="P253" i="12"/>
  <c r="O253" i="12"/>
  <c r="N253" i="12"/>
  <c r="Q252" i="12"/>
  <c r="P252" i="12"/>
  <c r="O252" i="12"/>
  <c r="N252" i="12"/>
  <c r="Q251" i="12"/>
  <c r="P251" i="12"/>
  <c r="O251" i="12"/>
  <c r="N251" i="12"/>
  <c r="Q250" i="12"/>
  <c r="P250" i="12"/>
  <c r="O250" i="12"/>
  <c r="N250" i="12"/>
  <c r="Q249" i="12"/>
  <c r="P249" i="12"/>
  <c r="O249" i="12"/>
  <c r="N249" i="12"/>
  <c r="Q248" i="12"/>
  <c r="P248" i="12"/>
  <c r="O248" i="12"/>
  <c r="N248" i="12"/>
  <c r="Q247" i="12"/>
  <c r="P247" i="12"/>
  <c r="O247" i="12"/>
  <c r="N247" i="12"/>
  <c r="Q245" i="12"/>
  <c r="P245" i="12"/>
  <c r="O245" i="12"/>
  <c r="N245" i="12"/>
  <c r="Q244" i="12"/>
  <c r="P244" i="12"/>
  <c r="O244" i="12"/>
  <c r="N244" i="12"/>
  <c r="Q243" i="12"/>
  <c r="P243" i="12"/>
  <c r="O243" i="12"/>
  <c r="N243" i="12"/>
  <c r="Q242" i="12"/>
  <c r="P242" i="12"/>
  <c r="O242" i="12"/>
  <c r="N242" i="12"/>
  <c r="Q241" i="12"/>
  <c r="P241" i="12"/>
  <c r="O241" i="12"/>
  <c r="N241" i="12"/>
  <c r="Q239" i="12"/>
  <c r="P239" i="12"/>
  <c r="O239" i="12"/>
  <c r="N239" i="12"/>
  <c r="Q238" i="12"/>
  <c r="P238" i="12"/>
  <c r="O238" i="12"/>
  <c r="N238" i="12"/>
  <c r="Q237" i="12"/>
  <c r="P237" i="12"/>
  <c r="O237" i="12"/>
  <c r="N237" i="12"/>
  <c r="Q236" i="12"/>
  <c r="P236" i="12"/>
  <c r="O236" i="12"/>
  <c r="N236" i="12"/>
  <c r="Q235" i="12"/>
  <c r="P235" i="12"/>
  <c r="O235" i="12"/>
  <c r="N235" i="12"/>
  <c r="Q233" i="12"/>
  <c r="P233" i="12"/>
  <c r="O233" i="12"/>
  <c r="N233" i="12"/>
  <c r="Q232" i="12"/>
  <c r="P232" i="12"/>
  <c r="O232" i="12"/>
  <c r="N232" i="12"/>
  <c r="Q230" i="12"/>
  <c r="P230" i="12"/>
  <c r="O230" i="12"/>
  <c r="N230" i="12"/>
  <c r="Q229" i="12"/>
  <c r="P229" i="12"/>
  <c r="O229" i="12"/>
  <c r="N229" i="12"/>
  <c r="Q228" i="12"/>
  <c r="P228" i="12"/>
  <c r="O228" i="12"/>
  <c r="N228" i="12"/>
  <c r="Q227" i="12"/>
  <c r="P227" i="12"/>
  <c r="O227" i="12"/>
  <c r="N227" i="12"/>
  <c r="Q226" i="12"/>
  <c r="P226" i="12"/>
  <c r="O226" i="12"/>
  <c r="N226" i="12"/>
  <c r="Q225" i="12"/>
  <c r="P225" i="12"/>
  <c r="O225" i="12"/>
  <c r="N225" i="12"/>
  <c r="Q224" i="12"/>
  <c r="P224" i="12"/>
  <c r="O224" i="12"/>
  <c r="N224" i="12"/>
  <c r="Q223" i="12"/>
  <c r="P223" i="12"/>
  <c r="O223" i="12"/>
  <c r="N223" i="12"/>
  <c r="Q222" i="12"/>
  <c r="P222" i="12"/>
  <c r="O222" i="12"/>
  <c r="N222" i="12"/>
  <c r="Q221" i="12"/>
  <c r="P221" i="12"/>
  <c r="O221" i="12"/>
  <c r="N221" i="12"/>
  <c r="Q220" i="12"/>
  <c r="P220" i="12"/>
  <c r="O220" i="12"/>
  <c r="N220" i="12"/>
  <c r="Q218" i="12"/>
  <c r="P218" i="12"/>
  <c r="O218" i="12"/>
  <c r="N218" i="12"/>
  <c r="Q217" i="12"/>
  <c r="P217" i="12"/>
  <c r="O217" i="12"/>
  <c r="N217" i="12"/>
  <c r="Q216" i="12"/>
  <c r="P216" i="12"/>
  <c r="O216" i="12"/>
  <c r="N216" i="12"/>
  <c r="Q215" i="12"/>
  <c r="P215" i="12"/>
  <c r="O215" i="12"/>
  <c r="N215" i="12"/>
  <c r="Q214" i="12"/>
  <c r="P214" i="12"/>
  <c r="O214" i="12"/>
  <c r="N214" i="12"/>
  <c r="Q213" i="12"/>
  <c r="P213" i="12"/>
  <c r="O213" i="12"/>
  <c r="N213" i="12"/>
  <c r="Q212" i="12"/>
  <c r="P212" i="12"/>
  <c r="O212" i="12"/>
  <c r="N212" i="12"/>
  <c r="Q211" i="12"/>
  <c r="P211" i="12"/>
  <c r="O211" i="12"/>
  <c r="N211" i="12"/>
  <c r="Q209" i="12"/>
  <c r="P209" i="12"/>
  <c r="O209" i="12"/>
  <c r="N209" i="12"/>
  <c r="Q208" i="12"/>
  <c r="P208" i="12"/>
  <c r="O208" i="12"/>
  <c r="N208" i="12"/>
  <c r="Q207" i="12"/>
  <c r="P207" i="12"/>
  <c r="O207" i="12"/>
  <c r="N207" i="12"/>
  <c r="Q206" i="12"/>
  <c r="P206" i="12"/>
  <c r="O206" i="12"/>
  <c r="N206" i="12"/>
  <c r="Q204" i="12"/>
  <c r="P204" i="12"/>
  <c r="O204" i="12"/>
  <c r="N204" i="12"/>
  <c r="Q203" i="12"/>
  <c r="P203" i="12"/>
  <c r="O203" i="12"/>
  <c r="N203" i="12"/>
  <c r="Q202" i="12"/>
  <c r="P202" i="12"/>
  <c r="O202" i="12"/>
  <c r="N202" i="12"/>
  <c r="Q201" i="12"/>
  <c r="P201" i="12"/>
  <c r="O201" i="12"/>
  <c r="N201" i="12"/>
  <c r="Q200" i="12"/>
  <c r="P200" i="12"/>
  <c r="O200" i="12"/>
  <c r="N200" i="12"/>
  <c r="Q199" i="12"/>
  <c r="P199" i="12"/>
  <c r="O199" i="12"/>
  <c r="N199" i="12"/>
  <c r="Q198" i="12"/>
  <c r="P198" i="12"/>
  <c r="O198" i="12"/>
  <c r="N198" i="12"/>
  <c r="Q196" i="12"/>
  <c r="P196" i="12"/>
  <c r="O196" i="12"/>
  <c r="N196" i="12"/>
  <c r="Q195" i="12"/>
  <c r="P195" i="12"/>
  <c r="O195" i="12"/>
  <c r="N195" i="12"/>
  <c r="Q194" i="12"/>
  <c r="P194" i="12"/>
  <c r="O194" i="12"/>
  <c r="N194" i="12"/>
  <c r="Q192" i="12"/>
  <c r="P192" i="12"/>
  <c r="O192" i="12"/>
  <c r="N192" i="12"/>
  <c r="Q191" i="12"/>
  <c r="P191" i="12"/>
  <c r="O191" i="12"/>
  <c r="N191" i="12"/>
  <c r="Q190" i="12"/>
  <c r="P190" i="12"/>
  <c r="O190" i="12"/>
  <c r="N190" i="12"/>
  <c r="Q189" i="12"/>
  <c r="P189" i="12"/>
  <c r="O189" i="12"/>
  <c r="N189" i="12"/>
  <c r="Q188" i="12"/>
  <c r="P188" i="12"/>
  <c r="O188" i="12"/>
  <c r="N188" i="12"/>
  <c r="Q187" i="12"/>
  <c r="P187" i="12"/>
  <c r="O187" i="12"/>
  <c r="N187" i="12"/>
  <c r="Q185" i="12"/>
  <c r="P185" i="12"/>
  <c r="O185" i="12"/>
  <c r="N185" i="12"/>
  <c r="Q184" i="12"/>
  <c r="P184" i="12"/>
  <c r="O184" i="12"/>
  <c r="N184" i="12"/>
  <c r="Q183" i="12"/>
  <c r="P183" i="12"/>
  <c r="O183" i="12"/>
  <c r="N183" i="12"/>
  <c r="Q182" i="12"/>
  <c r="P182" i="12"/>
  <c r="O182" i="12"/>
  <c r="N182" i="12"/>
  <c r="Q180" i="12"/>
  <c r="P180" i="12"/>
  <c r="O180" i="12"/>
  <c r="N180" i="12"/>
  <c r="Q179" i="12"/>
  <c r="P179" i="12"/>
  <c r="O179" i="12"/>
  <c r="N179" i="12"/>
  <c r="Q178" i="12"/>
  <c r="P178" i="12"/>
  <c r="O178" i="12"/>
  <c r="N178" i="12"/>
  <c r="Q177" i="12"/>
  <c r="P177" i="12"/>
  <c r="O177" i="12"/>
  <c r="N177" i="12"/>
  <c r="Q176" i="12"/>
  <c r="Q291" i="12" s="1"/>
  <c r="P176" i="12"/>
  <c r="P291" i="12" s="1"/>
  <c r="O176" i="12"/>
  <c r="N176" i="12"/>
  <c r="Q175" i="12"/>
  <c r="P175" i="12"/>
  <c r="O175" i="12"/>
  <c r="N175" i="12"/>
  <c r="Q174" i="12"/>
  <c r="P174" i="12"/>
  <c r="O174" i="12"/>
  <c r="O291" i="12" s="1"/>
  <c r="N174" i="12"/>
  <c r="N291" i="12" s="1"/>
  <c r="Q170" i="12"/>
  <c r="P170" i="12"/>
  <c r="O170" i="12"/>
  <c r="N170" i="12"/>
  <c r="Q169" i="12"/>
  <c r="P169" i="12"/>
  <c r="O169" i="12"/>
  <c r="N169" i="12"/>
  <c r="Q168" i="12"/>
  <c r="P168" i="12"/>
  <c r="O168" i="12"/>
  <c r="N168" i="12"/>
  <c r="Q167" i="12"/>
  <c r="P167" i="12"/>
  <c r="O167" i="12"/>
  <c r="N167" i="12"/>
  <c r="Q166" i="12"/>
  <c r="P166" i="12"/>
  <c r="O166" i="12"/>
  <c r="N166" i="12"/>
  <c r="Q165" i="12"/>
  <c r="P165" i="12"/>
  <c r="O165" i="12"/>
  <c r="N165" i="12"/>
  <c r="Q164" i="12"/>
  <c r="P164" i="12"/>
  <c r="O164" i="12"/>
  <c r="N164" i="12"/>
  <c r="Q163" i="12"/>
  <c r="P163" i="12"/>
  <c r="O163" i="12"/>
  <c r="N163" i="12"/>
  <c r="Q162" i="12"/>
  <c r="P162" i="12"/>
  <c r="O162" i="12"/>
  <c r="N162" i="12"/>
  <c r="Q161" i="12"/>
  <c r="P161" i="12"/>
  <c r="O161" i="12"/>
  <c r="N161" i="12"/>
  <c r="Q159" i="12"/>
  <c r="P159" i="12"/>
  <c r="O159" i="12"/>
  <c r="N159" i="12"/>
  <c r="Q158" i="12"/>
  <c r="P158" i="12"/>
  <c r="O158" i="12"/>
  <c r="N158" i="12"/>
  <c r="Q157" i="12"/>
  <c r="P157" i="12"/>
  <c r="O157" i="12"/>
  <c r="N157" i="12"/>
  <c r="Q156" i="12"/>
  <c r="P156" i="12"/>
  <c r="O156" i="12"/>
  <c r="N156" i="12"/>
  <c r="Q155" i="12"/>
  <c r="P155" i="12"/>
  <c r="O155" i="12"/>
  <c r="N155" i="12"/>
  <c r="Q154" i="12"/>
  <c r="P154" i="12"/>
  <c r="O154" i="12"/>
  <c r="N154" i="12"/>
  <c r="Q152" i="12"/>
  <c r="P152" i="12"/>
  <c r="O152" i="12"/>
  <c r="N152" i="12"/>
  <c r="Q151" i="12"/>
  <c r="P151" i="12"/>
  <c r="O151" i="12"/>
  <c r="N151" i="12"/>
  <c r="Q150" i="12"/>
  <c r="P150" i="12"/>
  <c r="O150" i="12"/>
  <c r="N150" i="12"/>
  <c r="Q149" i="12"/>
  <c r="P149" i="12"/>
  <c r="O149" i="12"/>
  <c r="N149" i="12"/>
  <c r="Q148" i="12"/>
  <c r="P148" i="12"/>
  <c r="O148" i="12"/>
  <c r="N148" i="12"/>
  <c r="Q147" i="12"/>
  <c r="P147" i="12"/>
  <c r="O147" i="12"/>
  <c r="N147" i="12"/>
  <c r="Q146" i="12"/>
  <c r="P146" i="12"/>
  <c r="O146" i="12"/>
  <c r="N146" i="12"/>
  <c r="Q145" i="12"/>
  <c r="P145" i="12"/>
  <c r="O145" i="12"/>
  <c r="N145" i="12"/>
  <c r="Q143" i="12"/>
  <c r="P143" i="12"/>
  <c r="O143" i="12"/>
  <c r="N143" i="12"/>
  <c r="Q142" i="12"/>
  <c r="P142" i="12"/>
  <c r="O142" i="12"/>
  <c r="N142" i="12"/>
  <c r="Q141" i="12"/>
  <c r="P141" i="12"/>
  <c r="O141" i="12"/>
  <c r="N141" i="12"/>
  <c r="Q140" i="12"/>
  <c r="P140" i="12"/>
  <c r="O140" i="12"/>
  <c r="N140" i="12"/>
  <c r="Q139" i="12"/>
  <c r="P139" i="12"/>
  <c r="O139" i="12"/>
  <c r="N139" i="12"/>
  <c r="Q138" i="12"/>
  <c r="P138" i="12"/>
  <c r="O138" i="12"/>
  <c r="N138" i="12"/>
  <c r="Q137" i="12"/>
  <c r="P137" i="12"/>
  <c r="O137" i="12"/>
  <c r="N137" i="12"/>
  <c r="Q135" i="12"/>
  <c r="P135" i="12"/>
  <c r="O135" i="12"/>
  <c r="N135" i="12"/>
  <c r="Q134" i="12"/>
  <c r="P134" i="12"/>
  <c r="O134" i="12"/>
  <c r="N134" i="12"/>
  <c r="Q133" i="12"/>
  <c r="P133" i="12"/>
  <c r="O133" i="12"/>
  <c r="N133" i="12"/>
  <c r="Q132" i="12"/>
  <c r="P132" i="12"/>
  <c r="O132" i="12"/>
  <c r="N132" i="12"/>
  <c r="Q131" i="12"/>
  <c r="P131" i="12"/>
  <c r="O131" i="12"/>
  <c r="N131" i="12"/>
  <c r="Q130" i="12"/>
  <c r="P130" i="12"/>
  <c r="O130" i="12"/>
  <c r="N130" i="12"/>
  <c r="Q129" i="12"/>
  <c r="P129" i="12"/>
  <c r="O129" i="12"/>
  <c r="N129" i="12"/>
  <c r="Q128" i="12"/>
  <c r="P128" i="12"/>
  <c r="O128" i="12"/>
  <c r="N128" i="12"/>
  <c r="Q127" i="12"/>
  <c r="P127" i="12"/>
  <c r="O127" i="12"/>
  <c r="N127" i="12"/>
  <c r="Q126" i="12"/>
  <c r="P126" i="12"/>
  <c r="O126" i="12"/>
  <c r="N126" i="12"/>
  <c r="Q125" i="12"/>
  <c r="P125" i="12"/>
  <c r="O125" i="12"/>
  <c r="N125" i="12"/>
  <c r="Q124" i="12"/>
  <c r="P124" i="12"/>
  <c r="O124" i="12"/>
  <c r="N124" i="12"/>
  <c r="Q123" i="12"/>
  <c r="P123" i="12"/>
  <c r="O123" i="12"/>
  <c r="N123" i="12"/>
  <c r="Q122" i="12"/>
  <c r="P122" i="12"/>
  <c r="O122" i="12"/>
  <c r="N122" i="12"/>
  <c r="Q121" i="12"/>
  <c r="P121" i="12"/>
  <c r="O121" i="12"/>
  <c r="N121" i="12"/>
  <c r="Q120" i="12"/>
  <c r="P120" i="12"/>
  <c r="O120" i="12"/>
  <c r="N120" i="12"/>
  <c r="Q119" i="12"/>
  <c r="P119" i="12"/>
  <c r="O119" i="12"/>
  <c r="N119" i="12"/>
  <c r="Q117" i="12"/>
  <c r="P117" i="12"/>
  <c r="O117" i="12"/>
  <c r="N117" i="12"/>
  <c r="Q116" i="12"/>
  <c r="P116" i="12"/>
  <c r="O116" i="12"/>
  <c r="N116" i="12"/>
  <c r="Q115" i="12"/>
  <c r="P115" i="12"/>
  <c r="O115" i="12"/>
  <c r="N115" i="12"/>
  <c r="Q114" i="12"/>
  <c r="P114" i="12"/>
  <c r="O114" i="12"/>
  <c r="N114" i="12"/>
  <c r="Q113" i="12"/>
  <c r="P113" i="12"/>
  <c r="O113" i="12"/>
  <c r="N113" i="12"/>
  <c r="Q112" i="12"/>
  <c r="P112" i="12"/>
  <c r="O112" i="12"/>
  <c r="N112" i="12"/>
  <c r="Q111" i="12"/>
  <c r="P111" i="12"/>
  <c r="O111" i="12"/>
  <c r="N111" i="12"/>
  <c r="Q110" i="12"/>
  <c r="P110" i="12"/>
  <c r="O110" i="12"/>
  <c r="N110" i="12"/>
  <c r="Q109" i="12"/>
  <c r="P109" i="12"/>
  <c r="O109" i="12"/>
  <c r="N109" i="12"/>
  <c r="Q107" i="12"/>
  <c r="P107" i="12"/>
  <c r="O107" i="12"/>
  <c r="N107" i="12"/>
  <c r="Q106" i="12"/>
  <c r="P106" i="12"/>
  <c r="O106" i="12"/>
  <c r="N106" i="12"/>
  <c r="Q105" i="12"/>
  <c r="P105" i="12"/>
  <c r="O105" i="12"/>
  <c r="N105" i="12"/>
  <c r="Q104" i="12"/>
  <c r="P104" i="12"/>
  <c r="O104" i="12"/>
  <c r="N104" i="12"/>
  <c r="Q103" i="12"/>
  <c r="P103" i="12"/>
  <c r="O103" i="12"/>
  <c r="N103" i="12"/>
  <c r="Q102" i="12"/>
  <c r="P102" i="12"/>
  <c r="O102" i="12"/>
  <c r="N102" i="12"/>
  <c r="Q101" i="12"/>
  <c r="P101" i="12"/>
  <c r="O101" i="12"/>
  <c r="N101" i="12"/>
  <c r="Q100" i="12"/>
  <c r="P100" i="12"/>
  <c r="O100" i="12"/>
  <c r="N100" i="12"/>
  <c r="Q99" i="12"/>
  <c r="P99" i="12"/>
  <c r="O99" i="12"/>
  <c r="N99" i="12"/>
  <c r="Q98" i="12"/>
  <c r="P98" i="12"/>
  <c r="O98" i="12"/>
  <c r="N98" i="12"/>
  <c r="Q97" i="12"/>
  <c r="P97" i="12"/>
  <c r="O97" i="12"/>
  <c r="N97" i="12"/>
  <c r="Q96" i="12"/>
  <c r="P96" i="12"/>
  <c r="O96" i="12"/>
  <c r="N96" i="12"/>
  <c r="Q95" i="12"/>
  <c r="P95" i="12"/>
  <c r="O95" i="12"/>
  <c r="N95" i="12"/>
  <c r="Q94" i="12"/>
  <c r="P94" i="12"/>
  <c r="O94" i="12"/>
  <c r="N94" i="12"/>
  <c r="Q93" i="12"/>
  <c r="P93" i="12"/>
  <c r="O93" i="12"/>
  <c r="N93" i="12"/>
  <c r="Q92" i="12"/>
  <c r="P92" i="12"/>
  <c r="O92" i="12"/>
  <c r="N92" i="12"/>
  <c r="Q91" i="12"/>
  <c r="P91" i="12"/>
  <c r="O91" i="12"/>
  <c r="N91" i="12"/>
  <c r="Q90" i="12"/>
  <c r="P90" i="12"/>
  <c r="O90" i="12"/>
  <c r="N90" i="12"/>
  <c r="Q89" i="12"/>
  <c r="P89" i="12"/>
  <c r="O89" i="12"/>
  <c r="N89" i="12"/>
  <c r="Q88" i="12"/>
  <c r="P88" i="12"/>
  <c r="O88" i="12"/>
  <c r="N88" i="12"/>
  <c r="Q86" i="12"/>
  <c r="P86" i="12"/>
  <c r="O86" i="12"/>
  <c r="N86" i="12"/>
  <c r="Q85" i="12"/>
  <c r="P85" i="12"/>
  <c r="O85" i="12"/>
  <c r="N85" i="12"/>
  <c r="Q84" i="12"/>
  <c r="P84" i="12"/>
  <c r="O84" i="12"/>
  <c r="N84" i="12"/>
  <c r="Q83" i="12"/>
  <c r="P83" i="12"/>
  <c r="O83" i="12"/>
  <c r="N83" i="12"/>
  <c r="Q82" i="12"/>
  <c r="P82" i="12"/>
  <c r="O82" i="12"/>
  <c r="N82" i="12"/>
  <c r="Q81" i="12"/>
  <c r="P81" i="12"/>
  <c r="O81" i="12"/>
  <c r="N81" i="12"/>
  <c r="Q80" i="12"/>
  <c r="P80" i="12"/>
  <c r="O80" i="12"/>
  <c r="N80" i="12"/>
  <c r="Q79" i="12"/>
  <c r="P79" i="12"/>
  <c r="O79" i="12"/>
  <c r="N79" i="12"/>
  <c r="Q78" i="12"/>
  <c r="P78" i="12"/>
  <c r="O78" i="12"/>
  <c r="N78" i="12"/>
  <c r="Q77" i="12"/>
  <c r="P77" i="12"/>
  <c r="O77" i="12"/>
  <c r="N77" i="12"/>
  <c r="Q76" i="12"/>
  <c r="P76" i="12"/>
  <c r="O76" i="12"/>
  <c r="N76" i="12"/>
  <c r="Q75" i="12"/>
  <c r="P75" i="12"/>
  <c r="O75" i="12"/>
  <c r="N75" i="12"/>
  <c r="Q74" i="12"/>
  <c r="P74" i="12"/>
  <c r="O74" i="12"/>
  <c r="N74" i="12"/>
  <c r="Q73" i="12"/>
  <c r="P73" i="12"/>
  <c r="O73" i="12"/>
  <c r="N73" i="12"/>
  <c r="Q72" i="12"/>
  <c r="P72" i="12"/>
  <c r="O72" i="12"/>
  <c r="N72" i="12"/>
  <c r="Q71" i="12"/>
  <c r="P71" i="12"/>
  <c r="O71" i="12"/>
  <c r="N71" i="12"/>
  <c r="Q70" i="12"/>
  <c r="P70" i="12"/>
  <c r="O70" i="12"/>
  <c r="N70" i="12"/>
  <c r="Q68" i="12"/>
  <c r="P68" i="12"/>
  <c r="O68" i="12"/>
  <c r="N68" i="12"/>
  <c r="Q67" i="12"/>
  <c r="P67" i="12"/>
  <c r="O67" i="12"/>
  <c r="N67" i="12"/>
  <c r="Q65" i="12"/>
  <c r="P65" i="12"/>
  <c r="O65" i="12"/>
  <c r="N65" i="12"/>
  <c r="Q64" i="12"/>
  <c r="P64" i="12"/>
  <c r="O64" i="12"/>
  <c r="N64" i="12"/>
  <c r="Q63" i="12"/>
  <c r="P63" i="12"/>
  <c r="O63" i="12"/>
  <c r="N63" i="12"/>
  <c r="Q62" i="12"/>
  <c r="P62" i="12"/>
  <c r="O62" i="12"/>
  <c r="N62" i="12"/>
  <c r="Q61" i="12"/>
  <c r="P61" i="12"/>
  <c r="O61" i="12"/>
  <c r="N61" i="12"/>
  <c r="Q60" i="12"/>
  <c r="P60" i="12"/>
  <c r="O60" i="12"/>
  <c r="N60" i="12"/>
  <c r="Q59" i="12"/>
  <c r="P59" i="12"/>
  <c r="O59" i="12"/>
  <c r="N59" i="12"/>
  <c r="Q58" i="12"/>
  <c r="P58" i="12"/>
  <c r="O58" i="12"/>
  <c r="N58" i="12"/>
  <c r="Q57" i="12"/>
  <c r="P57" i="12"/>
  <c r="O57" i="12"/>
  <c r="N57" i="12"/>
  <c r="Q56" i="12"/>
  <c r="P56" i="12"/>
  <c r="O56" i="12"/>
  <c r="N56" i="12"/>
  <c r="Q55" i="12"/>
  <c r="P55" i="12"/>
  <c r="O55" i="12"/>
  <c r="N55" i="12"/>
  <c r="Q54" i="12"/>
  <c r="P54" i="12"/>
  <c r="O54" i="12"/>
  <c r="N54" i="12"/>
  <c r="Q53" i="12"/>
  <c r="P53" i="12"/>
  <c r="O53" i="12"/>
  <c r="N53" i="12"/>
  <c r="Q52" i="12"/>
  <c r="P52" i="12"/>
  <c r="O52" i="12"/>
  <c r="N52" i="12"/>
  <c r="Q51" i="12"/>
  <c r="P51" i="12"/>
  <c r="O51" i="12"/>
  <c r="N51" i="12"/>
  <c r="Q50" i="12"/>
  <c r="P50" i="12"/>
  <c r="O50" i="12"/>
  <c r="N50" i="12"/>
  <c r="Q49" i="12"/>
  <c r="P49" i="12"/>
  <c r="O49" i="12"/>
  <c r="N49" i="12"/>
  <c r="Q48" i="12"/>
  <c r="P48" i="12"/>
  <c r="O48" i="12"/>
  <c r="N48" i="12"/>
  <c r="Q46" i="12"/>
  <c r="P46" i="12"/>
  <c r="O46" i="12"/>
  <c r="N46" i="12"/>
  <c r="Q45" i="12"/>
  <c r="P45" i="12"/>
  <c r="O45" i="12"/>
  <c r="N45" i="12"/>
  <c r="Q44" i="12"/>
  <c r="P44" i="12"/>
  <c r="O44" i="12"/>
  <c r="N44" i="12"/>
  <c r="Q43" i="12"/>
  <c r="P43" i="12"/>
  <c r="O43" i="12"/>
  <c r="N43" i="12"/>
  <c r="Q42" i="12"/>
  <c r="P42" i="12"/>
  <c r="O42" i="12"/>
  <c r="N42" i="12"/>
  <c r="Q41" i="12"/>
  <c r="P41" i="12"/>
  <c r="O41" i="12"/>
  <c r="N41" i="12"/>
  <c r="Q40" i="12"/>
  <c r="P40" i="12"/>
  <c r="O40" i="12"/>
  <c r="N40" i="12"/>
  <c r="Q39" i="12"/>
  <c r="P39" i="12"/>
  <c r="O39" i="12"/>
  <c r="N39" i="12"/>
  <c r="Q38" i="12"/>
  <c r="P38" i="12"/>
  <c r="O38" i="12"/>
  <c r="N38" i="12"/>
  <c r="Q37" i="12"/>
  <c r="P37" i="12"/>
  <c r="O37" i="12"/>
  <c r="N37" i="12"/>
  <c r="Q36" i="12"/>
  <c r="P36" i="12"/>
  <c r="O36" i="12"/>
  <c r="N36" i="12"/>
  <c r="Q35" i="12"/>
  <c r="P35" i="12"/>
  <c r="O35" i="12"/>
  <c r="N35" i="12"/>
  <c r="Q34" i="12"/>
  <c r="P34" i="12"/>
  <c r="O34" i="12"/>
  <c r="N34" i="12"/>
  <c r="Q32" i="12"/>
  <c r="P32" i="12"/>
  <c r="O32" i="12"/>
  <c r="N32" i="12"/>
  <c r="Q31" i="12"/>
  <c r="P31" i="12"/>
  <c r="O31" i="12"/>
  <c r="N31" i="12"/>
  <c r="Q30" i="12"/>
  <c r="P30" i="12"/>
  <c r="O30" i="12"/>
  <c r="N30" i="12"/>
  <c r="Q29" i="12"/>
  <c r="P29" i="12"/>
  <c r="O29" i="12"/>
  <c r="N29" i="12"/>
  <c r="Q28" i="12"/>
  <c r="P28" i="12"/>
  <c r="O28" i="12"/>
  <c r="N28" i="12"/>
  <c r="Q27" i="12"/>
  <c r="P27" i="12"/>
  <c r="O27" i="12"/>
  <c r="N27" i="12"/>
  <c r="Q26" i="12"/>
  <c r="P26" i="12"/>
  <c r="O26" i="12"/>
  <c r="N26" i="12"/>
  <c r="Q25" i="12"/>
  <c r="P25" i="12"/>
  <c r="O25" i="12"/>
  <c r="N25" i="12"/>
  <c r="Q24" i="12"/>
  <c r="P24" i="12"/>
  <c r="O24" i="12"/>
  <c r="N24" i="12"/>
  <c r="Q22" i="12"/>
  <c r="P22" i="12"/>
  <c r="O22" i="12"/>
  <c r="N22" i="12"/>
  <c r="Q21" i="12"/>
  <c r="P21" i="12"/>
  <c r="O21" i="12"/>
  <c r="N21" i="12"/>
  <c r="Q20" i="12"/>
  <c r="P20" i="12"/>
  <c r="O20" i="12"/>
  <c r="N20" i="12"/>
  <c r="Q19" i="12"/>
  <c r="P19" i="12"/>
  <c r="O19" i="12"/>
  <c r="N19" i="12"/>
  <c r="Q18" i="12"/>
  <c r="P18" i="12"/>
  <c r="Q17" i="12"/>
  <c r="P17" i="12"/>
  <c r="N17" i="12"/>
  <c r="Q16" i="12"/>
  <c r="P16" i="12"/>
  <c r="O16" i="12"/>
  <c r="N16" i="12"/>
  <c r="Q15" i="12"/>
  <c r="P15" i="12"/>
  <c r="O15" i="12"/>
  <c r="N15" i="12"/>
  <c r="Q14" i="12"/>
  <c r="P14" i="12"/>
  <c r="O14" i="12"/>
  <c r="N14" i="12"/>
  <c r="Q12" i="12"/>
  <c r="P12" i="12"/>
  <c r="Q11" i="12"/>
  <c r="P11" i="12"/>
  <c r="P171" i="12" s="1"/>
  <c r="O11" i="12"/>
  <c r="N11" i="12"/>
  <c r="Q10" i="12"/>
  <c r="Q171" i="12" s="1"/>
  <c r="P10" i="12"/>
  <c r="O10" i="12"/>
  <c r="N10" i="12"/>
  <c r="Q482" i="11"/>
  <c r="P482" i="11"/>
  <c r="O482" i="11"/>
  <c r="N482" i="11"/>
  <c r="Q481" i="11"/>
  <c r="P481" i="11"/>
  <c r="O481" i="11"/>
  <c r="N481" i="11"/>
  <c r="Q480" i="11"/>
  <c r="P480" i="11"/>
  <c r="O480" i="11"/>
  <c r="N480" i="11"/>
  <c r="Q479" i="11"/>
  <c r="P479" i="11"/>
  <c r="O479" i="11"/>
  <c r="N479" i="11"/>
  <c r="Q478" i="11"/>
  <c r="P478" i="11"/>
  <c r="O478" i="11"/>
  <c r="N478" i="11"/>
  <c r="Q477" i="11"/>
  <c r="P477" i="11"/>
  <c r="O477" i="11"/>
  <c r="N477" i="11"/>
  <c r="Q476" i="11"/>
  <c r="P476" i="11"/>
  <c r="O476" i="11"/>
  <c r="N476" i="11"/>
  <c r="Q475" i="11"/>
  <c r="P475" i="11"/>
  <c r="O475" i="11"/>
  <c r="N475" i="11"/>
  <c r="Q473" i="11"/>
  <c r="P473" i="11"/>
  <c r="O473" i="11"/>
  <c r="N473" i="11"/>
  <c r="Q472" i="11"/>
  <c r="P472" i="11"/>
  <c r="O472" i="11"/>
  <c r="N472" i="11"/>
  <c r="Q471" i="11"/>
  <c r="P471" i="11"/>
  <c r="O471" i="11"/>
  <c r="N471" i="11"/>
  <c r="Q470" i="11"/>
  <c r="P470" i="11"/>
  <c r="O470" i="11"/>
  <c r="N470" i="11"/>
  <c r="Q469" i="11"/>
  <c r="P469" i="11"/>
  <c r="O469" i="11"/>
  <c r="N469" i="11"/>
  <c r="Q468" i="11"/>
  <c r="P468" i="11"/>
  <c r="O468" i="11"/>
  <c r="N468" i="11"/>
  <c r="Q467" i="11"/>
  <c r="P467" i="11"/>
  <c r="O467" i="11"/>
  <c r="N467" i="11"/>
  <c r="Q466" i="11"/>
  <c r="P466" i="11"/>
  <c r="O466" i="11"/>
  <c r="N466" i="11"/>
  <c r="Q464" i="11"/>
  <c r="P464" i="11"/>
  <c r="O464" i="11"/>
  <c r="N464" i="11"/>
  <c r="Q463" i="11"/>
  <c r="P463" i="11"/>
  <c r="O463" i="11"/>
  <c r="N463" i="11"/>
  <c r="Q462" i="11"/>
  <c r="P462" i="11"/>
  <c r="O462" i="11"/>
  <c r="N462" i="11"/>
  <c r="Q461" i="11"/>
  <c r="P461" i="11"/>
  <c r="O461" i="11"/>
  <c r="N461" i="11"/>
  <c r="Q460" i="11"/>
  <c r="P460" i="11"/>
  <c r="O460" i="11"/>
  <c r="N460" i="11"/>
  <c r="Q459" i="11"/>
  <c r="P459" i="11"/>
  <c r="O459" i="11"/>
  <c r="N459" i="11"/>
  <c r="Q458" i="11"/>
  <c r="P458" i="11"/>
  <c r="O458" i="11"/>
  <c r="N458" i="11"/>
  <c r="Q457" i="11"/>
  <c r="P457" i="11"/>
  <c r="O457" i="11"/>
  <c r="N457" i="11"/>
  <c r="Q456" i="11"/>
  <c r="P456" i="11"/>
  <c r="O456" i="11"/>
  <c r="N456" i="11"/>
  <c r="Q455" i="11"/>
  <c r="P455" i="11"/>
  <c r="O455" i="11"/>
  <c r="N455" i="11"/>
  <c r="Q454" i="11"/>
  <c r="P454" i="11"/>
  <c r="O454" i="11"/>
  <c r="N454" i="11"/>
  <c r="Q452" i="11"/>
  <c r="P452" i="11"/>
  <c r="O452" i="11"/>
  <c r="N452" i="11"/>
  <c r="Q451" i="11"/>
  <c r="P451" i="11"/>
  <c r="O451" i="11"/>
  <c r="N451" i="11"/>
  <c r="Q450" i="11"/>
  <c r="P450" i="11"/>
  <c r="O450" i="11"/>
  <c r="N450" i="11"/>
  <c r="Q449" i="11"/>
  <c r="P449" i="11"/>
  <c r="O449" i="11"/>
  <c r="N449" i="11"/>
  <c r="Q448" i="11"/>
  <c r="P448" i="11"/>
  <c r="O448" i="11"/>
  <c r="N448" i="11"/>
  <c r="Q447" i="11"/>
  <c r="P447" i="11"/>
  <c r="O447" i="11"/>
  <c r="N447" i="11"/>
  <c r="Q446" i="11"/>
  <c r="P446" i="11"/>
  <c r="O446" i="11"/>
  <c r="N446" i="11"/>
  <c r="Q445" i="11"/>
  <c r="P445" i="11"/>
  <c r="O445" i="11"/>
  <c r="N445" i="11"/>
  <c r="Q444" i="11"/>
  <c r="P444" i="11"/>
  <c r="O444" i="11"/>
  <c r="N444" i="11"/>
  <c r="Q442" i="11"/>
  <c r="P442" i="11"/>
  <c r="O442" i="11"/>
  <c r="N442" i="11"/>
  <c r="Q441" i="11"/>
  <c r="P441" i="11"/>
  <c r="O441" i="11"/>
  <c r="N441" i="11"/>
  <c r="Q440" i="11"/>
  <c r="P440" i="11"/>
  <c r="O440" i="11"/>
  <c r="N440" i="11"/>
  <c r="Q439" i="11"/>
  <c r="P439" i="11"/>
  <c r="O439" i="11"/>
  <c r="N439" i="11"/>
  <c r="Q438" i="11"/>
  <c r="P438" i="11"/>
  <c r="O438" i="11"/>
  <c r="N438" i="11"/>
  <c r="Q437" i="11"/>
  <c r="P437" i="11"/>
  <c r="O437" i="11"/>
  <c r="N437" i="11"/>
  <c r="Q436" i="11"/>
  <c r="P436" i="11"/>
  <c r="O436" i="11"/>
  <c r="N436" i="11"/>
  <c r="Q435" i="11"/>
  <c r="P435" i="11"/>
  <c r="O435" i="11"/>
  <c r="N435" i="11"/>
  <c r="Q434" i="11"/>
  <c r="P434" i="11"/>
  <c r="O434" i="11"/>
  <c r="N434" i="11"/>
  <c r="Q433" i="11"/>
  <c r="P433" i="11"/>
  <c r="O433" i="11"/>
  <c r="N433" i="11"/>
  <c r="Q432" i="11"/>
  <c r="P432" i="11"/>
  <c r="O432" i="11"/>
  <c r="N432" i="11"/>
  <c r="Q431" i="11"/>
  <c r="P431" i="11"/>
  <c r="O431" i="11"/>
  <c r="N431" i="11"/>
  <c r="Q430" i="11"/>
  <c r="P430" i="11"/>
  <c r="O430" i="11"/>
  <c r="N430" i="11"/>
  <c r="Q429" i="11"/>
  <c r="P429" i="11"/>
  <c r="O429" i="11"/>
  <c r="N429" i="11"/>
  <c r="Q427" i="11"/>
  <c r="P427" i="11"/>
  <c r="O427" i="11"/>
  <c r="N427" i="11"/>
  <c r="Q426" i="11"/>
  <c r="P426" i="11"/>
  <c r="O426" i="11"/>
  <c r="N426" i="11"/>
  <c r="Q425" i="11"/>
  <c r="P425" i="11"/>
  <c r="O425" i="11"/>
  <c r="N425" i="11"/>
  <c r="Q424" i="11"/>
  <c r="P424" i="11"/>
  <c r="O424" i="11"/>
  <c r="N424" i="11"/>
  <c r="Q423" i="11"/>
  <c r="P423" i="11"/>
  <c r="O423" i="11"/>
  <c r="N423" i="11"/>
  <c r="Q422" i="11"/>
  <c r="P422" i="11"/>
  <c r="O422" i="11"/>
  <c r="N422" i="11"/>
  <c r="Q421" i="11"/>
  <c r="P421" i="11"/>
  <c r="O421" i="11"/>
  <c r="N421" i="11"/>
  <c r="Q420" i="11"/>
  <c r="P420" i="11"/>
  <c r="O420" i="11"/>
  <c r="N420" i="11"/>
  <c r="Q419" i="11"/>
  <c r="P419" i="11"/>
  <c r="O419" i="11"/>
  <c r="N419" i="11"/>
  <c r="Q418" i="11"/>
  <c r="P418" i="11"/>
  <c r="O418" i="11"/>
  <c r="N418" i="11"/>
  <c r="Q416" i="11"/>
  <c r="P416" i="11"/>
  <c r="O416" i="11"/>
  <c r="N416" i="11"/>
  <c r="Q415" i="11"/>
  <c r="P415" i="11"/>
  <c r="O415" i="11"/>
  <c r="N415" i="11"/>
  <c r="Q414" i="11"/>
  <c r="P414" i="11"/>
  <c r="O414" i="11"/>
  <c r="N414" i="11"/>
  <c r="Q413" i="11"/>
  <c r="P413" i="11"/>
  <c r="O413" i="11"/>
  <c r="N413" i="11"/>
  <c r="Q412" i="11"/>
  <c r="P412" i="11"/>
  <c r="O412" i="11"/>
  <c r="N412" i="11"/>
  <c r="Q411" i="11"/>
  <c r="P411" i="11"/>
  <c r="O411" i="11"/>
  <c r="N411" i="11"/>
  <c r="Q410" i="11"/>
  <c r="P410" i="11"/>
  <c r="O410" i="11"/>
  <c r="N410" i="11"/>
  <c r="Q409" i="11"/>
  <c r="P409" i="11"/>
  <c r="O409" i="11"/>
  <c r="N409" i="11"/>
  <c r="Q408" i="11"/>
  <c r="P408" i="11"/>
  <c r="O408" i="11"/>
  <c r="N408" i="11"/>
  <c r="Q406" i="11"/>
  <c r="P406" i="11"/>
  <c r="O406" i="11"/>
  <c r="N406" i="11"/>
  <c r="Q405" i="11"/>
  <c r="P405" i="11"/>
  <c r="O405" i="11"/>
  <c r="N405" i="11"/>
  <c r="Q404" i="11"/>
  <c r="P404" i="11"/>
  <c r="O404" i="11"/>
  <c r="N404" i="11"/>
  <c r="Q403" i="11"/>
  <c r="P403" i="11"/>
  <c r="O403" i="11"/>
  <c r="N403" i="11"/>
  <c r="Q402" i="11"/>
  <c r="P402" i="11"/>
  <c r="O402" i="11"/>
  <c r="N402" i="11"/>
  <c r="Q401" i="11"/>
  <c r="P401" i="11"/>
  <c r="O401" i="11"/>
  <c r="N401" i="11"/>
  <c r="Q400" i="11"/>
  <c r="P400" i="11"/>
  <c r="O400" i="11"/>
  <c r="N400" i="11"/>
  <c r="Q399" i="11"/>
  <c r="P399" i="11"/>
  <c r="O399" i="11"/>
  <c r="N399" i="11"/>
  <c r="Q398" i="11"/>
  <c r="P398" i="11"/>
  <c r="O398" i="11"/>
  <c r="N398" i="11"/>
  <c r="Q396" i="11"/>
  <c r="P396" i="11"/>
  <c r="O396" i="11"/>
  <c r="N396" i="11"/>
  <c r="Q395" i="11"/>
  <c r="P395" i="11"/>
  <c r="O395" i="11"/>
  <c r="N395" i="11"/>
  <c r="Q394" i="11"/>
  <c r="P394" i="11"/>
  <c r="O394" i="11"/>
  <c r="N394" i="11"/>
  <c r="Q393" i="11"/>
  <c r="P393" i="11"/>
  <c r="O393" i="11"/>
  <c r="N393" i="11"/>
  <c r="Q392" i="11"/>
  <c r="P392" i="11"/>
  <c r="O392" i="11"/>
  <c r="N392" i="11"/>
  <c r="Q391" i="11"/>
  <c r="P391" i="11"/>
  <c r="O391" i="11"/>
  <c r="N391" i="11"/>
  <c r="Q390" i="11"/>
  <c r="P390" i="11"/>
  <c r="O390" i="11"/>
  <c r="N390" i="11"/>
  <c r="Q389" i="11"/>
  <c r="P389" i="11"/>
  <c r="O389" i="11"/>
  <c r="N389" i="11"/>
  <c r="Q388" i="11"/>
  <c r="P388" i="11"/>
  <c r="O388" i="11"/>
  <c r="N388" i="11"/>
  <c r="Q387" i="11"/>
  <c r="P387" i="11"/>
  <c r="O387" i="11"/>
  <c r="N387" i="11"/>
  <c r="Q386" i="11"/>
  <c r="P386" i="11"/>
  <c r="O386" i="11"/>
  <c r="N386" i="11"/>
  <c r="Q385" i="11"/>
  <c r="P385" i="11"/>
  <c r="O385" i="11"/>
  <c r="N385" i="11"/>
  <c r="Q383" i="11"/>
  <c r="P383" i="11"/>
  <c r="O383" i="11"/>
  <c r="N383" i="11"/>
  <c r="Q382" i="11"/>
  <c r="P382" i="11"/>
  <c r="O382" i="11"/>
  <c r="N382" i="11"/>
  <c r="Q381" i="11"/>
  <c r="P381" i="11"/>
  <c r="O381" i="11"/>
  <c r="N381" i="11"/>
  <c r="Q380" i="11"/>
  <c r="P380" i="11"/>
  <c r="O380" i="11"/>
  <c r="N380" i="11"/>
  <c r="Q379" i="11"/>
  <c r="P379" i="11"/>
  <c r="O379" i="11"/>
  <c r="N379" i="11"/>
  <c r="Q378" i="11"/>
  <c r="P378" i="11"/>
  <c r="O378" i="11"/>
  <c r="N378" i="11"/>
  <c r="Q377" i="11"/>
  <c r="P377" i="11"/>
  <c r="O377" i="11"/>
  <c r="N377" i="11"/>
  <c r="Q375" i="11"/>
  <c r="P375" i="11"/>
  <c r="O375" i="11"/>
  <c r="N375" i="11"/>
  <c r="Q374" i="11"/>
  <c r="P374" i="11"/>
  <c r="O374" i="11"/>
  <c r="N374" i="11"/>
  <c r="Q373" i="11"/>
  <c r="P373" i="11"/>
  <c r="O373" i="11"/>
  <c r="N373" i="11"/>
  <c r="Q372" i="11"/>
  <c r="P372" i="11"/>
  <c r="O372" i="11"/>
  <c r="N372" i="11"/>
  <c r="Q371" i="11"/>
  <c r="P371" i="11"/>
  <c r="O371" i="11"/>
  <c r="N371" i="11"/>
  <c r="Q369" i="11"/>
  <c r="P369" i="11"/>
  <c r="O369" i="11"/>
  <c r="N369" i="11"/>
  <c r="Q368" i="11"/>
  <c r="P368" i="11"/>
  <c r="O368" i="11"/>
  <c r="N368" i="11"/>
  <c r="Q367" i="11"/>
  <c r="P367" i="11"/>
  <c r="O367" i="11"/>
  <c r="N367" i="11"/>
  <c r="Q366" i="11"/>
  <c r="P366" i="11"/>
  <c r="O366" i="11"/>
  <c r="N366" i="11"/>
  <c r="Q365" i="11"/>
  <c r="P365" i="11"/>
  <c r="O365" i="11"/>
  <c r="N365" i="11"/>
  <c r="Q363" i="11"/>
  <c r="P363" i="11"/>
  <c r="O363" i="11"/>
  <c r="N363" i="11"/>
  <c r="Q362" i="11"/>
  <c r="P362" i="11"/>
  <c r="O362" i="11"/>
  <c r="N362" i="11"/>
  <c r="Q361" i="11"/>
  <c r="P361" i="11"/>
  <c r="O361" i="11"/>
  <c r="N361" i="11"/>
  <c r="Q360" i="11"/>
  <c r="P360" i="11"/>
  <c r="O360" i="11"/>
  <c r="N360" i="11"/>
  <c r="Q359" i="11"/>
  <c r="P359" i="11"/>
  <c r="O359" i="11"/>
  <c r="N359" i="11"/>
  <c r="Q358" i="11"/>
  <c r="P358" i="11"/>
  <c r="O358" i="11"/>
  <c r="N358" i="11"/>
  <c r="Q357" i="11"/>
  <c r="P357" i="11"/>
  <c r="O357" i="11"/>
  <c r="N357" i="11"/>
  <c r="Q356" i="11"/>
  <c r="P356" i="11"/>
  <c r="O356" i="11"/>
  <c r="N356" i="11"/>
  <c r="Q354" i="11"/>
  <c r="P354" i="11"/>
  <c r="O354" i="11"/>
  <c r="N354" i="11"/>
  <c r="Q353" i="11"/>
  <c r="P353" i="11"/>
  <c r="O353" i="11"/>
  <c r="N353" i="11"/>
  <c r="Q352" i="11"/>
  <c r="P352" i="11"/>
  <c r="O352" i="11"/>
  <c r="N352" i="11"/>
  <c r="Q351" i="11"/>
  <c r="P351" i="11"/>
  <c r="O351" i="11"/>
  <c r="N351" i="11"/>
  <c r="Q350" i="11"/>
  <c r="P350" i="11"/>
  <c r="O350" i="11"/>
  <c r="N350" i="11"/>
  <c r="Q349" i="11"/>
  <c r="P349" i="11"/>
  <c r="O349" i="11"/>
  <c r="N349" i="11"/>
  <c r="Q348" i="11"/>
  <c r="P348" i="11"/>
  <c r="O348" i="11"/>
  <c r="N348" i="11"/>
  <c r="Q347" i="11"/>
  <c r="P347" i="11"/>
  <c r="O347" i="11"/>
  <c r="N347" i="11"/>
  <c r="Q346" i="11"/>
  <c r="P346" i="11"/>
  <c r="O346" i="11"/>
  <c r="N346" i="11"/>
  <c r="Q345" i="11"/>
  <c r="P345" i="11"/>
  <c r="O345" i="11"/>
  <c r="N345" i="11"/>
  <c r="Q343" i="11"/>
  <c r="P343" i="11"/>
  <c r="O343" i="11"/>
  <c r="N343" i="11"/>
  <c r="Q342" i="11"/>
  <c r="P342" i="11"/>
  <c r="O342" i="11"/>
  <c r="N342" i="11"/>
  <c r="Q341" i="11"/>
  <c r="P341" i="11"/>
  <c r="O341" i="11"/>
  <c r="N341" i="11"/>
  <c r="Q340" i="11"/>
  <c r="P340" i="11"/>
  <c r="O340" i="11"/>
  <c r="N340" i="11"/>
  <c r="Q339" i="11"/>
  <c r="P339" i="11"/>
  <c r="O339" i="11"/>
  <c r="N339" i="11"/>
  <c r="Q338" i="11"/>
  <c r="P338" i="11"/>
  <c r="O338" i="11"/>
  <c r="N338" i="11"/>
  <c r="Q337" i="11"/>
  <c r="P337" i="11"/>
  <c r="O337" i="11"/>
  <c r="N337" i="11"/>
  <c r="Q336" i="11"/>
  <c r="P336" i="11"/>
  <c r="O336" i="11"/>
  <c r="N336" i="11"/>
  <c r="Q334" i="11"/>
  <c r="P334" i="11"/>
  <c r="O334" i="11"/>
  <c r="N334" i="11"/>
  <c r="Q333" i="11"/>
  <c r="P333" i="11"/>
  <c r="O333" i="11"/>
  <c r="N333" i="11"/>
  <c r="Q332" i="11"/>
  <c r="P332" i="11"/>
  <c r="O332" i="11"/>
  <c r="N332" i="11"/>
  <c r="Q331" i="11"/>
  <c r="P331" i="11"/>
  <c r="O331" i="11"/>
  <c r="N331" i="11"/>
  <c r="Q330" i="11"/>
  <c r="P330" i="11"/>
  <c r="O330" i="11"/>
  <c r="N330" i="11"/>
  <c r="Q328" i="11"/>
  <c r="P328" i="11"/>
  <c r="O328" i="11"/>
  <c r="N328" i="11"/>
  <c r="Q327" i="11"/>
  <c r="P327" i="11"/>
  <c r="O327" i="11"/>
  <c r="N327" i="11"/>
  <c r="Q326" i="11"/>
  <c r="P326" i="11"/>
  <c r="O326" i="11"/>
  <c r="N326" i="11"/>
  <c r="Q325" i="11"/>
  <c r="P325" i="11"/>
  <c r="O325" i="11"/>
  <c r="N325" i="11"/>
  <c r="Q324" i="11"/>
  <c r="P324" i="11"/>
  <c r="O324" i="11"/>
  <c r="N324" i="11"/>
  <c r="Q323" i="11"/>
  <c r="P323" i="11"/>
  <c r="O323" i="11"/>
  <c r="N323" i="11"/>
  <c r="Q322" i="11"/>
  <c r="P322" i="11"/>
  <c r="O322" i="11"/>
  <c r="N322" i="11"/>
  <c r="Q321" i="11"/>
  <c r="P321" i="11"/>
  <c r="O321" i="11"/>
  <c r="N321" i="11"/>
  <c r="Q320" i="11"/>
  <c r="P320" i="11"/>
  <c r="O320" i="11"/>
  <c r="N320" i="11"/>
  <c r="Q318" i="11"/>
  <c r="P318" i="11"/>
  <c r="O318" i="11"/>
  <c r="N318" i="11"/>
  <c r="Q317" i="11"/>
  <c r="P317" i="11"/>
  <c r="O317" i="11"/>
  <c r="N317" i="11"/>
  <c r="Q316" i="11"/>
  <c r="P316" i="11"/>
  <c r="O316" i="11"/>
  <c r="N316" i="11"/>
  <c r="Q315" i="11"/>
  <c r="P315" i="11"/>
  <c r="O315" i="11"/>
  <c r="N315" i="11"/>
  <c r="Q314" i="11"/>
  <c r="P314" i="11"/>
  <c r="O314" i="11"/>
  <c r="N314" i="11"/>
  <c r="Q313" i="11"/>
  <c r="P313" i="11"/>
  <c r="O313" i="11"/>
  <c r="N313" i="11"/>
  <c r="Q312" i="11"/>
  <c r="P312" i="11"/>
  <c r="O312" i="11"/>
  <c r="N312" i="11"/>
  <c r="Q310" i="11"/>
  <c r="P310" i="11"/>
  <c r="O310" i="11"/>
  <c r="N310" i="11"/>
  <c r="Q309" i="11"/>
  <c r="P309" i="11"/>
  <c r="O309" i="11"/>
  <c r="N309" i="11"/>
  <c r="Q308" i="11"/>
  <c r="P308" i="11"/>
  <c r="O308" i="11"/>
  <c r="N308" i="11"/>
  <c r="Q307" i="11"/>
  <c r="P307" i="11"/>
  <c r="O307" i="11"/>
  <c r="N307" i="11"/>
  <c r="Q306" i="11"/>
  <c r="P306" i="11"/>
  <c r="O306" i="11"/>
  <c r="N306" i="11"/>
  <c r="Q305" i="11"/>
  <c r="P305" i="11"/>
  <c r="O305" i="11"/>
  <c r="N305" i="11"/>
  <c r="Q304" i="11"/>
  <c r="P304" i="11"/>
  <c r="O304" i="11"/>
  <c r="N304" i="11"/>
  <c r="Q303" i="11"/>
  <c r="P303" i="11"/>
  <c r="O303" i="11"/>
  <c r="N303" i="11"/>
  <c r="Q302" i="11"/>
  <c r="P302" i="11"/>
  <c r="O302" i="11"/>
  <c r="N302" i="11"/>
  <c r="Q301" i="11"/>
  <c r="P301" i="11"/>
  <c r="O301" i="11"/>
  <c r="N301" i="11"/>
  <c r="Q299" i="11"/>
  <c r="P299" i="11"/>
  <c r="O299" i="11"/>
  <c r="N299" i="11"/>
  <c r="Q298" i="11"/>
  <c r="P298" i="11"/>
  <c r="O298" i="11"/>
  <c r="N298" i="11"/>
  <c r="Q297" i="11"/>
  <c r="P297" i="11"/>
  <c r="O297" i="11"/>
  <c r="N297" i="11"/>
  <c r="Q296" i="11"/>
  <c r="P296" i="11"/>
  <c r="O296" i="11"/>
  <c r="N296" i="11"/>
  <c r="Q295" i="11"/>
  <c r="P295" i="11"/>
  <c r="O295" i="11"/>
  <c r="N295" i="11"/>
  <c r="Q294" i="11"/>
  <c r="P294" i="11"/>
  <c r="O294" i="11"/>
  <c r="N294" i="11"/>
  <c r="Q293" i="11"/>
  <c r="P293" i="11"/>
  <c r="O293" i="11"/>
  <c r="N293" i="11"/>
  <c r="N483" i="11" s="1"/>
  <c r="Q292" i="11"/>
  <c r="Q483" i="11" s="1"/>
  <c r="P292" i="11"/>
  <c r="P483" i="11" s="1"/>
  <c r="O292" i="11"/>
  <c r="O483" i="11" s="1"/>
  <c r="N292" i="11"/>
  <c r="Q290" i="11"/>
  <c r="P290" i="11"/>
  <c r="O290" i="11"/>
  <c r="N290" i="11"/>
  <c r="Q289" i="11"/>
  <c r="P289" i="11"/>
  <c r="O289" i="11"/>
  <c r="N289" i="11"/>
  <c r="Q288" i="11"/>
  <c r="P288" i="11"/>
  <c r="O288" i="11"/>
  <c r="N288" i="11"/>
  <c r="Q286" i="11"/>
  <c r="P286" i="11"/>
  <c r="O286" i="11"/>
  <c r="N286" i="11"/>
  <c r="Q285" i="11"/>
  <c r="P285" i="11"/>
  <c r="O285" i="11"/>
  <c r="N285" i="11"/>
  <c r="Q283" i="11"/>
  <c r="P283" i="11"/>
  <c r="O283" i="11"/>
  <c r="N283" i="11"/>
  <c r="Q281" i="11"/>
  <c r="P281" i="11"/>
  <c r="O281" i="11"/>
  <c r="N281" i="11"/>
  <c r="Q280" i="11"/>
  <c r="P280" i="11"/>
  <c r="O280" i="11"/>
  <c r="N280" i="11"/>
  <c r="Q278" i="11"/>
  <c r="P278" i="11"/>
  <c r="O278" i="11"/>
  <c r="N278" i="11"/>
  <c r="Q277" i="11"/>
  <c r="P277" i="11"/>
  <c r="O277" i="11"/>
  <c r="N277" i="11"/>
  <c r="Q276" i="11"/>
  <c r="P276" i="11"/>
  <c r="O276" i="11"/>
  <c r="N276" i="11"/>
  <c r="Q274" i="11"/>
  <c r="P274" i="11"/>
  <c r="O274" i="11"/>
  <c r="N274" i="11"/>
  <c r="Q273" i="11"/>
  <c r="P273" i="11"/>
  <c r="O273" i="11"/>
  <c r="N273" i="11"/>
  <c r="Q272" i="11"/>
  <c r="P272" i="11"/>
  <c r="O272" i="11"/>
  <c r="N272" i="11"/>
  <c r="Q271" i="11"/>
  <c r="P271" i="11"/>
  <c r="O271" i="11"/>
  <c r="N271" i="11"/>
  <c r="Q270" i="11"/>
  <c r="P270" i="11"/>
  <c r="O270" i="11"/>
  <c r="N270" i="11"/>
  <c r="Q268" i="11"/>
  <c r="P268" i="11"/>
  <c r="O268" i="11"/>
  <c r="N268" i="11"/>
  <c r="Q267" i="11"/>
  <c r="P267" i="11"/>
  <c r="O267" i="11"/>
  <c r="N267" i="11"/>
  <c r="Q266" i="11"/>
  <c r="P266" i="11"/>
  <c r="O266" i="11"/>
  <c r="N266" i="11"/>
  <c r="Q265" i="11"/>
  <c r="P265" i="11"/>
  <c r="O265" i="11"/>
  <c r="N265" i="11"/>
  <c r="Q264" i="11"/>
  <c r="P264" i="11"/>
  <c r="O264" i="11"/>
  <c r="N264" i="11"/>
  <c r="Q262" i="11"/>
  <c r="P262" i="11"/>
  <c r="O262" i="11"/>
  <c r="N262" i="11"/>
  <c r="Q260" i="11"/>
  <c r="P260" i="11"/>
  <c r="O260" i="11"/>
  <c r="N260" i="11"/>
  <c r="Q259" i="11"/>
  <c r="P259" i="11"/>
  <c r="O259" i="11"/>
  <c r="N259" i="11"/>
  <c r="Q258" i="11"/>
  <c r="P258" i="11"/>
  <c r="O258" i="11"/>
  <c r="N258" i="11"/>
  <c r="Q257" i="11"/>
  <c r="P257" i="11"/>
  <c r="O257" i="11"/>
  <c r="N257" i="11"/>
  <c r="Q256" i="11"/>
  <c r="P256" i="11"/>
  <c r="O256" i="11"/>
  <c r="N256" i="11"/>
  <c r="Q254" i="11"/>
  <c r="P254" i="11"/>
  <c r="O254" i="11"/>
  <c r="N254" i="11"/>
  <c r="Q253" i="11"/>
  <c r="P253" i="11"/>
  <c r="O253" i="11"/>
  <c r="N253" i="11"/>
  <c r="Q252" i="11"/>
  <c r="P252" i="11"/>
  <c r="O252" i="11"/>
  <c r="N252" i="11"/>
  <c r="Q251" i="11"/>
  <c r="P251" i="11"/>
  <c r="O251" i="11"/>
  <c r="N251" i="11"/>
  <c r="Q250" i="11"/>
  <c r="P250" i="11"/>
  <c r="O250" i="11"/>
  <c r="N250" i="11"/>
  <c r="Q249" i="11"/>
  <c r="P249" i="11"/>
  <c r="O249" i="11"/>
  <c r="N249" i="11"/>
  <c r="Q248" i="11"/>
  <c r="P248" i="11"/>
  <c r="O248" i="11"/>
  <c r="N248" i="11"/>
  <c r="Q247" i="11"/>
  <c r="P247" i="11"/>
  <c r="O247" i="11"/>
  <c r="N247" i="11"/>
  <c r="Q245" i="11"/>
  <c r="P245" i="11"/>
  <c r="O245" i="11"/>
  <c r="N245" i="11"/>
  <c r="Q244" i="11"/>
  <c r="P244" i="11"/>
  <c r="O244" i="11"/>
  <c r="N244" i="11"/>
  <c r="Q243" i="11"/>
  <c r="P243" i="11"/>
  <c r="O243" i="11"/>
  <c r="N243" i="11"/>
  <c r="Q242" i="11"/>
  <c r="P242" i="11"/>
  <c r="O242" i="11"/>
  <c r="N242" i="11"/>
  <c r="Q241" i="11"/>
  <c r="P241" i="11"/>
  <c r="O241" i="11"/>
  <c r="N241" i="11"/>
  <c r="Q239" i="11"/>
  <c r="P239" i="11"/>
  <c r="O239" i="11"/>
  <c r="N239" i="11"/>
  <c r="Q238" i="11"/>
  <c r="P238" i="11"/>
  <c r="O238" i="11"/>
  <c r="N238" i="11"/>
  <c r="Q237" i="11"/>
  <c r="P237" i="11"/>
  <c r="O237" i="11"/>
  <c r="N237" i="11"/>
  <c r="Q236" i="11"/>
  <c r="P236" i="11"/>
  <c r="O236" i="11"/>
  <c r="N236" i="11"/>
  <c r="Q235" i="11"/>
  <c r="P235" i="11"/>
  <c r="O235" i="11"/>
  <c r="N235" i="11"/>
  <c r="Q233" i="11"/>
  <c r="P233" i="11"/>
  <c r="O233" i="11"/>
  <c r="N233" i="11"/>
  <c r="Q232" i="11"/>
  <c r="P232" i="11"/>
  <c r="O232" i="11"/>
  <c r="N232" i="11"/>
  <c r="Q230" i="11"/>
  <c r="P230" i="11"/>
  <c r="O230" i="11"/>
  <c r="N230" i="11"/>
  <c r="Q229" i="11"/>
  <c r="P229" i="11"/>
  <c r="O229" i="11"/>
  <c r="N229" i="11"/>
  <c r="Q228" i="11"/>
  <c r="P228" i="11"/>
  <c r="O228" i="11"/>
  <c r="N228" i="11"/>
  <c r="Q227" i="11"/>
  <c r="P227" i="11"/>
  <c r="O227" i="11"/>
  <c r="N227" i="11"/>
  <c r="Q226" i="11"/>
  <c r="P226" i="11"/>
  <c r="O226" i="11"/>
  <c r="N226" i="11"/>
  <c r="Q225" i="11"/>
  <c r="P225" i="11"/>
  <c r="O225" i="11"/>
  <c r="N225" i="11"/>
  <c r="Q224" i="11"/>
  <c r="P224" i="11"/>
  <c r="O224" i="11"/>
  <c r="N224" i="11"/>
  <c r="Q223" i="11"/>
  <c r="P223" i="11"/>
  <c r="O223" i="11"/>
  <c r="N223" i="11"/>
  <c r="Q222" i="11"/>
  <c r="P222" i="11"/>
  <c r="O222" i="11"/>
  <c r="N222" i="11"/>
  <c r="Q221" i="11"/>
  <c r="P221" i="11"/>
  <c r="O221" i="11"/>
  <c r="N221" i="11"/>
  <c r="Q220" i="11"/>
  <c r="P220" i="11"/>
  <c r="O220" i="11"/>
  <c r="N220" i="11"/>
  <c r="Q218" i="11"/>
  <c r="P218" i="11"/>
  <c r="O218" i="11"/>
  <c r="N218" i="11"/>
  <c r="Q217" i="11"/>
  <c r="P217" i="11"/>
  <c r="O217" i="11"/>
  <c r="N217" i="11"/>
  <c r="Q216" i="11"/>
  <c r="P216" i="11"/>
  <c r="O216" i="11"/>
  <c r="N216" i="11"/>
  <c r="Q215" i="11"/>
  <c r="P215" i="11"/>
  <c r="O215" i="11"/>
  <c r="N215" i="11"/>
  <c r="Q214" i="11"/>
  <c r="P214" i="11"/>
  <c r="O214" i="11"/>
  <c r="N214" i="11"/>
  <c r="Q213" i="11"/>
  <c r="P213" i="11"/>
  <c r="O213" i="11"/>
  <c r="N213" i="11"/>
  <c r="Q212" i="11"/>
  <c r="P212" i="11"/>
  <c r="O212" i="11"/>
  <c r="N212" i="11"/>
  <c r="Q211" i="11"/>
  <c r="P211" i="11"/>
  <c r="O211" i="11"/>
  <c r="N211" i="11"/>
  <c r="Q209" i="11"/>
  <c r="P209" i="11"/>
  <c r="O209" i="11"/>
  <c r="N209" i="11"/>
  <c r="Q208" i="11"/>
  <c r="P208" i="11"/>
  <c r="O208" i="11"/>
  <c r="N208" i="11"/>
  <c r="Q207" i="11"/>
  <c r="P207" i="11"/>
  <c r="O207" i="11"/>
  <c r="N207" i="11"/>
  <c r="Q206" i="11"/>
  <c r="P206" i="11"/>
  <c r="O206" i="11"/>
  <c r="N206" i="11"/>
  <c r="Q204" i="11"/>
  <c r="P204" i="11"/>
  <c r="O204" i="11"/>
  <c r="N204" i="11"/>
  <c r="Q203" i="11"/>
  <c r="P203" i="11"/>
  <c r="O203" i="11"/>
  <c r="N203" i="11"/>
  <c r="Q202" i="11"/>
  <c r="P202" i="11"/>
  <c r="O202" i="11"/>
  <c r="N202" i="11"/>
  <c r="Q201" i="11"/>
  <c r="P201" i="11"/>
  <c r="O201" i="11"/>
  <c r="N201" i="11"/>
  <c r="Q200" i="11"/>
  <c r="P200" i="11"/>
  <c r="O200" i="11"/>
  <c r="N200" i="11"/>
  <c r="Q199" i="11"/>
  <c r="P199" i="11"/>
  <c r="O199" i="11"/>
  <c r="N199" i="11"/>
  <c r="Q198" i="11"/>
  <c r="P198" i="11"/>
  <c r="O198" i="11"/>
  <c r="N198" i="11"/>
  <c r="Q196" i="11"/>
  <c r="P196" i="11"/>
  <c r="O196" i="11"/>
  <c r="N196" i="11"/>
  <c r="Q195" i="11"/>
  <c r="P195" i="11"/>
  <c r="O195" i="11"/>
  <c r="N195" i="11"/>
  <c r="Q194" i="11"/>
  <c r="P194" i="11"/>
  <c r="O194" i="11"/>
  <c r="N194" i="11"/>
  <c r="Q192" i="11"/>
  <c r="P192" i="11"/>
  <c r="O192" i="11"/>
  <c r="N192" i="11"/>
  <c r="Q191" i="11"/>
  <c r="P191" i="11"/>
  <c r="O191" i="11"/>
  <c r="N191" i="11"/>
  <c r="Q190" i="11"/>
  <c r="P190" i="11"/>
  <c r="O190" i="11"/>
  <c r="N190" i="11"/>
  <c r="Q189" i="11"/>
  <c r="P189" i="11"/>
  <c r="O189" i="11"/>
  <c r="N189" i="11"/>
  <c r="Q188" i="11"/>
  <c r="P188" i="11"/>
  <c r="O188" i="11"/>
  <c r="N188" i="11"/>
  <c r="Q187" i="11"/>
  <c r="P187" i="11"/>
  <c r="O187" i="11"/>
  <c r="N187" i="11"/>
  <c r="Q185" i="11"/>
  <c r="P185" i="11"/>
  <c r="O185" i="11"/>
  <c r="N185" i="11"/>
  <c r="Q184" i="11"/>
  <c r="P184" i="11"/>
  <c r="O184" i="11"/>
  <c r="N184" i="11"/>
  <c r="Q183" i="11"/>
  <c r="P183" i="11"/>
  <c r="O183" i="11"/>
  <c r="N183" i="11"/>
  <c r="Q182" i="11"/>
  <c r="P182" i="11"/>
  <c r="O182" i="11"/>
  <c r="N182" i="11"/>
  <c r="Q180" i="11"/>
  <c r="P180" i="11"/>
  <c r="O180" i="11"/>
  <c r="N180" i="11"/>
  <c r="Q179" i="11"/>
  <c r="P179" i="11"/>
  <c r="O179" i="11"/>
  <c r="N179" i="11"/>
  <c r="Q178" i="11"/>
  <c r="P178" i="11"/>
  <c r="O178" i="11"/>
  <c r="N178" i="11"/>
  <c r="Q177" i="11"/>
  <c r="P177" i="11"/>
  <c r="O177" i="11"/>
  <c r="N177" i="11"/>
  <c r="Q176" i="11"/>
  <c r="P176" i="11"/>
  <c r="O176" i="11"/>
  <c r="O291" i="11" s="1"/>
  <c r="N176" i="11"/>
  <c r="N291" i="11" s="1"/>
  <c r="Q175" i="11"/>
  <c r="P175" i="11"/>
  <c r="P291" i="11" s="1"/>
  <c r="O175" i="11"/>
  <c r="N175" i="11"/>
  <c r="Q174" i="11"/>
  <c r="Q291" i="11" s="1"/>
  <c r="P174" i="11"/>
  <c r="O174" i="11"/>
  <c r="N174" i="11"/>
  <c r="Q170" i="11"/>
  <c r="P170" i="11"/>
  <c r="O170" i="11"/>
  <c r="N170" i="11"/>
  <c r="Q169" i="11"/>
  <c r="P169" i="11"/>
  <c r="O169" i="11"/>
  <c r="N169" i="11"/>
  <c r="Q168" i="11"/>
  <c r="P168" i="11"/>
  <c r="O168" i="11"/>
  <c r="N168" i="11"/>
  <c r="Q167" i="11"/>
  <c r="P167" i="11"/>
  <c r="O167" i="11"/>
  <c r="N167" i="11"/>
  <c r="Q166" i="11"/>
  <c r="P166" i="11"/>
  <c r="O166" i="11"/>
  <c r="N166" i="11"/>
  <c r="Q165" i="11"/>
  <c r="P165" i="11"/>
  <c r="O165" i="11"/>
  <c r="N165" i="11"/>
  <c r="Q164" i="11"/>
  <c r="P164" i="11"/>
  <c r="O164" i="11"/>
  <c r="N164" i="11"/>
  <c r="Q163" i="11"/>
  <c r="P163" i="11"/>
  <c r="O163" i="11"/>
  <c r="N163" i="11"/>
  <c r="Q162" i="11"/>
  <c r="P162" i="11"/>
  <c r="O162" i="11"/>
  <c r="N162" i="11"/>
  <c r="Q161" i="11"/>
  <c r="P161" i="11"/>
  <c r="O161" i="11"/>
  <c r="N161" i="11"/>
  <c r="Q159" i="11"/>
  <c r="P159" i="11"/>
  <c r="O159" i="11"/>
  <c r="N159" i="11"/>
  <c r="Q158" i="11"/>
  <c r="P158" i="11"/>
  <c r="O158" i="11"/>
  <c r="N158" i="11"/>
  <c r="Q157" i="11"/>
  <c r="P157" i="11"/>
  <c r="O157" i="11"/>
  <c r="N157" i="11"/>
  <c r="Q156" i="11"/>
  <c r="P156" i="11"/>
  <c r="O156" i="11"/>
  <c r="N156" i="11"/>
  <c r="Q155" i="11"/>
  <c r="P155" i="11"/>
  <c r="O155" i="11"/>
  <c r="N155" i="11"/>
  <c r="Q154" i="11"/>
  <c r="P154" i="11"/>
  <c r="O154" i="11"/>
  <c r="N154" i="11"/>
  <c r="Q152" i="11"/>
  <c r="P152" i="11"/>
  <c r="O152" i="11"/>
  <c r="N152" i="11"/>
  <c r="Q151" i="11"/>
  <c r="P151" i="11"/>
  <c r="O151" i="11"/>
  <c r="N151" i="11"/>
  <c r="Q150" i="11"/>
  <c r="P150" i="11"/>
  <c r="O150" i="11"/>
  <c r="N150" i="11"/>
  <c r="Q149" i="11"/>
  <c r="P149" i="11"/>
  <c r="O149" i="11"/>
  <c r="N149" i="11"/>
  <c r="Q148" i="11"/>
  <c r="P148" i="11"/>
  <c r="O148" i="11"/>
  <c r="N148" i="11"/>
  <c r="Q147" i="11"/>
  <c r="P147" i="11"/>
  <c r="O147" i="11"/>
  <c r="N147" i="11"/>
  <c r="Q146" i="11"/>
  <c r="P146" i="11"/>
  <c r="O146" i="11"/>
  <c r="N146" i="11"/>
  <c r="Q145" i="11"/>
  <c r="P145" i="11"/>
  <c r="O145" i="11"/>
  <c r="N145" i="11"/>
  <c r="Q143" i="11"/>
  <c r="P143" i="11"/>
  <c r="O143" i="11"/>
  <c r="N143" i="11"/>
  <c r="Q142" i="11"/>
  <c r="P142" i="11"/>
  <c r="O142" i="11"/>
  <c r="N142" i="11"/>
  <c r="Q141" i="11"/>
  <c r="P141" i="11"/>
  <c r="O141" i="11"/>
  <c r="N141" i="11"/>
  <c r="Q140" i="11"/>
  <c r="P140" i="11"/>
  <c r="O140" i="11"/>
  <c r="N140" i="11"/>
  <c r="Q139" i="11"/>
  <c r="P139" i="11"/>
  <c r="O139" i="11"/>
  <c r="N139" i="11"/>
  <c r="Q138" i="11"/>
  <c r="P138" i="11"/>
  <c r="O138" i="11"/>
  <c r="N138" i="11"/>
  <c r="Q137" i="11"/>
  <c r="P137" i="11"/>
  <c r="O137" i="11"/>
  <c r="N137" i="11"/>
  <c r="Q135" i="11"/>
  <c r="P135" i="11"/>
  <c r="O135" i="11"/>
  <c r="N135" i="11"/>
  <c r="Q134" i="11"/>
  <c r="P134" i="11"/>
  <c r="O134" i="11"/>
  <c r="N134" i="11"/>
  <c r="Q133" i="11"/>
  <c r="P133" i="11"/>
  <c r="O133" i="11"/>
  <c r="N133" i="11"/>
  <c r="Q132" i="11"/>
  <c r="P132" i="11"/>
  <c r="O132" i="11"/>
  <c r="N132" i="11"/>
  <c r="Q131" i="11"/>
  <c r="P131" i="11"/>
  <c r="O131" i="11"/>
  <c r="N131" i="11"/>
  <c r="Q130" i="11"/>
  <c r="P130" i="11"/>
  <c r="O130" i="11"/>
  <c r="N130" i="11"/>
  <c r="Q129" i="11"/>
  <c r="P129" i="11"/>
  <c r="O129" i="11"/>
  <c r="N129" i="11"/>
  <c r="Q128" i="11"/>
  <c r="P128" i="11"/>
  <c r="O128" i="11"/>
  <c r="N128" i="11"/>
  <c r="Q127" i="11"/>
  <c r="P127" i="11"/>
  <c r="O127" i="11"/>
  <c r="N127" i="11"/>
  <c r="Q126" i="11"/>
  <c r="P126" i="11"/>
  <c r="O126" i="11"/>
  <c r="N126" i="11"/>
  <c r="Q125" i="11"/>
  <c r="P125" i="11"/>
  <c r="O125" i="11"/>
  <c r="N125" i="11"/>
  <c r="Q124" i="11"/>
  <c r="P124" i="11"/>
  <c r="O124" i="11"/>
  <c r="N124" i="11"/>
  <c r="Q123" i="11"/>
  <c r="P123" i="11"/>
  <c r="O123" i="11"/>
  <c r="N123" i="11"/>
  <c r="Q122" i="11"/>
  <c r="P122" i="11"/>
  <c r="O122" i="11"/>
  <c r="N122" i="11"/>
  <c r="Q121" i="11"/>
  <c r="P121" i="11"/>
  <c r="O121" i="11"/>
  <c r="N121" i="11"/>
  <c r="Q120" i="11"/>
  <c r="P120" i="11"/>
  <c r="O120" i="11"/>
  <c r="N120" i="11"/>
  <c r="Q119" i="11"/>
  <c r="P119" i="11"/>
  <c r="O119" i="11"/>
  <c r="N119" i="11"/>
  <c r="Q117" i="11"/>
  <c r="P117" i="11"/>
  <c r="O117" i="11"/>
  <c r="N117" i="11"/>
  <c r="Q116" i="11"/>
  <c r="P116" i="11"/>
  <c r="O116" i="11"/>
  <c r="N116" i="11"/>
  <c r="Q115" i="11"/>
  <c r="P115" i="11"/>
  <c r="O115" i="11"/>
  <c r="N115" i="11"/>
  <c r="Q114" i="11"/>
  <c r="P114" i="11"/>
  <c r="O114" i="11"/>
  <c r="N114" i="11"/>
  <c r="Q113" i="11"/>
  <c r="P113" i="11"/>
  <c r="O113" i="11"/>
  <c r="N113" i="11"/>
  <c r="Q112" i="11"/>
  <c r="P112" i="11"/>
  <c r="O112" i="11"/>
  <c r="N112" i="11"/>
  <c r="Q111" i="11"/>
  <c r="P111" i="11"/>
  <c r="O111" i="11"/>
  <c r="N111" i="11"/>
  <c r="Q110" i="11"/>
  <c r="P110" i="11"/>
  <c r="O110" i="11"/>
  <c r="N110" i="11"/>
  <c r="Q109" i="11"/>
  <c r="P109" i="11"/>
  <c r="O109" i="11"/>
  <c r="N109" i="11"/>
  <c r="Q107" i="11"/>
  <c r="P107" i="11"/>
  <c r="O107" i="11"/>
  <c r="N107" i="11"/>
  <c r="Q106" i="11"/>
  <c r="P106" i="11"/>
  <c r="O106" i="11"/>
  <c r="N106" i="11"/>
  <c r="Q105" i="11"/>
  <c r="P105" i="11"/>
  <c r="O105" i="11"/>
  <c r="N105" i="11"/>
  <c r="Q104" i="11"/>
  <c r="P104" i="11"/>
  <c r="O104" i="11"/>
  <c r="N104" i="11"/>
  <c r="Q103" i="11"/>
  <c r="P103" i="11"/>
  <c r="O103" i="11"/>
  <c r="N103" i="11"/>
  <c r="Q102" i="11"/>
  <c r="P102" i="11"/>
  <c r="O102" i="11"/>
  <c r="N102" i="11"/>
  <c r="Q101" i="11"/>
  <c r="P101" i="11"/>
  <c r="O101" i="11"/>
  <c r="N101" i="11"/>
  <c r="Q100" i="11"/>
  <c r="P100" i="11"/>
  <c r="O100" i="11"/>
  <c r="N100" i="11"/>
  <c r="Q99" i="11"/>
  <c r="P99" i="11"/>
  <c r="O99" i="11"/>
  <c r="N99" i="11"/>
  <c r="Q98" i="11"/>
  <c r="P98" i="11"/>
  <c r="O98" i="11"/>
  <c r="N98" i="11"/>
  <c r="Q97" i="11"/>
  <c r="P97" i="11"/>
  <c r="O97" i="11"/>
  <c r="N97" i="11"/>
  <c r="Q96" i="11"/>
  <c r="P96" i="11"/>
  <c r="O96" i="11"/>
  <c r="N96" i="11"/>
  <c r="Q95" i="11"/>
  <c r="P95" i="11"/>
  <c r="O95" i="11"/>
  <c r="N95" i="11"/>
  <c r="Q94" i="11"/>
  <c r="P94" i="11"/>
  <c r="O94" i="11"/>
  <c r="N94" i="11"/>
  <c r="Q93" i="11"/>
  <c r="P93" i="11"/>
  <c r="O93" i="11"/>
  <c r="N93" i="11"/>
  <c r="Q92" i="11"/>
  <c r="P92" i="11"/>
  <c r="O92" i="11"/>
  <c r="N92" i="11"/>
  <c r="Q91" i="11"/>
  <c r="P91" i="11"/>
  <c r="O91" i="11"/>
  <c r="N91" i="11"/>
  <c r="Q90" i="11"/>
  <c r="P90" i="11"/>
  <c r="O90" i="11"/>
  <c r="N90" i="11"/>
  <c r="Q89" i="11"/>
  <c r="P89" i="11"/>
  <c r="O89" i="11"/>
  <c r="N89" i="11"/>
  <c r="Q88" i="11"/>
  <c r="P88" i="11"/>
  <c r="O88" i="11"/>
  <c r="N88" i="11"/>
  <c r="Q86" i="11"/>
  <c r="P86" i="11"/>
  <c r="O86" i="11"/>
  <c r="N86" i="11"/>
  <c r="Q85" i="11"/>
  <c r="P85" i="11"/>
  <c r="O85" i="11"/>
  <c r="N85" i="11"/>
  <c r="Q84" i="11"/>
  <c r="P84" i="11"/>
  <c r="O84" i="11"/>
  <c r="N84" i="11"/>
  <c r="Q83" i="11"/>
  <c r="P83" i="11"/>
  <c r="O83" i="11"/>
  <c r="N83" i="11"/>
  <c r="Q82" i="11"/>
  <c r="P82" i="11"/>
  <c r="O82" i="11"/>
  <c r="N82" i="11"/>
  <c r="Q81" i="11"/>
  <c r="P81" i="11"/>
  <c r="O81" i="11"/>
  <c r="N81" i="11"/>
  <c r="Q80" i="11"/>
  <c r="P80" i="11"/>
  <c r="O80" i="11"/>
  <c r="N80" i="11"/>
  <c r="Q79" i="11"/>
  <c r="P79" i="11"/>
  <c r="O79" i="11"/>
  <c r="N79" i="11"/>
  <c r="Q78" i="11"/>
  <c r="P78" i="11"/>
  <c r="O78" i="11"/>
  <c r="N78" i="11"/>
  <c r="Q77" i="11"/>
  <c r="P77" i="11"/>
  <c r="O77" i="11"/>
  <c r="N77" i="11"/>
  <c r="Q76" i="11"/>
  <c r="P76" i="11"/>
  <c r="O76" i="11"/>
  <c r="N76" i="11"/>
  <c r="Q75" i="11"/>
  <c r="P75" i="11"/>
  <c r="O75" i="11"/>
  <c r="N75" i="11"/>
  <c r="Q74" i="11"/>
  <c r="P74" i="11"/>
  <c r="O74" i="11"/>
  <c r="N74" i="11"/>
  <c r="Q73" i="11"/>
  <c r="P73" i="11"/>
  <c r="O73" i="11"/>
  <c r="N73" i="11"/>
  <c r="Q72" i="11"/>
  <c r="P72" i="11"/>
  <c r="O72" i="11"/>
  <c r="N72" i="11"/>
  <c r="Q71" i="11"/>
  <c r="P71" i="11"/>
  <c r="O71" i="11"/>
  <c r="N71" i="11"/>
  <c r="Q70" i="11"/>
  <c r="P70" i="11"/>
  <c r="O70" i="11"/>
  <c r="N70" i="11"/>
  <c r="Q68" i="11"/>
  <c r="P68" i="11"/>
  <c r="O68" i="11"/>
  <c r="N68" i="11"/>
  <c r="Q67" i="11"/>
  <c r="P67" i="11"/>
  <c r="O67" i="11"/>
  <c r="N67" i="11"/>
  <c r="Q65" i="11"/>
  <c r="P65" i="11"/>
  <c r="O65" i="11"/>
  <c r="N65" i="11"/>
  <c r="Q64" i="11"/>
  <c r="P64" i="11"/>
  <c r="O64" i="11"/>
  <c r="N64" i="11"/>
  <c r="Q63" i="11"/>
  <c r="P63" i="11"/>
  <c r="O63" i="11"/>
  <c r="N63" i="11"/>
  <c r="Q62" i="11"/>
  <c r="P62" i="11"/>
  <c r="O62" i="11"/>
  <c r="N62" i="11"/>
  <c r="Q61" i="11"/>
  <c r="P61" i="11"/>
  <c r="O61" i="11"/>
  <c r="N61" i="11"/>
  <c r="Q60" i="11"/>
  <c r="P60" i="11"/>
  <c r="O60" i="11"/>
  <c r="N60" i="11"/>
  <c r="Q59" i="11"/>
  <c r="P59" i="11"/>
  <c r="O59" i="11"/>
  <c r="N59" i="11"/>
  <c r="Q58" i="11"/>
  <c r="P58" i="11"/>
  <c r="O58" i="11"/>
  <c r="N58" i="11"/>
  <c r="Q57" i="11"/>
  <c r="P57" i="11"/>
  <c r="O57" i="11"/>
  <c r="N57" i="11"/>
  <c r="Q56" i="11"/>
  <c r="P56" i="11"/>
  <c r="O56" i="11"/>
  <c r="N56" i="11"/>
  <c r="Q55" i="11"/>
  <c r="P55" i="11"/>
  <c r="O55" i="11"/>
  <c r="N55" i="11"/>
  <c r="Q54" i="11"/>
  <c r="P54" i="11"/>
  <c r="O54" i="11"/>
  <c r="N54" i="11"/>
  <c r="Q53" i="11"/>
  <c r="P53" i="11"/>
  <c r="O53" i="11"/>
  <c r="N53" i="11"/>
  <c r="Q52" i="11"/>
  <c r="P52" i="11"/>
  <c r="O52" i="11"/>
  <c r="N52" i="11"/>
  <c r="Q51" i="11"/>
  <c r="P51" i="11"/>
  <c r="O51" i="11"/>
  <c r="N51" i="11"/>
  <c r="Q50" i="11"/>
  <c r="P50" i="11"/>
  <c r="O50" i="11"/>
  <c r="N50" i="11"/>
  <c r="Q49" i="11"/>
  <c r="P49" i="11"/>
  <c r="O49" i="11"/>
  <c r="N49" i="11"/>
  <c r="Q48" i="11"/>
  <c r="P48" i="11"/>
  <c r="O48" i="11"/>
  <c r="N48" i="11"/>
  <c r="Q46" i="11"/>
  <c r="P46" i="11"/>
  <c r="O46" i="11"/>
  <c r="N46" i="11"/>
  <c r="Q45" i="11"/>
  <c r="P45" i="11"/>
  <c r="O45" i="11"/>
  <c r="N45" i="11"/>
  <c r="Q44" i="11"/>
  <c r="P44" i="11"/>
  <c r="O44" i="11"/>
  <c r="N44" i="11"/>
  <c r="Q43" i="11"/>
  <c r="P43" i="11"/>
  <c r="O43" i="11"/>
  <c r="N43" i="11"/>
  <c r="Q42" i="11"/>
  <c r="P42" i="11"/>
  <c r="O42" i="11"/>
  <c r="N42" i="11"/>
  <c r="Q41" i="11"/>
  <c r="P41" i="11"/>
  <c r="O41" i="11"/>
  <c r="N41" i="11"/>
  <c r="Q40" i="11"/>
  <c r="P40" i="11"/>
  <c r="O40" i="11"/>
  <c r="N40" i="11"/>
  <c r="Q39" i="11"/>
  <c r="P39" i="11"/>
  <c r="O39" i="11"/>
  <c r="N39" i="11"/>
  <c r="Q38" i="11"/>
  <c r="P38" i="11"/>
  <c r="O38" i="11"/>
  <c r="N38" i="11"/>
  <c r="Q37" i="11"/>
  <c r="P37" i="11"/>
  <c r="O37" i="11"/>
  <c r="N37" i="11"/>
  <c r="Q36" i="11"/>
  <c r="P36" i="11"/>
  <c r="O36" i="11"/>
  <c r="N36" i="11"/>
  <c r="Q35" i="11"/>
  <c r="P35" i="11"/>
  <c r="O35" i="11"/>
  <c r="N35" i="11"/>
  <c r="Q34" i="11"/>
  <c r="P34" i="11"/>
  <c r="O34" i="11"/>
  <c r="N34" i="11"/>
  <c r="Q32" i="11"/>
  <c r="P32" i="11"/>
  <c r="O32" i="11"/>
  <c r="N32" i="11"/>
  <c r="Q31" i="11"/>
  <c r="P31" i="11"/>
  <c r="O31" i="11"/>
  <c r="N31" i="11"/>
  <c r="Q30" i="11"/>
  <c r="P30" i="11"/>
  <c r="O30" i="11"/>
  <c r="N30" i="11"/>
  <c r="Q29" i="11"/>
  <c r="P29" i="11"/>
  <c r="O29" i="11"/>
  <c r="N29" i="11"/>
  <c r="Q28" i="11"/>
  <c r="P28" i="11"/>
  <c r="O28" i="11"/>
  <c r="N28" i="11"/>
  <c r="Q27" i="11"/>
  <c r="P27" i="11"/>
  <c r="O27" i="11"/>
  <c r="N27" i="11"/>
  <c r="Q26" i="11"/>
  <c r="P26" i="11"/>
  <c r="O26" i="11"/>
  <c r="N26" i="11"/>
  <c r="Q25" i="11"/>
  <c r="P25" i="11"/>
  <c r="O25" i="11"/>
  <c r="N25" i="11"/>
  <c r="Q24" i="11"/>
  <c r="P24" i="11"/>
  <c r="O24" i="11"/>
  <c r="N24" i="11"/>
  <c r="Q22" i="11"/>
  <c r="P22" i="11"/>
  <c r="O22" i="11"/>
  <c r="N22" i="11"/>
  <c r="Q21" i="11"/>
  <c r="P21" i="11"/>
  <c r="O21" i="11"/>
  <c r="N21" i="11"/>
  <c r="Q20" i="11"/>
  <c r="P20" i="11"/>
  <c r="O20" i="11"/>
  <c r="N20" i="11"/>
  <c r="Q19" i="11"/>
  <c r="P19" i="11"/>
  <c r="O19" i="11"/>
  <c r="N19" i="11"/>
  <c r="Q18" i="11"/>
  <c r="P18" i="11"/>
  <c r="Q17" i="11"/>
  <c r="P17" i="11"/>
  <c r="O17" i="11"/>
  <c r="N17" i="11"/>
  <c r="Q16" i="11"/>
  <c r="P16" i="11"/>
  <c r="O16" i="11"/>
  <c r="N16" i="11"/>
  <c r="Q15" i="11"/>
  <c r="P15" i="11"/>
  <c r="O15" i="11"/>
  <c r="N15" i="11"/>
  <c r="Q14" i="11"/>
  <c r="Q171" i="11" s="1"/>
  <c r="P14" i="11"/>
  <c r="P171" i="11" s="1"/>
  <c r="O14" i="11"/>
  <c r="N14" i="11"/>
  <c r="Q12" i="11"/>
  <c r="P12" i="11"/>
  <c r="Q11" i="11"/>
  <c r="P11" i="11"/>
  <c r="O11" i="11"/>
  <c r="N11" i="11"/>
  <c r="Q10" i="11"/>
  <c r="P10" i="11"/>
  <c r="O10" i="11"/>
  <c r="N10" i="11"/>
  <c r="Q482" i="10"/>
  <c r="P482" i="10"/>
  <c r="O482" i="10"/>
  <c r="N482" i="10"/>
  <c r="Q481" i="10"/>
  <c r="P481" i="10"/>
  <c r="O481" i="10"/>
  <c r="N481" i="10"/>
  <c r="Q480" i="10"/>
  <c r="P480" i="10"/>
  <c r="O480" i="10"/>
  <c r="N480" i="10"/>
  <c r="Q479" i="10"/>
  <c r="P479" i="10"/>
  <c r="O479" i="10"/>
  <c r="N479" i="10"/>
  <c r="Q478" i="10"/>
  <c r="P478" i="10"/>
  <c r="O478" i="10"/>
  <c r="N478" i="10"/>
  <c r="Q477" i="10"/>
  <c r="P477" i="10"/>
  <c r="O477" i="10"/>
  <c r="N477" i="10"/>
  <c r="Q476" i="10"/>
  <c r="P476" i="10"/>
  <c r="O476" i="10"/>
  <c r="N476" i="10"/>
  <c r="Q475" i="10"/>
  <c r="P475" i="10"/>
  <c r="O475" i="10"/>
  <c r="N475" i="10"/>
  <c r="Q473" i="10"/>
  <c r="P473" i="10"/>
  <c r="O473" i="10"/>
  <c r="N473" i="10"/>
  <c r="Q472" i="10"/>
  <c r="P472" i="10"/>
  <c r="O472" i="10"/>
  <c r="N472" i="10"/>
  <c r="Q471" i="10"/>
  <c r="P471" i="10"/>
  <c r="O471" i="10"/>
  <c r="N471" i="10"/>
  <c r="Q470" i="10"/>
  <c r="P470" i="10"/>
  <c r="O470" i="10"/>
  <c r="N470" i="10"/>
  <c r="Q469" i="10"/>
  <c r="P469" i="10"/>
  <c r="O469" i="10"/>
  <c r="N469" i="10"/>
  <c r="Q468" i="10"/>
  <c r="P468" i="10"/>
  <c r="O468" i="10"/>
  <c r="N468" i="10"/>
  <c r="Q467" i="10"/>
  <c r="P467" i="10"/>
  <c r="O467" i="10"/>
  <c r="N467" i="10"/>
  <c r="Q466" i="10"/>
  <c r="P466" i="10"/>
  <c r="O466" i="10"/>
  <c r="N466" i="10"/>
  <c r="Q464" i="10"/>
  <c r="P464" i="10"/>
  <c r="O464" i="10"/>
  <c r="N464" i="10"/>
  <c r="Q463" i="10"/>
  <c r="P463" i="10"/>
  <c r="O463" i="10"/>
  <c r="N463" i="10"/>
  <c r="Q462" i="10"/>
  <c r="P462" i="10"/>
  <c r="O462" i="10"/>
  <c r="N462" i="10"/>
  <c r="Q461" i="10"/>
  <c r="P461" i="10"/>
  <c r="O461" i="10"/>
  <c r="N461" i="10"/>
  <c r="Q460" i="10"/>
  <c r="P460" i="10"/>
  <c r="O460" i="10"/>
  <c r="N460" i="10"/>
  <c r="Q459" i="10"/>
  <c r="P459" i="10"/>
  <c r="O459" i="10"/>
  <c r="N459" i="10"/>
  <c r="Q458" i="10"/>
  <c r="P458" i="10"/>
  <c r="O458" i="10"/>
  <c r="N458" i="10"/>
  <c r="Q457" i="10"/>
  <c r="P457" i="10"/>
  <c r="O457" i="10"/>
  <c r="N457" i="10"/>
  <c r="Q456" i="10"/>
  <c r="P456" i="10"/>
  <c r="O456" i="10"/>
  <c r="N456" i="10"/>
  <c r="Q455" i="10"/>
  <c r="P455" i="10"/>
  <c r="O455" i="10"/>
  <c r="N455" i="10"/>
  <c r="Q454" i="10"/>
  <c r="P454" i="10"/>
  <c r="O454" i="10"/>
  <c r="N454" i="10"/>
  <c r="Q452" i="10"/>
  <c r="P452" i="10"/>
  <c r="O452" i="10"/>
  <c r="N452" i="10"/>
  <c r="Q451" i="10"/>
  <c r="P451" i="10"/>
  <c r="O451" i="10"/>
  <c r="N451" i="10"/>
  <c r="Q450" i="10"/>
  <c r="P450" i="10"/>
  <c r="O450" i="10"/>
  <c r="N450" i="10"/>
  <c r="Q449" i="10"/>
  <c r="P449" i="10"/>
  <c r="O449" i="10"/>
  <c r="N449" i="10"/>
  <c r="Q448" i="10"/>
  <c r="P448" i="10"/>
  <c r="O448" i="10"/>
  <c r="N448" i="10"/>
  <c r="Q447" i="10"/>
  <c r="P447" i="10"/>
  <c r="O447" i="10"/>
  <c r="N447" i="10"/>
  <c r="Q446" i="10"/>
  <c r="P446" i="10"/>
  <c r="O446" i="10"/>
  <c r="N446" i="10"/>
  <c r="Q445" i="10"/>
  <c r="P445" i="10"/>
  <c r="O445" i="10"/>
  <c r="N445" i="10"/>
  <c r="Q444" i="10"/>
  <c r="P444" i="10"/>
  <c r="O444" i="10"/>
  <c r="N444" i="10"/>
  <c r="Q442" i="10"/>
  <c r="P442" i="10"/>
  <c r="O442" i="10"/>
  <c r="N442" i="10"/>
  <c r="Q441" i="10"/>
  <c r="P441" i="10"/>
  <c r="O441" i="10"/>
  <c r="N441" i="10"/>
  <c r="Q440" i="10"/>
  <c r="P440" i="10"/>
  <c r="O440" i="10"/>
  <c r="N440" i="10"/>
  <c r="Q439" i="10"/>
  <c r="P439" i="10"/>
  <c r="O439" i="10"/>
  <c r="N439" i="10"/>
  <c r="Q438" i="10"/>
  <c r="P438" i="10"/>
  <c r="O438" i="10"/>
  <c r="N438" i="10"/>
  <c r="Q437" i="10"/>
  <c r="P437" i="10"/>
  <c r="O437" i="10"/>
  <c r="N437" i="10"/>
  <c r="Q436" i="10"/>
  <c r="P436" i="10"/>
  <c r="O436" i="10"/>
  <c r="N436" i="10"/>
  <c r="Q435" i="10"/>
  <c r="P435" i="10"/>
  <c r="O435" i="10"/>
  <c r="N435" i="10"/>
  <c r="Q434" i="10"/>
  <c r="P434" i="10"/>
  <c r="O434" i="10"/>
  <c r="N434" i="10"/>
  <c r="Q433" i="10"/>
  <c r="P433" i="10"/>
  <c r="O433" i="10"/>
  <c r="N433" i="10"/>
  <c r="Q432" i="10"/>
  <c r="P432" i="10"/>
  <c r="O432" i="10"/>
  <c r="N432" i="10"/>
  <c r="Q431" i="10"/>
  <c r="P431" i="10"/>
  <c r="O431" i="10"/>
  <c r="N431" i="10"/>
  <c r="Q430" i="10"/>
  <c r="P430" i="10"/>
  <c r="O430" i="10"/>
  <c r="N430" i="10"/>
  <c r="Q429" i="10"/>
  <c r="P429" i="10"/>
  <c r="O429" i="10"/>
  <c r="N429" i="10"/>
  <c r="Q427" i="10"/>
  <c r="P427" i="10"/>
  <c r="O427" i="10"/>
  <c r="N427" i="10"/>
  <c r="Q426" i="10"/>
  <c r="P426" i="10"/>
  <c r="O426" i="10"/>
  <c r="N426" i="10"/>
  <c r="Q425" i="10"/>
  <c r="P425" i="10"/>
  <c r="O425" i="10"/>
  <c r="N425" i="10"/>
  <c r="Q424" i="10"/>
  <c r="P424" i="10"/>
  <c r="O424" i="10"/>
  <c r="N424" i="10"/>
  <c r="Q423" i="10"/>
  <c r="P423" i="10"/>
  <c r="O423" i="10"/>
  <c r="N423" i="10"/>
  <c r="Q422" i="10"/>
  <c r="P422" i="10"/>
  <c r="O422" i="10"/>
  <c r="N422" i="10"/>
  <c r="Q421" i="10"/>
  <c r="P421" i="10"/>
  <c r="O421" i="10"/>
  <c r="N421" i="10"/>
  <c r="Q420" i="10"/>
  <c r="P420" i="10"/>
  <c r="O420" i="10"/>
  <c r="N420" i="10"/>
  <c r="Q419" i="10"/>
  <c r="P419" i="10"/>
  <c r="O419" i="10"/>
  <c r="N419" i="10"/>
  <c r="Q418" i="10"/>
  <c r="P418" i="10"/>
  <c r="O418" i="10"/>
  <c r="N418" i="10"/>
  <c r="Q416" i="10"/>
  <c r="P416" i="10"/>
  <c r="O416" i="10"/>
  <c r="N416" i="10"/>
  <c r="Q415" i="10"/>
  <c r="P415" i="10"/>
  <c r="O415" i="10"/>
  <c r="N415" i="10"/>
  <c r="Q414" i="10"/>
  <c r="P414" i="10"/>
  <c r="O414" i="10"/>
  <c r="N414" i="10"/>
  <c r="Q413" i="10"/>
  <c r="P413" i="10"/>
  <c r="O413" i="10"/>
  <c r="N413" i="10"/>
  <c r="Q412" i="10"/>
  <c r="P412" i="10"/>
  <c r="O412" i="10"/>
  <c r="N412" i="10"/>
  <c r="Q411" i="10"/>
  <c r="P411" i="10"/>
  <c r="O411" i="10"/>
  <c r="N411" i="10"/>
  <c r="Q410" i="10"/>
  <c r="P410" i="10"/>
  <c r="O410" i="10"/>
  <c r="N410" i="10"/>
  <c r="Q409" i="10"/>
  <c r="P409" i="10"/>
  <c r="O409" i="10"/>
  <c r="N409" i="10"/>
  <c r="Q408" i="10"/>
  <c r="P408" i="10"/>
  <c r="O408" i="10"/>
  <c r="N408" i="10"/>
  <c r="Q406" i="10"/>
  <c r="P406" i="10"/>
  <c r="O406" i="10"/>
  <c r="N406" i="10"/>
  <c r="Q405" i="10"/>
  <c r="P405" i="10"/>
  <c r="O405" i="10"/>
  <c r="N405" i="10"/>
  <c r="Q404" i="10"/>
  <c r="P404" i="10"/>
  <c r="O404" i="10"/>
  <c r="N404" i="10"/>
  <c r="Q403" i="10"/>
  <c r="P403" i="10"/>
  <c r="O403" i="10"/>
  <c r="N403" i="10"/>
  <c r="Q402" i="10"/>
  <c r="P402" i="10"/>
  <c r="O402" i="10"/>
  <c r="N402" i="10"/>
  <c r="Q401" i="10"/>
  <c r="P401" i="10"/>
  <c r="O401" i="10"/>
  <c r="N401" i="10"/>
  <c r="Q400" i="10"/>
  <c r="P400" i="10"/>
  <c r="O400" i="10"/>
  <c r="N400" i="10"/>
  <c r="Q399" i="10"/>
  <c r="P399" i="10"/>
  <c r="O399" i="10"/>
  <c r="N399" i="10"/>
  <c r="Q398" i="10"/>
  <c r="P398" i="10"/>
  <c r="O398" i="10"/>
  <c r="N398" i="10"/>
  <c r="Q396" i="10"/>
  <c r="P396" i="10"/>
  <c r="O396" i="10"/>
  <c r="N396" i="10"/>
  <c r="Q395" i="10"/>
  <c r="P395" i="10"/>
  <c r="O395" i="10"/>
  <c r="N395" i="10"/>
  <c r="Q394" i="10"/>
  <c r="P394" i="10"/>
  <c r="O394" i="10"/>
  <c r="N394" i="10"/>
  <c r="Q393" i="10"/>
  <c r="P393" i="10"/>
  <c r="O393" i="10"/>
  <c r="N393" i="10"/>
  <c r="Q392" i="10"/>
  <c r="P392" i="10"/>
  <c r="O392" i="10"/>
  <c r="N392" i="10"/>
  <c r="Q391" i="10"/>
  <c r="P391" i="10"/>
  <c r="O391" i="10"/>
  <c r="N391" i="10"/>
  <c r="Q390" i="10"/>
  <c r="P390" i="10"/>
  <c r="O390" i="10"/>
  <c r="N390" i="10"/>
  <c r="Q389" i="10"/>
  <c r="P389" i="10"/>
  <c r="O389" i="10"/>
  <c r="N389" i="10"/>
  <c r="Q388" i="10"/>
  <c r="P388" i="10"/>
  <c r="O388" i="10"/>
  <c r="N388" i="10"/>
  <c r="Q387" i="10"/>
  <c r="P387" i="10"/>
  <c r="O387" i="10"/>
  <c r="N387" i="10"/>
  <c r="Q386" i="10"/>
  <c r="P386" i="10"/>
  <c r="O386" i="10"/>
  <c r="N386" i="10"/>
  <c r="Q385" i="10"/>
  <c r="P385" i="10"/>
  <c r="O385" i="10"/>
  <c r="N385" i="10"/>
  <c r="Q383" i="10"/>
  <c r="P383" i="10"/>
  <c r="O383" i="10"/>
  <c r="N383" i="10"/>
  <c r="Q382" i="10"/>
  <c r="P382" i="10"/>
  <c r="O382" i="10"/>
  <c r="N382" i="10"/>
  <c r="Q381" i="10"/>
  <c r="P381" i="10"/>
  <c r="O381" i="10"/>
  <c r="N381" i="10"/>
  <c r="Q380" i="10"/>
  <c r="P380" i="10"/>
  <c r="O380" i="10"/>
  <c r="N380" i="10"/>
  <c r="Q379" i="10"/>
  <c r="P379" i="10"/>
  <c r="O379" i="10"/>
  <c r="N379" i="10"/>
  <c r="Q378" i="10"/>
  <c r="P378" i="10"/>
  <c r="O378" i="10"/>
  <c r="N378" i="10"/>
  <c r="Q377" i="10"/>
  <c r="P377" i="10"/>
  <c r="O377" i="10"/>
  <c r="N377" i="10"/>
  <c r="Q375" i="10"/>
  <c r="P375" i="10"/>
  <c r="O375" i="10"/>
  <c r="N375" i="10"/>
  <c r="Q374" i="10"/>
  <c r="P374" i="10"/>
  <c r="O374" i="10"/>
  <c r="N374" i="10"/>
  <c r="Q373" i="10"/>
  <c r="P373" i="10"/>
  <c r="O373" i="10"/>
  <c r="N373" i="10"/>
  <c r="Q372" i="10"/>
  <c r="P372" i="10"/>
  <c r="O372" i="10"/>
  <c r="N372" i="10"/>
  <c r="Q371" i="10"/>
  <c r="P371" i="10"/>
  <c r="O371" i="10"/>
  <c r="N371" i="10"/>
  <c r="Q369" i="10"/>
  <c r="P369" i="10"/>
  <c r="O369" i="10"/>
  <c r="N369" i="10"/>
  <c r="Q368" i="10"/>
  <c r="P368" i="10"/>
  <c r="O368" i="10"/>
  <c r="N368" i="10"/>
  <c r="Q367" i="10"/>
  <c r="P367" i="10"/>
  <c r="O367" i="10"/>
  <c r="N367" i="10"/>
  <c r="Q366" i="10"/>
  <c r="P366" i="10"/>
  <c r="O366" i="10"/>
  <c r="N366" i="10"/>
  <c r="Q365" i="10"/>
  <c r="P365" i="10"/>
  <c r="O365" i="10"/>
  <c r="N365" i="10"/>
  <c r="Q363" i="10"/>
  <c r="P363" i="10"/>
  <c r="O363" i="10"/>
  <c r="N363" i="10"/>
  <c r="Q362" i="10"/>
  <c r="P362" i="10"/>
  <c r="O362" i="10"/>
  <c r="N362" i="10"/>
  <c r="Q361" i="10"/>
  <c r="P361" i="10"/>
  <c r="O361" i="10"/>
  <c r="N361" i="10"/>
  <c r="Q360" i="10"/>
  <c r="P360" i="10"/>
  <c r="O360" i="10"/>
  <c r="N360" i="10"/>
  <c r="Q359" i="10"/>
  <c r="P359" i="10"/>
  <c r="O359" i="10"/>
  <c r="N359" i="10"/>
  <c r="Q358" i="10"/>
  <c r="P358" i="10"/>
  <c r="O358" i="10"/>
  <c r="N358" i="10"/>
  <c r="Q357" i="10"/>
  <c r="P357" i="10"/>
  <c r="O357" i="10"/>
  <c r="N357" i="10"/>
  <c r="Q356" i="10"/>
  <c r="P356" i="10"/>
  <c r="O356" i="10"/>
  <c r="N356" i="10"/>
  <c r="Q354" i="10"/>
  <c r="P354" i="10"/>
  <c r="O354" i="10"/>
  <c r="N354" i="10"/>
  <c r="Q353" i="10"/>
  <c r="P353" i="10"/>
  <c r="O353" i="10"/>
  <c r="N353" i="10"/>
  <c r="Q352" i="10"/>
  <c r="P352" i="10"/>
  <c r="O352" i="10"/>
  <c r="N352" i="10"/>
  <c r="Q351" i="10"/>
  <c r="P351" i="10"/>
  <c r="O351" i="10"/>
  <c r="N351" i="10"/>
  <c r="Q350" i="10"/>
  <c r="P350" i="10"/>
  <c r="O350" i="10"/>
  <c r="N350" i="10"/>
  <c r="Q349" i="10"/>
  <c r="P349" i="10"/>
  <c r="O349" i="10"/>
  <c r="N349" i="10"/>
  <c r="Q348" i="10"/>
  <c r="P348" i="10"/>
  <c r="O348" i="10"/>
  <c r="N348" i="10"/>
  <c r="Q347" i="10"/>
  <c r="P347" i="10"/>
  <c r="O347" i="10"/>
  <c r="N347" i="10"/>
  <c r="Q346" i="10"/>
  <c r="P346" i="10"/>
  <c r="O346" i="10"/>
  <c r="N346" i="10"/>
  <c r="Q345" i="10"/>
  <c r="P345" i="10"/>
  <c r="O345" i="10"/>
  <c r="N345" i="10"/>
  <c r="Q343" i="10"/>
  <c r="P343" i="10"/>
  <c r="O343" i="10"/>
  <c r="N343" i="10"/>
  <c r="Q342" i="10"/>
  <c r="P342" i="10"/>
  <c r="O342" i="10"/>
  <c r="N342" i="10"/>
  <c r="Q341" i="10"/>
  <c r="P341" i="10"/>
  <c r="O341" i="10"/>
  <c r="N341" i="10"/>
  <c r="Q340" i="10"/>
  <c r="P340" i="10"/>
  <c r="O340" i="10"/>
  <c r="N340" i="10"/>
  <c r="Q339" i="10"/>
  <c r="P339" i="10"/>
  <c r="O339" i="10"/>
  <c r="N339" i="10"/>
  <c r="Q338" i="10"/>
  <c r="P338" i="10"/>
  <c r="O338" i="10"/>
  <c r="N338" i="10"/>
  <c r="Q337" i="10"/>
  <c r="P337" i="10"/>
  <c r="O337" i="10"/>
  <c r="N337" i="10"/>
  <c r="Q336" i="10"/>
  <c r="P336" i="10"/>
  <c r="O336" i="10"/>
  <c r="N336" i="10"/>
  <c r="Q334" i="10"/>
  <c r="P334" i="10"/>
  <c r="O334" i="10"/>
  <c r="N334" i="10"/>
  <c r="Q333" i="10"/>
  <c r="P333" i="10"/>
  <c r="O333" i="10"/>
  <c r="N333" i="10"/>
  <c r="Q332" i="10"/>
  <c r="P332" i="10"/>
  <c r="O332" i="10"/>
  <c r="N332" i="10"/>
  <c r="Q331" i="10"/>
  <c r="P331" i="10"/>
  <c r="O331" i="10"/>
  <c r="N331" i="10"/>
  <c r="Q330" i="10"/>
  <c r="P330" i="10"/>
  <c r="O330" i="10"/>
  <c r="N330" i="10"/>
  <c r="Q328" i="10"/>
  <c r="P328" i="10"/>
  <c r="O328" i="10"/>
  <c r="N328" i="10"/>
  <c r="Q327" i="10"/>
  <c r="P327" i="10"/>
  <c r="O327" i="10"/>
  <c r="N327" i="10"/>
  <c r="Q326" i="10"/>
  <c r="P326" i="10"/>
  <c r="O326" i="10"/>
  <c r="N326" i="10"/>
  <c r="Q325" i="10"/>
  <c r="P325" i="10"/>
  <c r="O325" i="10"/>
  <c r="N325" i="10"/>
  <c r="Q324" i="10"/>
  <c r="P324" i="10"/>
  <c r="O324" i="10"/>
  <c r="N324" i="10"/>
  <c r="Q323" i="10"/>
  <c r="P323" i="10"/>
  <c r="O323" i="10"/>
  <c r="N323" i="10"/>
  <c r="Q322" i="10"/>
  <c r="P322" i="10"/>
  <c r="O322" i="10"/>
  <c r="N322" i="10"/>
  <c r="Q321" i="10"/>
  <c r="P321" i="10"/>
  <c r="O321" i="10"/>
  <c r="N321" i="10"/>
  <c r="Q320" i="10"/>
  <c r="P320" i="10"/>
  <c r="O320" i="10"/>
  <c r="N320" i="10"/>
  <c r="Q318" i="10"/>
  <c r="P318" i="10"/>
  <c r="O318" i="10"/>
  <c r="N318" i="10"/>
  <c r="Q317" i="10"/>
  <c r="P317" i="10"/>
  <c r="O317" i="10"/>
  <c r="N317" i="10"/>
  <c r="Q316" i="10"/>
  <c r="P316" i="10"/>
  <c r="O316" i="10"/>
  <c r="N316" i="10"/>
  <c r="Q315" i="10"/>
  <c r="P315" i="10"/>
  <c r="O315" i="10"/>
  <c r="N315" i="10"/>
  <c r="Q314" i="10"/>
  <c r="P314" i="10"/>
  <c r="O314" i="10"/>
  <c r="N314" i="10"/>
  <c r="Q313" i="10"/>
  <c r="P313" i="10"/>
  <c r="O313" i="10"/>
  <c r="N313" i="10"/>
  <c r="Q312" i="10"/>
  <c r="P312" i="10"/>
  <c r="O312" i="10"/>
  <c r="N312" i="10"/>
  <c r="Q310" i="10"/>
  <c r="P310" i="10"/>
  <c r="O310" i="10"/>
  <c r="N310" i="10"/>
  <c r="Q309" i="10"/>
  <c r="P309" i="10"/>
  <c r="O309" i="10"/>
  <c r="N309" i="10"/>
  <c r="Q308" i="10"/>
  <c r="P308" i="10"/>
  <c r="O308" i="10"/>
  <c r="N308" i="10"/>
  <c r="Q307" i="10"/>
  <c r="P307" i="10"/>
  <c r="O307" i="10"/>
  <c r="N307" i="10"/>
  <c r="Q306" i="10"/>
  <c r="P306" i="10"/>
  <c r="O306" i="10"/>
  <c r="N306" i="10"/>
  <c r="Q305" i="10"/>
  <c r="P305" i="10"/>
  <c r="O305" i="10"/>
  <c r="N305" i="10"/>
  <c r="Q304" i="10"/>
  <c r="P304" i="10"/>
  <c r="O304" i="10"/>
  <c r="N304" i="10"/>
  <c r="Q303" i="10"/>
  <c r="P303" i="10"/>
  <c r="O303" i="10"/>
  <c r="N303" i="10"/>
  <c r="Q302" i="10"/>
  <c r="P302" i="10"/>
  <c r="O302" i="10"/>
  <c r="N302" i="10"/>
  <c r="Q301" i="10"/>
  <c r="P301" i="10"/>
  <c r="O301" i="10"/>
  <c r="N301" i="10"/>
  <c r="Q299" i="10"/>
  <c r="P299" i="10"/>
  <c r="O299" i="10"/>
  <c r="N299" i="10"/>
  <c r="Q298" i="10"/>
  <c r="P298" i="10"/>
  <c r="O298" i="10"/>
  <c r="N298" i="10"/>
  <c r="Q297" i="10"/>
  <c r="P297" i="10"/>
  <c r="O297" i="10"/>
  <c r="N297" i="10"/>
  <c r="Q296" i="10"/>
  <c r="P296" i="10"/>
  <c r="O296" i="10"/>
  <c r="N296" i="10"/>
  <c r="Q295" i="10"/>
  <c r="P295" i="10"/>
  <c r="O295" i="10"/>
  <c r="N295" i="10"/>
  <c r="Q294" i="10"/>
  <c r="P294" i="10"/>
  <c r="O294" i="10"/>
  <c r="N294" i="10"/>
  <c r="Q293" i="10"/>
  <c r="P293" i="10"/>
  <c r="O293" i="10"/>
  <c r="N293" i="10"/>
  <c r="Q292" i="10"/>
  <c r="Q483" i="10" s="1"/>
  <c r="P292" i="10"/>
  <c r="P483" i="10" s="1"/>
  <c r="O292" i="10"/>
  <c r="O483" i="10" s="1"/>
  <c r="N292" i="10"/>
  <c r="N483" i="10" s="1"/>
  <c r="Q290" i="10"/>
  <c r="P290" i="10"/>
  <c r="O290" i="10"/>
  <c r="N290" i="10"/>
  <c r="Q289" i="10"/>
  <c r="P289" i="10"/>
  <c r="O289" i="10"/>
  <c r="N289" i="10"/>
  <c r="Q288" i="10"/>
  <c r="P288" i="10"/>
  <c r="O288" i="10"/>
  <c r="N288" i="10"/>
  <c r="Q286" i="10"/>
  <c r="P286" i="10"/>
  <c r="O286" i="10"/>
  <c r="N286" i="10"/>
  <c r="Q285" i="10"/>
  <c r="P285" i="10"/>
  <c r="O285" i="10"/>
  <c r="N285" i="10"/>
  <c r="Q283" i="10"/>
  <c r="P283" i="10"/>
  <c r="O283" i="10"/>
  <c r="N283" i="10"/>
  <c r="Q281" i="10"/>
  <c r="P281" i="10"/>
  <c r="O281" i="10"/>
  <c r="N281" i="10"/>
  <c r="Q280" i="10"/>
  <c r="P280" i="10"/>
  <c r="O280" i="10"/>
  <c r="N280" i="10"/>
  <c r="Q278" i="10"/>
  <c r="P278" i="10"/>
  <c r="O278" i="10"/>
  <c r="N278" i="10"/>
  <c r="Q277" i="10"/>
  <c r="P277" i="10"/>
  <c r="O277" i="10"/>
  <c r="N277" i="10"/>
  <c r="Q276" i="10"/>
  <c r="P276" i="10"/>
  <c r="O276" i="10"/>
  <c r="N276" i="10"/>
  <c r="Q274" i="10"/>
  <c r="P274" i="10"/>
  <c r="O274" i="10"/>
  <c r="N274" i="10"/>
  <c r="Q273" i="10"/>
  <c r="P273" i="10"/>
  <c r="O273" i="10"/>
  <c r="N273" i="10"/>
  <c r="Q272" i="10"/>
  <c r="P272" i="10"/>
  <c r="O272" i="10"/>
  <c r="N272" i="10"/>
  <c r="Q271" i="10"/>
  <c r="P271" i="10"/>
  <c r="O271" i="10"/>
  <c r="N271" i="10"/>
  <c r="Q270" i="10"/>
  <c r="P270" i="10"/>
  <c r="O270" i="10"/>
  <c r="N270" i="10"/>
  <c r="Q268" i="10"/>
  <c r="P268" i="10"/>
  <c r="O268" i="10"/>
  <c r="N268" i="10"/>
  <c r="Q267" i="10"/>
  <c r="P267" i="10"/>
  <c r="O267" i="10"/>
  <c r="N267" i="10"/>
  <c r="Q266" i="10"/>
  <c r="P266" i="10"/>
  <c r="O266" i="10"/>
  <c r="N266" i="10"/>
  <c r="Q265" i="10"/>
  <c r="P265" i="10"/>
  <c r="O265" i="10"/>
  <c r="N265" i="10"/>
  <c r="Q264" i="10"/>
  <c r="P264" i="10"/>
  <c r="O264" i="10"/>
  <c r="N264" i="10"/>
  <c r="Q262" i="10"/>
  <c r="P262" i="10"/>
  <c r="O262" i="10"/>
  <c r="N262" i="10"/>
  <c r="Q260" i="10"/>
  <c r="P260" i="10"/>
  <c r="O260" i="10"/>
  <c r="N260" i="10"/>
  <c r="Q259" i="10"/>
  <c r="P259" i="10"/>
  <c r="O259" i="10"/>
  <c r="N259" i="10"/>
  <c r="Q258" i="10"/>
  <c r="P258" i="10"/>
  <c r="O258" i="10"/>
  <c r="N258" i="10"/>
  <c r="Q257" i="10"/>
  <c r="P257" i="10"/>
  <c r="O257" i="10"/>
  <c r="N257" i="10"/>
  <c r="Q256" i="10"/>
  <c r="P256" i="10"/>
  <c r="O256" i="10"/>
  <c r="N256" i="10"/>
  <c r="Q254" i="10"/>
  <c r="P254" i="10"/>
  <c r="O254" i="10"/>
  <c r="N254" i="10"/>
  <c r="Q253" i="10"/>
  <c r="P253" i="10"/>
  <c r="O253" i="10"/>
  <c r="N253" i="10"/>
  <c r="Q252" i="10"/>
  <c r="P252" i="10"/>
  <c r="O252" i="10"/>
  <c r="N252" i="10"/>
  <c r="Q251" i="10"/>
  <c r="P251" i="10"/>
  <c r="O251" i="10"/>
  <c r="N251" i="10"/>
  <c r="Q250" i="10"/>
  <c r="P250" i="10"/>
  <c r="O250" i="10"/>
  <c r="N250" i="10"/>
  <c r="Q249" i="10"/>
  <c r="P249" i="10"/>
  <c r="O249" i="10"/>
  <c r="N249" i="10"/>
  <c r="Q248" i="10"/>
  <c r="P248" i="10"/>
  <c r="O248" i="10"/>
  <c r="N248" i="10"/>
  <c r="Q247" i="10"/>
  <c r="P247" i="10"/>
  <c r="O247" i="10"/>
  <c r="N247" i="10"/>
  <c r="Q245" i="10"/>
  <c r="P245" i="10"/>
  <c r="O245" i="10"/>
  <c r="N245" i="10"/>
  <c r="Q244" i="10"/>
  <c r="P244" i="10"/>
  <c r="O244" i="10"/>
  <c r="N244" i="10"/>
  <c r="Q243" i="10"/>
  <c r="P243" i="10"/>
  <c r="O243" i="10"/>
  <c r="N243" i="10"/>
  <c r="Q242" i="10"/>
  <c r="P242" i="10"/>
  <c r="O242" i="10"/>
  <c r="N242" i="10"/>
  <c r="Q241" i="10"/>
  <c r="P241" i="10"/>
  <c r="O241" i="10"/>
  <c r="N241" i="10"/>
  <c r="Q239" i="10"/>
  <c r="P239" i="10"/>
  <c r="O239" i="10"/>
  <c r="N239" i="10"/>
  <c r="Q238" i="10"/>
  <c r="P238" i="10"/>
  <c r="O238" i="10"/>
  <c r="N238" i="10"/>
  <c r="Q237" i="10"/>
  <c r="P237" i="10"/>
  <c r="O237" i="10"/>
  <c r="N237" i="10"/>
  <c r="Q236" i="10"/>
  <c r="P236" i="10"/>
  <c r="O236" i="10"/>
  <c r="N236" i="10"/>
  <c r="Q235" i="10"/>
  <c r="P235" i="10"/>
  <c r="O235" i="10"/>
  <c r="N235" i="10"/>
  <c r="Q233" i="10"/>
  <c r="P233" i="10"/>
  <c r="O233" i="10"/>
  <c r="N233" i="10"/>
  <c r="Q232" i="10"/>
  <c r="P232" i="10"/>
  <c r="O232" i="10"/>
  <c r="N232" i="10"/>
  <c r="Q230" i="10"/>
  <c r="P230" i="10"/>
  <c r="O230" i="10"/>
  <c r="N230" i="10"/>
  <c r="Q229" i="10"/>
  <c r="P229" i="10"/>
  <c r="O229" i="10"/>
  <c r="N229" i="10"/>
  <c r="Q228" i="10"/>
  <c r="P228" i="10"/>
  <c r="O228" i="10"/>
  <c r="N228" i="10"/>
  <c r="Q227" i="10"/>
  <c r="P227" i="10"/>
  <c r="O227" i="10"/>
  <c r="N227" i="10"/>
  <c r="Q226" i="10"/>
  <c r="P226" i="10"/>
  <c r="O226" i="10"/>
  <c r="N226" i="10"/>
  <c r="Q225" i="10"/>
  <c r="P225" i="10"/>
  <c r="O225" i="10"/>
  <c r="N225" i="10"/>
  <c r="Q224" i="10"/>
  <c r="P224" i="10"/>
  <c r="O224" i="10"/>
  <c r="N224" i="10"/>
  <c r="Q223" i="10"/>
  <c r="P223" i="10"/>
  <c r="O223" i="10"/>
  <c r="N223" i="10"/>
  <c r="Q222" i="10"/>
  <c r="P222" i="10"/>
  <c r="O222" i="10"/>
  <c r="N222" i="10"/>
  <c r="Q221" i="10"/>
  <c r="P221" i="10"/>
  <c r="O221" i="10"/>
  <c r="N221" i="10"/>
  <c r="Q220" i="10"/>
  <c r="P220" i="10"/>
  <c r="O220" i="10"/>
  <c r="N220" i="10"/>
  <c r="Q218" i="10"/>
  <c r="P218" i="10"/>
  <c r="O218" i="10"/>
  <c r="N218" i="10"/>
  <c r="Q217" i="10"/>
  <c r="P217" i="10"/>
  <c r="O217" i="10"/>
  <c r="N217" i="10"/>
  <c r="Q216" i="10"/>
  <c r="P216" i="10"/>
  <c r="O216" i="10"/>
  <c r="N216" i="10"/>
  <c r="Q215" i="10"/>
  <c r="P215" i="10"/>
  <c r="O215" i="10"/>
  <c r="N215" i="10"/>
  <c r="Q214" i="10"/>
  <c r="P214" i="10"/>
  <c r="O214" i="10"/>
  <c r="N214" i="10"/>
  <c r="Q213" i="10"/>
  <c r="P213" i="10"/>
  <c r="O213" i="10"/>
  <c r="N213" i="10"/>
  <c r="Q212" i="10"/>
  <c r="P212" i="10"/>
  <c r="O212" i="10"/>
  <c r="N212" i="10"/>
  <c r="Q211" i="10"/>
  <c r="P211" i="10"/>
  <c r="O211" i="10"/>
  <c r="N211" i="10"/>
  <c r="Q209" i="10"/>
  <c r="P209" i="10"/>
  <c r="O209" i="10"/>
  <c r="N209" i="10"/>
  <c r="Q208" i="10"/>
  <c r="P208" i="10"/>
  <c r="O208" i="10"/>
  <c r="N208" i="10"/>
  <c r="Q207" i="10"/>
  <c r="P207" i="10"/>
  <c r="O207" i="10"/>
  <c r="N207" i="10"/>
  <c r="Q206" i="10"/>
  <c r="P206" i="10"/>
  <c r="O206" i="10"/>
  <c r="N206" i="10"/>
  <c r="Q204" i="10"/>
  <c r="P204" i="10"/>
  <c r="O204" i="10"/>
  <c r="N204" i="10"/>
  <c r="Q203" i="10"/>
  <c r="P203" i="10"/>
  <c r="O203" i="10"/>
  <c r="N203" i="10"/>
  <c r="Q202" i="10"/>
  <c r="P202" i="10"/>
  <c r="O202" i="10"/>
  <c r="N202" i="10"/>
  <c r="Q201" i="10"/>
  <c r="P201" i="10"/>
  <c r="O201" i="10"/>
  <c r="N201" i="10"/>
  <c r="Q200" i="10"/>
  <c r="P200" i="10"/>
  <c r="O200" i="10"/>
  <c r="N200" i="10"/>
  <c r="Q199" i="10"/>
  <c r="P199" i="10"/>
  <c r="O199" i="10"/>
  <c r="N199" i="10"/>
  <c r="Q198" i="10"/>
  <c r="P198" i="10"/>
  <c r="O198" i="10"/>
  <c r="N198" i="10"/>
  <c r="Q196" i="10"/>
  <c r="P196" i="10"/>
  <c r="O196" i="10"/>
  <c r="N196" i="10"/>
  <c r="Q195" i="10"/>
  <c r="P195" i="10"/>
  <c r="O195" i="10"/>
  <c r="N195" i="10"/>
  <c r="Q194" i="10"/>
  <c r="P194" i="10"/>
  <c r="O194" i="10"/>
  <c r="N194" i="10"/>
  <c r="Q192" i="10"/>
  <c r="P192" i="10"/>
  <c r="O192" i="10"/>
  <c r="N192" i="10"/>
  <c r="Q191" i="10"/>
  <c r="P191" i="10"/>
  <c r="O191" i="10"/>
  <c r="N191" i="10"/>
  <c r="Q190" i="10"/>
  <c r="P190" i="10"/>
  <c r="O190" i="10"/>
  <c r="N190" i="10"/>
  <c r="Q189" i="10"/>
  <c r="P189" i="10"/>
  <c r="O189" i="10"/>
  <c r="N189" i="10"/>
  <c r="Q188" i="10"/>
  <c r="P188" i="10"/>
  <c r="O188" i="10"/>
  <c r="N188" i="10"/>
  <c r="Q187" i="10"/>
  <c r="P187" i="10"/>
  <c r="O187" i="10"/>
  <c r="N187" i="10"/>
  <c r="Q185" i="10"/>
  <c r="P185" i="10"/>
  <c r="O185" i="10"/>
  <c r="N185" i="10"/>
  <c r="Q184" i="10"/>
  <c r="P184" i="10"/>
  <c r="O184" i="10"/>
  <c r="N184" i="10"/>
  <c r="Q183" i="10"/>
  <c r="P183" i="10"/>
  <c r="O183" i="10"/>
  <c r="N183" i="10"/>
  <c r="Q182" i="10"/>
  <c r="P182" i="10"/>
  <c r="O182" i="10"/>
  <c r="N182" i="10"/>
  <c r="Q180" i="10"/>
  <c r="P180" i="10"/>
  <c r="O180" i="10"/>
  <c r="N180" i="10"/>
  <c r="Q179" i="10"/>
  <c r="P179" i="10"/>
  <c r="O179" i="10"/>
  <c r="N179" i="10"/>
  <c r="Q178" i="10"/>
  <c r="P178" i="10"/>
  <c r="O178" i="10"/>
  <c r="N178" i="10"/>
  <c r="Q177" i="10"/>
  <c r="P177" i="10"/>
  <c r="O177" i="10"/>
  <c r="N177" i="10"/>
  <c r="Q176" i="10"/>
  <c r="P176" i="10"/>
  <c r="O176" i="10"/>
  <c r="N176" i="10"/>
  <c r="Q175" i="10"/>
  <c r="P175" i="10"/>
  <c r="O175" i="10"/>
  <c r="N175" i="10"/>
  <c r="N291" i="10" s="1"/>
  <c r="Q174" i="10"/>
  <c r="Q291" i="10" s="1"/>
  <c r="P174" i="10"/>
  <c r="P291" i="10" s="1"/>
  <c r="O174" i="10"/>
  <c r="O291" i="10" s="1"/>
  <c r="N174" i="10"/>
  <c r="Q170" i="10"/>
  <c r="P170" i="10"/>
  <c r="O170" i="10"/>
  <c r="N170" i="10"/>
  <c r="Q169" i="10"/>
  <c r="P169" i="10"/>
  <c r="O169" i="10"/>
  <c r="N169" i="10"/>
  <c r="Q168" i="10"/>
  <c r="P168" i="10"/>
  <c r="O168" i="10"/>
  <c r="N168" i="10"/>
  <c r="Q167" i="10"/>
  <c r="P167" i="10"/>
  <c r="O167" i="10"/>
  <c r="N167" i="10"/>
  <c r="Q166" i="10"/>
  <c r="P166" i="10"/>
  <c r="O166" i="10"/>
  <c r="N166" i="10"/>
  <c r="Q165" i="10"/>
  <c r="P165" i="10"/>
  <c r="O165" i="10"/>
  <c r="N165" i="10"/>
  <c r="Q164" i="10"/>
  <c r="P164" i="10"/>
  <c r="O164" i="10"/>
  <c r="N164" i="10"/>
  <c r="Q163" i="10"/>
  <c r="P163" i="10"/>
  <c r="O163" i="10"/>
  <c r="N163" i="10"/>
  <c r="Q162" i="10"/>
  <c r="P162" i="10"/>
  <c r="O162" i="10"/>
  <c r="N162" i="10"/>
  <c r="Q161" i="10"/>
  <c r="P161" i="10"/>
  <c r="O161" i="10"/>
  <c r="N161" i="10"/>
  <c r="Q159" i="10"/>
  <c r="P159" i="10"/>
  <c r="O159" i="10"/>
  <c r="N159" i="10"/>
  <c r="Q158" i="10"/>
  <c r="P158" i="10"/>
  <c r="O158" i="10"/>
  <c r="N158" i="10"/>
  <c r="Q157" i="10"/>
  <c r="P157" i="10"/>
  <c r="O157" i="10"/>
  <c r="N157" i="10"/>
  <c r="Q156" i="10"/>
  <c r="P156" i="10"/>
  <c r="O156" i="10"/>
  <c r="N156" i="10"/>
  <c r="Q155" i="10"/>
  <c r="P155" i="10"/>
  <c r="O155" i="10"/>
  <c r="N155" i="10"/>
  <c r="Q154" i="10"/>
  <c r="P154" i="10"/>
  <c r="O154" i="10"/>
  <c r="N154" i="10"/>
  <c r="Q152" i="10"/>
  <c r="P152" i="10"/>
  <c r="O152" i="10"/>
  <c r="N152" i="10"/>
  <c r="Q151" i="10"/>
  <c r="P151" i="10"/>
  <c r="O151" i="10"/>
  <c r="N151" i="10"/>
  <c r="Q150" i="10"/>
  <c r="P150" i="10"/>
  <c r="O150" i="10"/>
  <c r="N150" i="10"/>
  <c r="Q149" i="10"/>
  <c r="P149" i="10"/>
  <c r="O149" i="10"/>
  <c r="N149" i="10"/>
  <c r="Q148" i="10"/>
  <c r="P148" i="10"/>
  <c r="O148" i="10"/>
  <c r="N148" i="10"/>
  <c r="Q147" i="10"/>
  <c r="P147" i="10"/>
  <c r="O147" i="10"/>
  <c r="N147" i="10"/>
  <c r="Q146" i="10"/>
  <c r="P146" i="10"/>
  <c r="O146" i="10"/>
  <c r="N146" i="10"/>
  <c r="Q145" i="10"/>
  <c r="P145" i="10"/>
  <c r="O145" i="10"/>
  <c r="N145" i="10"/>
  <c r="Q143" i="10"/>
  <c r="P143" i="10"/>
  <c r="O143" i="10"/>
  <c r="N143" i="10"/>
  <c r="Q142" i="10"/>
  <c r="P142" i="10"/>
  <c r="O142" i="10"/>
  <c r="N142" i="10"/>
  <c r="Q141" i="10"/>
  <c r="P141" i="10"/>
  <c r="O141" i="10"/>
  <c r="N141" i="10"/>
  <c r="Q140" i="10"/>
  <c r="P140" i="10"/>
  <c r="O140" i="10"/>
  <c r="N140" i="10"/>
  <c r="Q139" i="10"/>
  <c r="P139" i="10"/>
  <c r="O139" i="10"/>
  <c r="N139" i="10"/>
  <c r="Q138" i="10"/>
  <c r="P138" i="10"/>
  <c r="O138" i="10"/>
  <c r="N138" i="10"/>
  <c r="Q137" i="10"/>
  <c r="P137" i="10"/>
  <c r="O137" i="10"/>
  <c r="N137" i="10"/>
  <c r="Q135" i="10"/>
  <c r="P135" i="10"/>
  <c r="O135" i="10"/>
  <c r="N135" i="10"/>
  <c r="Q134" i="10"/>
  <c r="P134" i="10"/>
  <c r="O134" i="10"/>
  <c r="N134" i="10"/>
  <c r="Q133" i="10"/>
  <c r="P133" i="10"/>
  <c r="O133" i="10"/>
  <c r="N133" i="10"/>
  <c r="Q132" i="10"/>
  <c r="P132" i="10"/>
  <c r="O132" i="10"/>
  <c r="N132" i="10"/>
  <c r="Q131" i="10"/>
  <c r="P131" i="10"/>
  <c r="O131" i="10"/>
  <c r="N131" i="10"/>
  <c r="Q130" i="10"/>
  <c r="P130" i="10"/>
  <c r="O130" i="10"/>
  <c r="N130" i="10"/>
  <c r="Q129" i="10"/>
  <c r="P129" i="10"/>
  <c r="O129" i="10"/>
  <c r="N129" i="10"/>
  <c r="Q128" i="10"/>
  <c r="P128" i="10"/>
  <c r="O128" i="10"/>
  <c r="N128" i="10"/>
  <c r="Q127" i="10"/>
  <c r="P127" i="10"/>
  <c r="O127" i="10"/>
  <c r="N127" i="10"/>
  <c r="Q126" i="10"/>
  <c r="P126" i="10"/>
  <c r="O126" i="10"/>
  <c r="N126" i="10"/>
  <c r="Q125" i="10"/>
  <c r="P125" i="10"/>
  <c r="O125" i="10"/>
  <c r="N125" i="10"/>
  <c r="Q124" i="10"/>
  <c r="P124" i="10"/>
  <c r="O124" i="10"/>
  <c r="N124" i="10"/>
  <c r="Q123" i="10"/>
  <c r="P123" i="10"/>
  <c r="O123" i="10"/>
  <c r="N123" i="10"/>
  <c r="Q122" i="10"/>
  <c r="P122" i="10"/>
  <c r="O122" i="10"/>
  <c r="N122" i="10"/>
  <c r="Q121" i="10"/>
  <c r="P121" i="10"/>
  <c r="O121" i="10"/>
  <c r="N121" i="10"/>
  <c r="Q120" i="10"/>
  <c r="P120" i="10"/>
  <c r="O120" i="10"/>
  <c r="N120" i="10"/>
  <c r="Q119" i="10"/>
  <c r="P119" i="10"/>
  <c r="O119" i="10"/>
  <c r="N119" i="10"/>
  <c r="Q117" i="10"/>
  <c r="P117" i="10"/>
  <c r="O117" i="10"/>
  <c r="N117" i="10"/>
  <c r="Q116" i="10"/>
  <c r="P116" i="10"/>
  <c r="O116" i="10"/>
  <c r="N116" i="10"/>
  <c r="Q115" i="10"/>
  <c r="P115" i="10"/>
  <c r="O115" i="10"/>
  <c r="N115" i="10"/>
  <c r="Q114" i="10"/>
  <c r="P114" i="10"/>
  <c r="O114" i="10"/>
  <c r="N114" i="10"/>
  <c r="Q113" i="10"/>
  <c r="P113" i="10"/>
  <c r="O113" i="10"/>
  <c r="N113" i="10"/>
  <c r="Q112" i="10"/>
  <c r="P112" i="10"/>
  <c r="O112" i="10"/>
  <c r="N112" i="10"/>
  <c r="Q111" i="10"/>
  <c r="P111" i="10"/>
  <c r="O111" i="10"/>
  <c r="N111" i="10"/>
  <c r="Q110" i="10"/>
  <c r="P110" i="10"/>
  <c r="O110" i="10"/>
  <c r="N110" i="10"/>
  <c r="Q109" i="10"/>
  <c r="P109" i="10"/>
  <c r="O109" i="10"/>
  <c r="N109" i="10"/>
  <c r="Q107" i="10"/>
  <c r="P107" i="10"/>
  <c r="O107" i="10"/>
  <c r="N107" i="10"/>
  <c r="Q106" i="10"/>
  <c r="P106" i="10"/>
  <c r="O106" i="10"/>
  <c r="N106" i="10"/>
  <c r="Q105" i="10"/>
  <c r="P105" i="10"/>
  <c r="O105" i="10"/>
  <c r="N105" i="10"/>
  <c r="Q104" i="10"/>
  <c r="P104" i="10"/>
  <c r="O104" i="10"/>
  <c r="N104" i="10"/>
  <c r="Q103" i="10"/>
  <c r="P103" i="10"/>
  <c r="O103" i="10"/>
  <c r="N103" i="10"/>
  <c r="Q102" i="10"/>
  <c r="P102" i="10"/>
  <c r="O102" i="10"/>
  <c r="N102" i="10"/>
  <c r="Q101" i="10"/>
  <c r="P101" i="10"/>
  <c r="O101" i="10"/>
  <c r="N101" i="10"/>
  <c r="Q100" i="10"/>
  <c r="P100" i="10"/>
  <c r="O100" i="10"/>
  <c r="N100" i="10"/>
  <c r="Q99" i="10"/>
  <c r="P99" i="10"/>
  <c r="O99" i="10"/>
  <c r="N99" i="10"/>
  <c r="Q98" i="10"/>
  <c r="P98" i="10"/>
  <c r="O98" i="10"/>
  <c r="N98" i="10"/>
  <c r="Q97" i="10"/>
  <c r="P97" i="10"/>
  <c r="O97" i="10"/>
  <c r="N97" i="10"/>
  <c r="Q96" i="10"/>
  <c r="P96" i="10"/>
  <c r="O96" i="10"/>
  <c r="N96" i="10"/>
  <c r="Q95" i="10"/>
  <c r="P95" i="10"/>
  <c r="O95" i="10"/>
  <c r="N95" i="10"/>
  <c r="Q94" i="10"/>
  <c r="P94" i="10"/>
  <c r="O94" i="10"/>
  <c r="N94" i="10"/>
  <c r="Q93" i="10"/>
  <c r="P93" i="10"/>
  <c r="O93" i="10"/>
  <c r="N93" i="10"/>
  <c r="Q92" i="10"/>
  <c r="P92" i="10"/>
  <c r="O92" i="10"/>
  <c r="N92" i="10"/>
  <c r="Q91" i="10"/>
  <c r="P91" i="10"/>
  <c r="O91" i="10"/>
  <c r="N91" i="10"/>
  <c r="Q90" i="10"/>
  <c r="P90" i="10"/>
  <c r="O90" i="10"/>
  <c r="N90" i="10"/>
  <c r="Q89" i="10"/>
  <c r="P89" i="10"/>
  <c r="O89" i="10"/>
  <c r="N89" i="10"/>
  <c r="Q88" i="10"/>
  <c r="P88" i="10"/>
  <c r="O88" i="10"/>
  <c r="N88" i="10"/>
  <c r="Q86" i="10"/>
  <c r="P86" i="10"/>
  <c r="O86" i="10"/>
  <c r="N86" i="10"/>
  <c r="Q85" i="10"/>
  <c r="P85" i="10"/>
  <c r="O85" i="10"/>
  <c r="N85" i="10"/>
  <c r="Q84" i="10"/>
  <c r="P84" i="10"/>
  <c r="O84" i="10"/>
  <c r="N84" i="10"/>
  <c r="Q83" i="10"/>
  <c r="P83" i="10"/>
  <c r="O83" i="10"/>
  <c r="N83" i="10"/>
  <c r="Q82" i="10"/>
  <c r="P82" i="10"/>
  <c r="O82" i="10"/>
  <c r="N82" i="10"/>
  <c r="Q81" i="10"/>
  <c r="P81" i="10"/>
  <c r="O81" i="10"/>
  <c r="N81" i="10"/>
  <c r="Q80" i="10"/>
  <c r="P80" i="10"/>
  <c r="O80" i="10"/>
  <c r="N80" i="10"/>
  <c r="Q79" i="10"/>
  <c r="P79" i="10"/>
  <c r="O79" i="10"/>
  <c r="N79" i="10"/>
  <c r="Q78" i="10"/>
  <c r="P78" i="10"/>
  <c r="O78" i="10"/>
  <c r="N78" i="10"/>
  <c r="Q77" i="10"/>
  <c r="P77" i="10"/>
  <c r="O77" i="10"/>
  <c r="N77" i="10"/>
  <c r="Q76" i="10"/>
  <c r="P76" i="10"/>
  <c r="O76" i="10"/>
  <c r="N76" i="10"/>
  <c r="Q75" i="10"/>
  <c r="P75" i="10"/>
  <c r="O75" i="10"/>
  <c r="N75" i="10"/>
  <c r="Q74" i="10"/>
  <c r="P74" i="10"/>
  <c r="O74" i="10"/>
  <c r="N74" i="10"/>
  <c r="Q73" i="10"/>
  <c r="P73" i="10"/>
  <c r="O73" i="10"/>
  <c r="N73" i="10"/>
  <c r="Q72" i="10"/>
  <c r="P72" i="10"/>
  <c r="O72" i="10"/>
  <c r="N72" i="10"/>
  <c r="Q71" i="10"/>
  <c r="P71" i="10"/>
  <c r="O71" i="10"/>
  <c r="N71" i="10"/>
  <c r="Q70" i="10"/>
  <c r="P70" i="10"/>
  <c r="O70" i="10"/>
  <c r="N70" i="10"/>
  <c r="Q68" i="10"/>
  <c r="P68" i="10"/>
  <c r="O68" i="10"/>
  <c r="N68" i="10"/>
  <c r="Q67" i="10"/>
  <c r="P67" i="10"/>
  <c r="O67" i="10"/>
  <c r="N67" i="10"/>
  <c r="Q65" i="10"/>
  <c r="P65" i="10"/>
  <c r="O65" i="10"/>
  <c r="N65" i="10"/>
  <c r="Q64" i="10"/>
  <c r="P64" i="10"/>
  <c r="O64" i="10"/>
  <c r="N64" i="10"/>
  <c r="Q63" i="10"/>
  <c r="P63" i="10"/>
  <c r="O63" i="10"/>
  <c r="N63" i="10"/>
  <c r="Q62" i="10"/>
  <c r="P62" i="10"/>
  <c r="O62" i="10"/>
  <c r="N62" i="10"/>
  <c r="Q61" i="10"/>
  <c r="P61" i="10"/>
  <c r="O61" i="10"/>
  <c r="N61" i="10"/>
  <c r="Q60" i="10"/>
  <c r="P60" i="10"/>
  <c r="O60" i="10"/>
  <c r="N60" i="10"/>
  <c r="Q59" i="10"/>
  <c r="P59" i="10"/>
  <c r="O59" i="10"/>
  <c r="N59" i="10"/>
  <c r="Q58" i="10"/>
  <c r="P58" i="10"/>
  <c r="O58" i="10"/>
  <c r="N58" i="10"/>
  <c r="Q57" i="10"/>
  <c r="P57" i="10"/>
  <c r="O57" i="10"/>
  <c r="N57" i="10"/>
  <c r="Q56" i="10"/>
  <c r="P56" i="10"/>
  <c r="O56" i="10"/>
  <c r="N56" i="10"/>
  <c r="Q55" i="10"/>
  <c r="P55" i="10"/>
  <c r="O55" i="10"/>
  <c r="N55" i="10"/>
  <c r="Q54" i="10"/>
  <c r="P54" i="10"/>
  <c r="O54" i="10"/>
  <c r="N54" i="10"/>
  <c r="Q53" i="10"/>
  <c r="P53" i="10"/>
  <c r="O53" i="10"/>
  <c r="N53" i="10"/>
  <c r="Q52" i="10"/>
  <c r="P52" i="10"/>
  <c r="O52" i="10"/>
  <c r="N52" i="10"/>
  <c r="Q51" i="10"/>
  <c r="P51" i="10"/>
  <c r="O51" i="10"/>
  <c r="N51" i="10"/>
  <c r="Q50" i="10"/>
  <c r="P50" i="10"/>
  <c r="O50" i="10"/>
  <c r="N50" i="10"/>
  <c r="Q49" i="10"/>
  <c r="P49" i="10"/>
  <c r="O49" i="10"/>
  <c r="N49" i="10"/>
  <c r="Q48" i="10"/>
  <c r="P48" i="10"/>
  <c r="O48" i="10"/>
  <c r="N48" i="10"/>
  <c r="Q46" i="10"/>
  <c r="P46" i="10"/>
  <c r="O46" i="10"/>
  <c r="N46" i="10"/>
  <c r="Q45" i="10"/>
  <c r="P45" i="10"/>
  <c r="O45" i="10"/>
  <c r="N45" i="10"/>
  <c r="Q44" i="10"/>
  <c r="P44" i="10"/>
  <c r="O44" i="10"/>
  <c r="N44" i="10"/>
  <c r="Q43" i="10"/>
  <c r="P43" i="10"/>
  <c r="O43" i="10"/>
  <c r="N43" i="10"/>
  <c r="Q42" i="10"/>
  <c r="P42" i="10"/>
  <c r="O42" i="10"/>
  <c r="N42" i="10"/>
  <c r="Q41" i="10"/>
  <c r="P41" i="10"/>
  <c r="O41" i="10"/>
  <c r="N41" i="10"/>
  <c r="Q40" i="10"/>
  <c r="P40" i="10"/>
  <c r="O40" i="10"/>
  <c r="N40" i="10"/>
  <c r="Q39" i="10"/>
  <c r="P39" i="10"/>
  <c r="O39" i="10"/>
  <c r="N39" i="10"/>
  <c r="Q38" i="10"/>
  <c r="P38" i="10"/>
  <c r="O38" i="10"/>
  <c r="N38" i="10"/>
  <c r="Q37" i="10"/>
  <c r="P37" i="10"/>
  <c r="O37" i="10"/>
  <c r="N37" i="10"/>
  <c r="Q36" i="10"/>
  <c r="P36" i="10"/>
  <c r="O36" i="10"/>
  <c r="N36" i="10"/>
  <c r="Q35" i="10"/>
  <c r="P35" i="10"/>
  <c r="O35" i="10"/>
  <c r="N35" i="10"/>
  <c r="Q34" i="10"/>
  <c r="P34" i="10"/>
  <c r="O34" i="10"/>
  <c r="N34" i="10"/>
  <c r="Q32" i="10"/>
  <c r="P32" i="10"/>
  <c r="O32" i="10"/>
  <c r="N32" i="10"/>
  <c r="Q31" i="10"/>
  <c r="P31" i="10"/>
  <c r="O31" i="10"/>
  <c r="N31" i="10"/>
  <c r="Q30" i="10"/>
  <c r="P30" i="10"/>
  <c r="O30" i="10"/>
  <c r="N30" i="10"/>
  <c r="Q29" i="10"/>
  <c r="P29" i="10"/>
  <c r="O29" i="10"/>
  <c r="N29" i="10"/>
  <c r="Q28" i="10"/>
  <c r="P28" i="10"/>
  <c r="O28" i="10"/>
  <c r="N28" i="10"/>
  <c r="Q27" i="10"/>
  <c r="P27" i="10"/>
  <c r="O27" i="10"/>
  <c r="N27" i="10"/>
  <c r="Q26" i="10"/>
  <c r="P26" i="10"/>
  <c r="O26" i="10"/>
  <c r="N26" i="10"/>
  <c r="Q25" i="10"/>
  <c r="P25" i="10"/>
  <c r="O25" i="10"/>
  <c r="N25" i="10"/>
  <c r="Q24" i="10"/>
  <c r="P24" i="10"/>
  <c r="O24" i="10"/>
  <c r="N24" i="10"/>
  <c r="Q22" i="10"/>
  <c r="P22" i="10"/>
  <c r="O22" i="10"/>
  <c r="N22" i="10"/>
  <c r="Q21" i="10"/>
  <c r="P21" i="10"/>
  <c r="O21" i="10"/>
  <c r="N21" i="10"/>
  <c r="Q20" i="10"/>
  <c r="P20" i="10"/>
  <c r="O20" i="10"/>
  <c r="N20" i="10"/>
  <c r="Q19" i="10"/>
  <c r="P19" i="10"/>
  <c r="O19" i="10"/>
  <c r="N19" i="10"/>
  <c r="Q18" i="10"/>
  <c r="P18" i="10"/>
  <c r="Q17" i="10"/>
  <c r="P17" i="10"/>
  <c r="Q16" i="10"/>
  <c r="P16" i="10"/>
  <c r="O16" i="10"/>
  <c r="N16" i="10"/>
  <c r="Q15" i="10"/>
  <c r="P15" i="10"/>
  <c r="O15" i="10"/>
  <c r="N15" i="10"/>
  <c r="Q14" i="10"/>
  <c r="P14" i="10"/>
  <c r="O14" i="10"/>
  <c r="N14" i="10"/>
  <c r="Q12" i="10"/>
  <c r="P12" i="10"/>
  <c r="Q11" i="10"/>
  <c r="P11" i="10"/>
  <c r="O11" i="10"/>
  <c r="N11" i="10"/>
  <c r="Q10" i="10"/>
  <c r="Q171" i="10" s="1"/>
  <c r="P10" i="10"/>
  <c r="P171" i="10" s="1"/>
  <c r="O10" i="10"/>
  <c r="N10" i="10"/>
  <c r="J18" i="18"/>
  <c r="O18" i="18" s="1"/>
  <c r="J17" i="18"/>
  <c r="O17" i="18" s="1"/>
  <c r="J12" i="18"/>
  <c r="O12" i="18" s="1"/>
  <c r="J18" i="17"/>
  <c r="O18" i="17" s="1"/>
  <c r="J17" i="17"/>
  <c r="O17" i="17" s="1"/>
  <c r="J12" i="17"/>
  <c r="O12" i="17" s="1"/>
  <c r="J18" i="16"/>
  <c r="O18" i="16" s="1"/>
  <c r="J17" i="16"/>
  <c r="O17" i="16" s="1"/>
  <c r="J12" i="16"/>
  <c r="O12" i="16" s="1"/>
  <c r="J18" i="15"/>
  <c r="O18" i="15" s="1"/>
  <c r="J17" i="15"/>
  <c r="O17" i="15" s="1"/>
  <c r="J12" i="15"/>
  <c r="O12" i="15" s="1"/>
  <c r="J18" i="14"/>
  <c r="O18" i="14" s="1"/>
  <c r="J17" i="14"/>
  <c r="O17" i="14" s="1"/>
  <c r="J12" i="14"/>
  <c r="O12" i="14" s="1"/>
  <c r="J18" i="13"/>
  <c r="O18" i="13" s="1"/>
  <c r="J17" i="13"/>
  <c r="O17" i="13" s="1"/>
  <c r="J12" i="13"/>
  <c r="O12" i="13" s="1"/>
  <c r="J18" i="12"/>
  <c r="O18" i="12" s="1"/>
  <c r="J17" i="12"/>
  <c r="O17" i="12" s="1"/>
  <c r="J12" i="12"/>
  <c r="O12" i="12" s="1"/>
  <c r="J18" i="11"/>
  <c r="O18" i="11" s="1"/>
  <c r="J17" i="11"/>
  <c r="J12" i="11"/>
  <c r="O12" i="11" s="1"/>
  <c r="J18" i="10"/>
  <c r="O18" i="10" s="1"/>
  <c r="J17" i="10"/>
  <c r="O17" i="10" s="1"/>
  <c r="J12" i="10"/>
  <c r="O12" i="10" s="1"/>
  <c r="O171" i="10" s="1"/>
  <c r="N483" i="16" l="1"/>
  <c r="O291" i="16"/>
  <c r="P171" i="16"/>
  <c r="Q171" i="16"/>
  <c r="N291" i="16"/>
  <c r="P483" i="16"/>
  <c r="P484" i="16" s="1"/>
  <c r="Q483" i="16"/>
  <c r="Q484" i="16" s="1"/>
  <c r="O484" i="17"/>
  <c r="O484" i="15"/>
  <c r="O484" i="14"/>
  <c r="Q484" i="14"/>
  <c r="O484" i="12"/>
  <c r="O484" i="11"/>
  <c r="O171" i="14"/>
  <c r="O171" i="17"/>
  <c r="O171" i="15"/>
  <c r="O171" i="16"/>
  <c r="O484" i="16" s="1"/>
  <c r="O171" i="12"/>
  <c r="O171" i="13"/>
  <c r="O171" i="11"/>
  <c r="O171" i="18"/>
  <c r="N12" i="10"/>
  <c r="N18" i="10"/>
  <c r="N17" i="13"/>
  <c r="N171" i="13" s="1"/>
  <c r="N484" i="13" s="1"/>
  <c r="N12" i="15"/>
  <c r="N18" i="15"/>
  <c r="N17" i="18"/>
  <c r="N171" i="18" s="1"/>
  <c r="N484" i="18" s="1"/>
  <c r="N12" i="14"/>
  <c r="N171" i="14" s="1"/>
  <c r="N484" i="14" s="1"/>
  <c r="N18" i="14"/>
  <c r="N17" i="17"/>
  <c r="N17" i="16"/>
  <c r="N12" i="18"/>
  <c r="N18" i="18"/>
  <c r="N17" i="10"/>
  <c r="N12" i="12"/>
  <c r="N171" i="12" s="1"/>
  <c r="N484" i="12" s="1"/>
  <c r="N18" i="12"/>
  <c r="N17" i="15"/>
  <c r="N12" i="17"/>
  <c r="N171" i="17" s="1"/>
  <c r="N484" i="17" s="1"/>
  <c r="N18" i="17"/>
  <c r="N12" i="11"/>
  <c r="N171" i="11" s="1"/>
  <c r="N484" i="11" s="1"/>
  <c r="N18" i="11"/>
  <c r="N17" i="14"/>
  <c r="N12" i="16"/>
  <c r="N18" i="16"/>
  <c r="N171" i="16" s="1"/>
  <c r="N484" i="16" s="1"/>
  <c r="H11" i="2"/>
  <c r="H10" i="2"/>
  <c r="H9" i="2"/>
  <c r="H8" i="2"/>
  <c r="H7" i="2"/>
  <c r="E4" i="2"/>
  <c r="F4" i="2"/>
  <c r="I4" i="2"/>
  <c r="K4" i="2"/>
  <c r="J4" i="2"/>
  <c r="H4" i="2"/>
  <c r="E5" i="2"/>
  <c r="F5" i="2"/>
  <c r="I5" i="2"/>
  <c r="K5" i="2"/>
  <c r="J5" i="2"/>
  <c r="H5" i="2"/>
  <c r="E6" i="2"/>
  <c r="F6" i="2"/>
  <c r="I6" i="2"/>
  <c r="K6" i="2"/>
  <c r="J6" i="2"/>
  <c r="H6" i="2"/>
  <c r="E7" i="2"/>
  <c r="F7" i="2"/>
  <c r="I7" i="2"/>
  <c r="K7" i="2"/>
  <c r="J7" i="2"/>
  <c r="E8" i="2"/>
  <c r="F8" i="2"/>
  <c r="I8" i="2"/>
  <c r="K8" i="2"/>
  <c r="J8" i="2"/>
  <c r="E9" i="2"/>
  <c r="F9" i="2"/>
  <c r="I9" i="2"/>
  <c r="K9" i="2"/>
  <c r="J9" i="2"/>
  <c r="E10" i="2"/>
  <c r="F10" i="2"/>
  <c r="I10" i="2"/>
  <c r="K10" i="2"/>
  <c r="J10" i="2"/>
  <c r="E11" i="2"/>
  <c r="F11" i="2"/>
  <c r="I11" i="2"/>
  <c r="K11" i="2"/>
  <c r="J11" i="2"/>
  <c r="E12" i="2"/>
  <c r="F12" i="2"/>
  <c r="I12" i="2"/>
  <c r="K12" i="2"/>
  <c r="J12" i="2"/>
  <c r="H12" i="2"/>
  <c r="E3" i="2"/>
  <c r="F3" i="2"/>
  <c r="I3" i="2"/>
  <c r="K3" i="2"/>
  <c r="J3" i="2"/>
  <c r="H3" i="2"/>
  <c r="P19" i="9"/>
  <c r="P67" i="9"/>
  <c r="P68" i="9"/>
  <c r="P110" i="9"/>
  <c r="P111" i="9"/>
  <c r="P112" i="9"/>
  <c r="P166" i="9"/>
  <c r="P418" i="9"/>
  <c r="P419" i="9"/>
  <c r="P420" i="9"/>
  <c r="P421" i="9"/>
  <c r="P422" i="9"/>
  <c r="P423" i="9"/>
  <c r="P424" i="9"/>
  <c r="P425" i="9"/>
  <c r="P426" i="9"/>
  <c r="P427" i="9"/>
  <c r="P215" i="9"/>
  <c r="Q19" i="9"/>
  <c r="Q67" i="9"/>
  <c r="Q68" i="9"/>
  <c r="Q110" i="9"/>
  <c r="Q111" i="9"/>
  <c r="Q112" i="9"/>
  <c r="Q166" i="9"/>
  <c r="Q418" i="9"/>
  <c r="Q419" i="9"/>
  <c r="Q420" i="9"/>
  <c r="Q421" i="9"/>
  <c r="Q422" i="9"/>
  <c r="Q423" i="9"/>
  <c r="Q424" i="9"/>
  <c r="Q425" i="9"/>
  <c r="Q426" i="9"/>
  <c r="Q427" i="9"/>
  <c r="Q215" i="9"/>
  <c r="C4" i="2"/>
  <c r="C5" i="2"/>
  <c r="C6" i="2"/>
  <c r="C7" i="2"/>
  <c r="C8" i="2"/>
  <c r="C9" i="2"/>
  <c r="C10" i="2"/>
  <c r="C11" i="2"/>
  <c r="C12" i="2"/>
  <c r="C3" i="2"/>
  <c r="D11" i="2"/>
  <c r="D10" i="2"/>
  <c r="D9" i="2"/>
  <c r="D8" i="2"/>
  <c r="D7" i="2"/>
  <c r="D6" i="2"/>
  <c r="D5" i="2"/>
  <c r="D4" i="2"/>
  <c r="D12" i="2"/>
  <c r="D3" i="2"/>
  <c r="Q49" i="9"/>
  <c r="Q50" i="9"/>
  <c r="Q96" i="9"/>
  <c r="Q98" i="9"/>
  <c r="Q139" i="9"/>
  <c r="P49" i="9"/>
  <c r="P50" i="9"/>
  <c r="P96" i="9"/>
  <c r="P98" i="9"/>
  <c r="P139" i="9"/>
  <c r="N19" i="9"/>
  <c r="N49" i="9"/>
  <c r="N50" i="9"/>
  <c r="N96" i="9"/>
  <c r="N98" i="9"/>
  <c r="N139" i="9"/>
  <c r="N67" i="9"/>
  <c r="N68" i="9"/>
  <c r="N110" i="9"/>
  <c r="N111" i="9"/>
  <c r="N112" i="9"/>
  <c r="N166" i="9"/>
  <c r="N418" i="9"/>
  <c r="N419" i="9"/>
  <c r="N420" i="9"/>
  <c r="N421" i="9"/>
  <c r="N422" i="9"/>
  <c r="N423" i="9"/>
  <c r="N424" i="9"/>
  <c r="N425" i="9"/>
  <c r="N426" i="9"/>
  <c r="N427" i="9"/>
  <c r="N215" i="9"/>
  <c r="O468" i="9"/>
  <c r="O470" i="9"/>
  <c r="O418" i="9"/>
  <c r="O419" i="9"/>
  <c r="O420" i="9"/>
  <c r="O421" i="9"/>
  <c r="O422" i="9"/>
  <c r="O423" i="9"/>
  <c r="O424" i="9"/>
  <c r="O425" i="9"/>
  <c r="O426" i="9"/>
  <c r="O427" i="9"/>
  <c r="O19" i="9"/>
  <c r="O49" i="9"/>
  <c r="O50" i="9"/>
  <c r="O96" i="9"/>
  <c r="O98" i="9"/>
  <c r="O139" i="9"/>
  <c r="O67" i="9"/>
  <c r="O68" i="9"/>
  <c r="O110" i="9"/>
  <c r="O111" i="9"/>
  <c r="O112" i="9"/>
  <c r="O166" i="9"/>
  <c r="O215" i="9"/>
  <c r="P468" i="9"/>
  <c r="P470" i="9"/>
  <c r="Q468" i="9"/>
  <c r="Q470" i="9"/>
  <c r="N468" i="9"/>
  <c r="N470" i="9"/>
  <c r="N305" i="9"/>
  <c r="O305" i="9"/>
  <c r="P305" i="9"/>
  <c r="Q305" i="9"/>
  <c r="O292" i="9"/>
  <c r="O293" i="9"/>
  <c r="O294" i="9"/>
  <c r="O295" i="9"/>
  <c r="O296" i="9"/>
  <c r="O297" i="9"/>
  <c r="O298" i="9"/>
  <c r="O299" i="9"/>
  <c r="O301" i="9"/>
  <c r="O302" i="9"/>
  <c r="O303" i="9"/>
  <c r="O304" i="9"/>
  <c r="O306" i="9"/>
  <c r="O307" i="9"/>
  <c r="O308" i="9"/>
  <c r="O309" i="9"/>
  <c r="O310" i="9"/>
  <c r="O312" i="9"/>
  <c r="O313" i="9"/>
  <c r="O314" i="9"/>
  <c r="O315" i="9"/>
  <c r="O316" i="9"/>
  <c r="O317" i="9"/>
  <c r="O318" i="9"/>
  <c r="O320" i="9"/>
  <c r="O321" i="9"/>
  <c r="O322" i="9"/>
  <c r="O323" i="9"/>
  <c r="O324" i="9"/>
  <c r="O325" i="9"/>
  <c r="O326" i="9"/>
  <c r="O327" i="9"/>
  <c r="O328" i="9"/>
  <c r="O330" i="9"/>
  <c r="O331" i="9"/>
  <c r="O332" i="9"/>
  <c r="O333" i="9"/>
  <c r="O334" i="9"/>
  <c r="O336" i="9"/>
  <c r="O337" i="9"/>
  <c r="O338" i="9"/>
  <c r="O339" i="9"/>
  <c r="O340" i="9"/>
  <c r="O341" i="9"/>
  <c r="O342" i="9"/>
  <c r="O343" i="9"/>
  <c r="O345" i="9"/>
  <c r="O346" i="9"/>
  <c r="O347" i="9"/>
  <c r="O348" i="9"/>
  <c r="O349" i="9"/>
  <c r="O350" i="9"/>
  <c r="O351" i="9"/>
  <c r="O352" i="9"/>
  <c r="O353" i="9"/>
  <c r="O354" i="9"/>
  <c r="O356" i="9"/>
  <c r="O357" i="9"/>
  <c r="O358" i="9"/>
  <c r="O359" i="9"/>
  <c r="O360" i="9"/>
  <c r="O361" i="9"/>
  <c r="O362" i="9"/>
  <c r="O363" i="9"/>
  <c r="O365" i="9"/>
  <c r="O366" i="9"/>
  <c r="O367" i="9"/>
  <c r="O368" i="9"/>
  <c r="O369" i="9"/>
  <c r="O371" i="9"/>
  <c r="O372" i="9"/>
  <c r="O373" i="9"/>
  <c r="O374" i="9"/>
  <c r="O375" i="9"/>
  <c r="O377" i="9"/>
  <c r="O378" i="9"/>
  <c r="O379" i="9"/>
  <c r="O380" i="9"/>
  <c r="O381" i="9"/>
  <c r="O382" i="9"/>
  <c r="O383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8" i="9"/>
  <c r="O399" i="9"/>
  <c r="O400" i="9"/>
  <c r="O401" i="9"/>
  <c r="O402" i="9"/>
  <c r="O403" i="9"/>
  <c r="O404" i="9"/>
  <c r="O405" i="9"/>
  <c r="O406" i="9"/>
  <c r="O408" i="9"/>
  <c r="O409" i="9"/>
  <c r="O410" i="9"/>
  <c r="O411" i="9"/>
  <c r="O412" i="9"/>
  <c r="O413" i="9"/>
  <c r="O414" i="9"/>
  <c r="O415" i="9"/>
  <c r="O416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4" i="9"/>
  <c r="O445" i="9"/>
  <c r="O446" i="9"/>
  <c r="O447" i="9"/>
  <c r="O448" i="9"/>
  <c r="O449" i="9"/>
  <c r="O450" i="9"/>
  <c r="O451" i="9"/>
  <c r="O452" i="9"/>
  <c r="O454" i="9"/>
  <c r="O455" i="9"/>
  <c r="O456" i="9"/>
  <c r="O457" i="9"/>
  <c r="O458" i="9"/>
  <c r="O459" i="9"/>
  <c r="O460" i="9"/>
  <c r="O461" i="9"/>
  <c r="O462" i="9"/>
  <c r="O463" i="9"/>
  <c r="O464" i="9"/>
  <c r="O466" i="9"/>
  <c r="O467" i="9"/>
  <c r="O469" i="9"/>
  <c r="O471" i="9"/>
  <c r="O472" i="9"/>
  <c r="O473" i="9"/>
  <c r="O475" i="9"/>
  <c r="O476" i="9"/>
  <c r="O477" i="9"/>
  <c r="O478" i="9"/>
  <c r="O479" i="9"/>
  <c r="O480" i="9"/>
  <c r="O481" i="9"/>
  <c r="O482" i="9"/>
  <c r="P292" i="9"/>
  <c r="P483" i="9" s="1"/>
  <c r="P293" i="9"/>
  <c r="P294" i="9"/>
  <c r="P295" i="9"/>
  <c r="P296" i="9"/>
  <c r="P297" i="9"/>
  <c r="P298" i="9"/>
  <c r="P299" i="9"/>
  <c r="P301" i="9"/>
  <c r="P302" i="9"/>
  <c r="P303" i="9"/>
  <c r="P304" i="9"/>
  <c r="P306" i="9"/>
  <c r="P307" i="9"/>
  <c r="P308" i="9"/>
  <c r="P309" i="9"/>
  <c r="P310" i="9"/>
  <c r="P312" i="9"/>
  <c r="P313" i="9"/>
  <c r="P314" i="9"/>
  <c r="P315" i="9"/>
  <c r="P316" i="9"/>
  <c r="P317" i="9"/>
  <c r="P318" i="9"/>
  <c r="P320" i="9"/>
  <c r="P321" i="9"/>
  <c r="P322" i="9"/>
  <c r="P323" i="9"/>
  <c r="P324" i="9"/>
  <c r="P325" i="9"/>
  <c r="P326" i="9"/>
  <c r="P327" i="9"/>
  <c r="P328" i="9"/>
  <c r="P330" i="9"/>
  <c r="P331" i="9"/>
  <c r="P332" i="9"/>
  <c r="P333" i="9"/>
  <c r="P334" i="9"/>
  <c r="P336" i="9"/>
  <c r="P337" i="9"/>
  <c r="P338" i="9"/>
  <c r="P339" i="9"/>
  <c r="P340" i="9"/>
  <c r="P341" i="9"/>
  <c r="P342" i="9"/>
  <c r="P343" i="9"/>
  <c r="P345" i="9"/>
  <c r="P346" i="9"/>
  <c r="P347" i="9"/>
  <c r="P348" i="9"/>
  <c r="P349" i="9"/>
  <c r="P350" i="9"/>
  <c r="P351" i="9"/>
  <c r="P352" i="9"/>
  <c r="P353" i="9"/>
  <c r="P354" i="9"/>
  <c r="P356" i="9"/>
  <c r="P357" i="9"/>
  <c r="P358" i="9"/>
  <c r="P359" i="9"/>
  <c r="P360" i="9"/>
  <c r="P361" i="9"/>
  <c r="P362" i="9"/>
  <c r="P363" i="9"/>
  <c r="P365" i="9"/>
  <c r="P366" i="9"/>
  <c r="P367" i="9"/>
  <c r="P368" i="9"/>
  <c r="P369" i="9"/>
  <c r="P371" i="9"/>
  <c r="P372" i="9"/>
  <c r="P373" i="9"/>
  <c r="P374" i="9"/>
  <c r="P375" i="9"/>
  <c r="P377" i="9"/>
  <c r="P378" i="9"/>
  <c r="P379" i="9"/>
  <c r="P380" i="9"/>
  <c r="P381" i="9"/>
  <c r="P382" i="9"/>
  <c r="P383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8" i="9"/>
  <c r="P399" i="9"/>
  <c r="P400" i="9"/>
  <c r="P401" i="9"/>
  <c r="P402" i="9"/>
  <c r="P403" i="9"/>
  <c r="P404" i="9"/>
  <c r="P405" i="9"/>
  <c r="P406" i="9"/>
  <c r="P408" i="9"/>
  <c r="P409" i="9"/>
  <c r="P410" i="9"/>
  <c r="P411" i="9"/>
  <c r="P412" i="9"/>
  <c r="P413" i="9"/>
  <c r="P414" i="9"/>
  <c r="P415" i="9"/>
  <c r="P416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4" i="9"/>
  <c r="P445" i="9"/>
  <c r="P446" i="9"/>
  <c r="P447" i="9"/>
  <c r="P448" i="9"/>
  <c r="P449" i="9"/>
  <c r="P450" i="9"/>
  <c r="P451" i="9"/>
  <c r="P452" i="9"/>
  <c r="P454" i="9"/>
  <c r="P455" i="9"/>
  <c r="P456" i="9"/>
  <c r="P457" i="9"/>
  <c r="P458" i="9"/>
  <c r="P459" i="9"/>
  <c r="P460" i="9"/>
  <c r="P461" i="9"/>
  <c r="P462" i="9"/>
  <c r="P463" i="9"/>
  <c r="P464" i="9"/>
  <c r="P466" i="9"/>
  <c r="P467" i="9"/>
  <c r="P469" i="9"/>
  <c r="P471" i="9"/>
  <c r="P472" i="9"/>
  <c r="P473" i="9"/>
  <c r="P475" i="9"/>
  <c r="P476" i="9"/>
  <c r="P477" i="9"/>
  <c r="P478" i="9"/>
  <c r="P479" i="9"/>
  <c r="P480" i="9"/>
  <c r="P481" i="9"/>
  <c r="P482" i="9"/>
  <c r="Q292" i="9"/>
  <c r="Q483" i="9" s="1"/>
  <c r="Q293" i="9"/>
  <c r="Q294" i="9"/>
  <c r="Q295" i="9"/>
  <c r="Q296" i="9"/>
  <c r="Q297" i="9"/>
  <c r="Q298" i="9"/>
  <c r="Q299" i="9"/>
  <c r="Q301" i="9"/>
  <c r="Q302" i="9"/>
  <c r="Q303" i="9"/>
  <c r="Q304" i="9"/>
  <c r="Q306" i="9"/>
  <c r="Q307" i="9"/>
  <c r="Q308" i="9"/>
  <c r="Q309" i="9"/>
  <c r="Q310" i="9"/>
  <c r="Q312" i="9"/>
  <c r="Q313" i="9"/>
  <c r="Q314" i="9"/>
  <c r="Q315" i="9"/>
  <c r="Q316" i="9"/>
  <c r="Q317" i="9"/>
  <c r="Q318" i="9"/>
  <c r="Q320" i="9"/>
  <c r="Q321" i="9"/>
  <c r="Q322" i="9"/>
  <c r="Q323" i="9"/>
  <c r="Q324" i="9"/>
  <c r="Q325" i="9"/>
  <c r="Q326" i="9"/>
  <c r="Q327" i="9"/>
  <c r="Q328" i="9"/>
  <c r="Q330" i="9"/>
  <c r="Q331" i="9"/>
  <c r="Q332" i="9"/>
  <c r="Q333" i="9"/>
  <c r="Q334" i="9"/>
  <c r="Q336" i="9"/>
  <c r="Q337" i="9"/>
  <c r="Q338" i="9"/>
  <c r="Q339" i="9"/>
  <c r="Q340" i="9"/>
  <c r="Q341" i="9"/>
  <c r="Q342" i="9"/>
  <c r="Q343" i="9"/>
  <c r="Q345" i="9"/>
  <c r="Q346" i="9"/>
  <c r="Q347" i="9"/>
  <c r="Q348" i="9"/>
  <c r="Q349" i="9"/>
  <c r="Q350" i="9"/>
  <c r="Q351" i="9"/>
  <c r="Q352" i="9"/>
  <c r="Q353" i="9"/>
  <c r="Q354" i="9"/>
  <c r="Q356" i="9"/>
  <c r="Q357" i="9"/>
  <c r="Q358" i="9"/>
  <c r="Q359" i="9"/>
  <c r="Q360" i="9"/>
  <c r="Q361" i="9"/>
  <c r="Q362" i="9"/>
  <c r="Q363" i="9"/>
  <c r="Q365" i="9"/>
  <c r="Q366" i="9"/>
  <c r="Q367" i="9"/>
  <c r="Q368" i="9"/>
  <c r="Q369" i="9"/>
  <c r="Q371" i="9"/>
  <c r="Q372" i="9"/>
  <c r="Q373" i="9"/>
  <c r="Q374" i="9"/>
  <c r="Q375" i="9"/>
  <c r="Q377" i="9"/>
  <c r="Q378" i="9"/>
  <c r="Q379" i="9"/>
  <c r="Q380" i="9"/>
  <c r="Q381" i="9"/>
  <c r="Q382" i="9"/>
  <c r="Q383" i="9"/>
  <c r="Q385" i="9"/>
  <c r="Q386" i="9"/>
  <c r="Q387" i="9"/>
  <c r="Q388" i="9"/>
  <c r="Q389" i="9"/>
  <c r="Q390" i="9"/>
  <c r="Q391" i="9"/>
  <c r="Q392" i="9"/>
  <c r="Q393" i="9"/>
  <c r="Q394" i="9"/>
  <c r="Q395" i="9"/>
  <c r="Q396" i="9"/>
  <c r="Q398" i="9"/>
  <c r="Q399" i="9"/>
  <c r="Q400" i="9"/>
  <c r="Q401" i="9"/>
  <c r="Q402" i="9"/>
  <c r="Q403" i="9"/>
  <c r="Q404" i="9"/>
  <c r="Q405" i="9"/>
  <c r="Q406" i="9"/>
  <c r="Q408" i="9"/>
  <c r="Q409" i="9"/>
  <c r="Q410" i="9"/>
  <c r="Q411" i="9"/>
  <c r="Q412" i="9"/>
  <c r="Q413" i="9"/>
  <c r="Q414" i="9"/>
  <c r="Q415" i="9"/>
  <c r="Q416" i="9"/>
  <c r="Q429" i="9"/>
  <c r="Q430" i="9"/>
  <c r="Q431" i="9"/>
  <c r="Q432" i="9"/>
  <c r="Q433" i="9"/>
  <c r="Q434" i="9"/>
  <c r="Q435" i="9"/>
  <c r="Q436" i="9"/>
  <c r="Q437" i="9"/>
  <c r="Q438" i="9"/>
  <c r="Q439" i="9"/>
  <c r="Q440" i="9"/>
  <c r="Q441" i="9"/>
  <c r="Q442" i="9"/>
  <c r="Q444" i="9"/>
  <c r="Q445" i="9"/>
  <c r="Q446" i="9"/>
  <c r="Q447" i="9"/>
  <c r="Q448" i="9"/>
  <c r="Q449" i="9"/>
  <c r="Q450" i="9"/>
  <c r="Q451" i="9"/>
  <c r="Q452" i="9"/>
  <c r="Q454" i="9"/>
  <c r="Q455" i="9"/>
  <c r="Q456" i="9"/>
  <c r="Q457" i="9"/>
  <c r="Q458" i="9"/>
  <c r="Q459" i="9"/>
  <c r="Q460" i="9"/>
  <c r="Q461" i="9"/>
  <c r="Q462" i="9"/>
  <c r="Q463" i="9"/>
  <c r="Q464" i="9"/>
  <c r="Q466" i="9"/>
  <c r="Q467" i="9"/>
  <c r="Q469" i="9"/>
  <c r="Q471" i="9"/>
  <c r="Q472" i="9"/>
  <c r="Q473" i="9"/>
  <c r="Q475" i="9"/>
  <c r="Q476" i="9"/>
  <c r="Q477" i="9"/>
  <c r="Q478" i="9"/>
  <c r="Q479" i="9"/>
  <c r="Q480" i="9"/>
  <c r="Q481" i="9"/>
  <c r="Q482" i="9"/>
  <c r="N292" i="9"/>
  <c r="N293" i="9"/>
  <c r="N294" i="9"/>
  <c r="N295" i="9"/>
  <c r="N296" i="9"/>
  <c r="N297" i="9"/>
  <c r="N298" i="9"/>
  <c r="N299" i="9"/>
  <c r="N301" i="9"/>
  <c r="N302" i="9"/>
  <c r="N303" i="9"/>
  <c r="N304" i="9"/>
  <c r="N306" i="9"/>
  <c r="N307" i="9"/>
  <c r="N308" i="9"/>
  <c r="N309" i="9"/>
  <c r="N310" i="9"/>
  <c r="N312" i="9"/>
  <c r="N313" i="9"/>
  <c r="N314" i="9"/>
  <c r="N315" i="9"/>
  <c r="N316" i="9"/>
  <c r="N317" i="9"/>
  <c r="N318" i="9"/>
  <c r="N320" i="9"/>
  <c r="N321" i="9"/>
  <c r="N322" i="9"/>
  <c r="N323" i="9"/>
  <c r="N324" i="9"/>
  <c r="N325" i="9"/>
  <c r="N326" i="9"/>
  <c r="N327" i="9"/>
  <c r="N328" i="9"/>
  <c r="N330" i="9"/>
  <c r="N331" i="9"/>
  <c r="N332" i="9"/>
  <c r="N333" i="9"/>
  <c r="N334" i="9"/>
  <c r="N336" i="9"/>
  <c r="N337" i="9"/>
  <c r="N338" i="9"/>
  <c r="N339" i="9"/>
  <c r="N340" i="9"/>
  <c r="N341" i="9"/>
  <c r="N342" i="9"/>
  <c r="N343" i="9"/>
  <c r="N345" i="9"/>
  <c r="N346" i="9"/>
  <c r="N347" i="9"/>
  <c r="N348" i="9"/>
  <c r="N349" i="9"/>
  <c r="N350" i="9"/>
  <c r="N351" i="9"/>
  <c r="N352" i="9"/>
  <c r="N353" i="9"/>
  <c r="N354" i="9"/>
  <c r="N356" i="9"/>
  <c r="N357" i="9"/>
  <c r="N358" i="9"/>
  <c r="N359" i="9"/>
  <c r="N360" i="9"/>
  <c r="N361" i="9"/>
  <c r="N362" i="9"/>
  <c r="N363" i="9"/>
  <c r="N365" i="9"/>
  <c r="N366" i="9"/>
  <c r="N367" i="9"/>
  <c r="N368" i="9"/>
  <c r="N369" i="9"/>
  <c r="N371" i="9"/>
  <c r="N372" i="9"/>
  <c r="N373" i="9"/>
  <c r="N374" i="9"/>
  <c r="N375" i="9"/>
  <c r="N377" i="9"/>
  <c r="N378" i="9"/>
  <c r="N379" i="9"/>
  <c r="N380" i="9"/>
  <c r="N381" i="9"/>
  <c r="N382" i="9"/>
  <c r="N383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8" i="9"/>
  <c r="N399" i="9"/>
  <c r="N400" i="9"/>
  <c r="N401" i="9"/>
  <c r="N402" i="9"/>
  <c r="N403" i="9"/>
  <c r="N404" i="9"/>
  <c r="N405" i="9"/>
  <c r="N406" i="9"/>
  <c r="N408" i="9"/>
  <c r="N409" i="9"/>
  <c r="N410" i="9"/>
  <c r="N411" i="9"/>
  <c r="N412" i="9"/>
  <c r="N413" i="9"/>
  <c r="N414" i="9"/>
  <c r="N415" i="9"/>
  <c r="N416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4" i="9"/>
  <c r="N445" i="9"/>
  <c r="N446" i="9"/>
  <c r="N447" i="9"/>
  <c r="N448" i="9"/>
  <c r="N449" i="9"/>
  <c r="N450" i="9"/>
  <c r="N451" i="9"/>
  <c r="N452" i="9"/>
  <c r="N454" i="9"/>
  <c r="N455" i="9"/>
  <c r="N456" i="9"/>
  <c r="N457" i="9"/>
  <c r="N458" i="9"/>
  <c r="N459" i="9"/>
  <c r="N460" i="9"/>
  <c r="N461" i="9"/>
  <c r="N462" i="9"/>
  <c r="N463" i="9"/>
  <c r="N464" i="9"/>
  <c r="N466" i="9"/>
  <c r="N467" i="9"/>
  <c r="N469" i="9"/>
  <c r="N471" i="9"/>
  <c r="N472" i="9"/>
  <c r="N473" i="9"/>
  <c r="N475" i="9"/>
  <c r="N476" i="9"/>
  <c r="N477" i="9"/>
  <c r="N478" i="9"/>
  <c r="N479" i="9"/>
  <c r="N480" i="9"/>
  <c r="N481" i="9"/>
  <c r="N482" i="9"/>
  <c r="O174" i="9"/>
  <c r="O175" i="9"/>
  <c r="O176" i="9"/>
  <c r="O177" i="9"/>
  <c r="O178" i="9"/>
  <c r="O179" i="9"/>
  <c r="O180" i="9"/>
  <c r="O182" i="9"/>
  <c r="O183" i="9"/>
  <c r="O184" i="9"/>
  <c r="O185" i="9"/>
  <c r="O187" i="9"/>
  <c r="O188" i="9"/>
  <c r="O189" i="9"/>
  <c r="O190" i="9"/>
  <c r="O191" i="9"/>
  <c r="O192" i="9"/>
  <c r="O194" i="9"/>
  <c r="O195" i="9"/>
  <c r="O196" i="9"/>
  <c r="O198" i="9"/>
  <c r="O199" i="9"/>
  <c r="O200" i="9"/>
  <c r="O201" i="9"/>
  <c r="O202" i="9"/>
  <c r="O203" i="9"/>
  <c r="O204" i="9"/>
  <c r="O206" i="9"/>
  <c r="O207" i="9"/>
  <c r="O208" i="9"/>
  <c r="O209" i="9"/>
  <c r="O211" i="9"/>
  <c r="O212" i="9"/>
  <c r="O213" i="9"/>
  <c r="O214" i="9"/>
  <c r="O216" i="9"/>
  <c r="O217" i="9"/>
  <c r="O218" i="9"/>
  <c r="O220" i="9"/>
  <c r="O221" i="9"/>
  <c r="O222" i="9"/>
  <c r="O223" i="9"/>
  <c r="O224" i="9"/>
  <c r="O225" i="9"/>
  <c r="O226" i="9"/>
  <c r="O227" i="9"/>
  <c r="O228" i="9"/>
  <c r="O229" i="9"/>
  <c r="O230" i="9"/>
  <c r="O232" i="9"/>
  <c r="O233" i="9"/>
  <c r="O235" i="9"/>
  <c r="O236" i="9"/>
  <c r="O237" i="9"/>
  <c r="O238" i="9"/>
  <c r="O239" i="9"/>
  <c r="O241" i="9"/>
  <c r="O242" i="9"/>
  <c r="O243" i="9"/>
  <c r="O244" i="9"/>
  <c r="O245" i="9"/>
  <c r="O247" i="9"/>
  <c r="O248" i="9"/>
  <c r="O249" i="9"/>
  <c r="O250" i="9"/>
  <c r="O251" i="9"/>
  <c r="O252" i="9"/>
  <c r="O253" i="9"/>
  <c r="O254" i="9"/>
  <c r="O256" i="9"/>
  <c r="O257" i="9"/>
  <c r="O258" i="9"/>
  <c r="O259" i="9"/>
  <c r="O260" i="9"/>
  <c r="O262" i="9"/>
  <c r="O264" i="9"/>
  <c r="O265" i="9"/>
  <c r="O266" i="9"/>
  <c r="O267" i="9"/>
  <c r="O268" i="9"/>
  <c r="O270" i="9"/>
  <c r="O271" i="9"/>
  <c r="O272" i="9"/>
  <c r="O273" i="9"/>
  <c r="O274" i="9"/>
  <c r="O276" i="9"/>
  <c r="O277" i="9"/>
  <c r="O278" i="9"/>
  <c r="O280" i="9"/>
  <c r="O281" i="9"/>
  <c r="O283" i="9"/>
  <c r="O285" i="9"/>
  <c r="O286" i="9"/>
  <c r="O288" i="9"/>
  <c r="O289" i="9"/>
  <c r="O290" i="9"/>
  <c r="P174" i="9"/>
  <c r="P175" i="9"/>
  <c r="P176" i="9"/>
  <c r="P177" i="9"/>
  <c r="P178" i="9"/>
  <c r="P179" i="9"/>
  <c r="P180" i="9"/>
  <c r="P182" i="9"/>
  <c r="P183" i="9"/>
  <c r="P184" i="9"/>
  <c r="P185" i="9"/>
  <c r="P187" i="9"/>
  <c r="P188" i="9"/>
  <c r="P189" i="9"/>
  <c r="P190" i="9"/>
  <c r="P191" i="9"/>
  <c r="P192" i="9"/>
  <c r="P194" i="9"/>
  <c r="P195" i="9"/>
  <c r="P196" i="9"/>
  <c r="P198" i="9"/>
  <c r="P199" i="9"/>
  <c r="P200" i="9"/>
  <c r="P201" i="9"/>
  <c r="P202" i="9"/>
  <c r="P203" i="9"/>
  <c r="P204" i="9"/>
  <c r="P206" i="9"/>
  <c r="P207" i="9"/>
  <c r="P208" i="9"/>
  <c r="P209" i="9"/>
  <c r="P211" i="9"/>
  <c r="P212" i="9"/>
  <c r="P213" i="9"/>
  <c r="P214" i="9"/>
  <c r="P216" i="9"/>
  <c r="P217" i="9"/>
  <c r="P218" i="9"/>
  <c r="P220" i="9"/>
  <c r="P221" i="9"/>
  <c r="P222" i="9"/>
  <c r="P223" i="9"/>
  <c r="P224" i="9"/>
  <c r="P225" i="9"/>
  <c r="P226" i="9"/>
  <c r="P227" i="9"/>
  <c r="P228" i="9"/>
  <c r="P229" i="9"/>
  <c r="P230" i="9"/>
  <c r="P232" i="9"/>
  <c r="P233" i="9"/>
  <c r="P235" i="9"/>
  <c r="P236" i="9"/>
  <c r="P237" i="9"/>
  <c r="P238" i="9"/>
  <c r="P239" i="9"/>
  <c r="P241" i="9"/>
  <c r="P242" i="9"/>
  <c r="P243" i="9"/>
  <c r="P244" i="9"/>
  <c r="P245" i="9"/>
  <c r="P247" i="9"/>
  <c r="P248" i="9"/>
  <c r="P249" i="9"/>
  <c r="P250" i="9"/>
  <c r="P251" i="9"/>
  <c r="P252" i="9"/>
  <c r="P253" i="9"/>
  <c r="P254" i="9"/>
  <c r="P256" i="9"/>
  <c r="P257" i="9"/>
  <c r="P258" i="9"/>
  <c r="P259" i="9"/>
  <c r="P260" i="9"/>
  <c r="P262" i="9"/>
  <c r="P264" i="9"/>
  <c r="P265" i="9"/>
  <c r="P266" i="9"/>
  <c r="P267" i="9"/>
  <c r="P268" i="9"/>
  <c r="P270" i="9"/>
  <c r="P271" i="9"/>
  <c r="P272" i="9"/>
  <c r="P273" i="9"/>
  <c r="P274" i="9"/>
  <c r="P276" i="9"/>
  <c r="P277" i="9"/>
  <c r="P278" i="9"/>
  <c r="P280" i="9"/>
  <c r="P281" i="9"/>
  <c r="P283" i="9"/>
  <c r="P285" i="9"/>
  <c r="P286" i="9"/>
  <c r="P288" i="9"/>
  <c r="P289" i="9"/>
  <c r="P290" i="9"/>
  <c r="Q174" i="9"/>
  <c r="Q175" i="9"/>
  <c r="Q176" i="9"/>
  <c r="Q177" i="9"/>
  <c r="Q178" i="9"/>
  <c r="Q179" i="9"/>
  <c r="Q180" i="9"/>
  <c r="Q182" i="9"/>
  <c r="Q183" i="9"/>
  <c r="Q184" i="9"/>
  <c r="Q185" i="9"/>
  <c r="Q187" i="9"/>
  <c r="Q188" i="9"/>
  <c r="Q189" i="9"/>
  <c r="Q190" i="9"/>
  <c r="Q191" i="9"/>
  <c r="Q192" i="9"/>
  <c r="Q194" i="9"/>
  <c r="Q195" i="9"/>
  <c r="Q196" i="9"/>
  <c r="Q198" i="9"/>
  <c r="Q199" i="9"/>
  <c r="Q200" i="9"/>
  <c r="Q201" i="9"/>
  <c r="Q202" i="9"/>
  <c r="Q203" i="9"/>
  <c r="Q204" i="9"/>
  <c r="Q206" i="9"/>
  <c r="Q207" i="9"/>
  <c r="Q208" i="9"/>
  <c r="Q209" i="9"/>
  <c r="Q211" i="9"/>
  <c r="Q212" i="9"/>
  <c r="Q213" i="9"/>
  <c r="Q214" i="9"/>
  <c r="Q216" i="9"/>
  <c r="Q217" i="9"/>
  <c r="Q218" i="9"/>
  <c r="Q220" i="9"/>
  <c r="Q221" i="9"/>
  <c r="Q222" i="9"/>
  <c r="Q223" i="9"/>
  <c r="Q224" i="9"/>
  <c r="Q225" i="9"/>
  <c r="Q226" i="9"/>
  <c r="Q227" i="9"/>
  <c r="Q228" i="9"/>
  <c r="Q229" i="9"/>
  <c r="Q230" i="9"/>
  <c r="Q232" i="9"/>
  <c r="Q233" i="9"/>
  <c r="Q235" i="9"/>
  <c r="Q236" i="9"/>
  <c r="Q237" i="9"/>
  <c r="Q238" i="9"/>
  <c r="Q239" i="9"/>
  <c r="Q241" i="9"/>
  <c r="Q242" i="9"/>
  <c r="Q243" i="9"/>
  <c r="Q244" i="9"/>
  <c r="Q245" i="9"/>
  <c r="Q247" i="9"/>
  <c r="Q248" i="9"/>
  <c r="Q249" i="9"/>
  <c r="Q250" i="9"/>
  <c r="Q251" i="9"/>
  <c r="Q252" i="9"/>
  <c r="Q253" i="9"/>
  <c r="Q254" i="9"/>
  <c r="Q256" i="9"/>
  <c r="Q257" i="9"/>
  <c r="Q258" i="9"/>
  <c r="Q259" i="9"/>
  <c r="Q260" i="9"/>
  <c r="Q262" i="9"/>
  <c r="Q264" i="9"/>
  <c r="Q265" i="9"/>
  <c r="Q266" i="9"/>
  <c r="Q267" i="9"/>
  <c r="Q268" i="9"/>
  <c r="Q270" i="9"/>
  <c r="Q271" i="9"/>
  <c r="Q272" i="9"/>
  <c r="Q273" i="9"/>
  <c r="Q274" i="9"/>
  <c r="Q276" i="9"/>
  <c r="Q277" i="9"/>
  <c r="Q278" i="9"/>
  <c r="Q280" i="9"/>
  <c r="Q281" i="9"/>
  <c r="Q283" i="9"/>
  <c r="Q285" i="9"/>
  <c r="Q286" i="9"/>
  <c r="Q288" i="9"/>
  <c r="Q289" i="9"/>
  <c r="Q290" i="9"/>
  <c r="N174" i="9"/>
  <c r="N175" i="9"/>
  <c r="N176" i="9"/>
  <c r="N177" i="9"/>
  <c r="N178" i="9"/>
  <c r="N179" i="9"/>
  <c r="N180" i="9"/>
  <c r="N182" i="9"/>
  <c r="N183" i="9"/>
  <c r="N184" i="9"/>
  <c r="N185" i="9"/>
  <c r="N187" i="9"/>
  <c r="N188" i="9"/>
  <c r="N189" i="9"/>
  <c r="N190" i="9"/>
  <c r="N191" i="9"/>
  <c r="N192" i="9"/>
  <c r="N194" i="9"/>
  <c r="N195" i="9"/>
  <c r="N196" i="9"/>
  <c r="N198" i="9"/>
  <c r="N199" i="9"/>
  <c r="N200" i="9"/>
  <c r="N201" i="9"/>
  <c r="N202" i="9"/>
  <c r="N203" i="9"/>
  <c r="N204" i="9"/>
  <c r="N206" i="9"/>
  <c r="N207" i="9"/>
  <c r="N208" i="9"/>
  <c r="N209" i="9"/>
  <c r="N211" i="9"/>
  <c r="N212" i="9"/>
  <c r="N213" i="9"/>
  <c r="N214" i="9"/>
  <c r="N216" i="9"/>
  <c r="N217" i="9"/>
  <c r="N218" i="9"/>
  <c r="N220" i="9"/>
  <c r="N221" i="9"/>
  <c r="N222" i="9"/>
  <c r="N223" i="9"/>
  <c r="N224" i="9"/>
  <c r="N225" i="9"/>
  <c r="N226" i="9"/>
  <c r="N227" i="9"/>
  <c r="N228" i="9"/>
  <c r="N229" i="9"/>
  <c r="N230" i="9"/>
  <c r="N232" i="9"/>
  <c r="N233" i="9"/>
  <c r="N235" i="9"/>
  <c r="N236" i="9"/>
  <c r="N237" i="9"/>
  <c r="N238" i="9"/>
  <c r="N239" i="9"/>
  <c r="N241" i="9"/>
  <c r="N242" i="9"/>
  <c r="N243" i="9"/>
  <c r="N244" i="9"/>
  <c r="N245" i="9"/>
  <c r="N247" i="9"/>
  <c r="N248" i="9"/>
  <c r="N249" i="9"/>
  <c r="N250" i="9"/>
  <c r="N251" i="9"/>
  <c r="N252" i="9"/>
  <c r="N253" i="9"/>
  <c r="N254" i="9"/>
  <c r="N256" i="9"/>
  <c r="N257" i="9"/>
  <c r="N258" i="9"/>
  <c r="N259" i="9"/>
  <c r="N260" i="9"/>
  <c r="N262" i="9"/>
  <c r="N264" i="9"/>
  <c r="N265" i="9"/>
  <c r="N266" i="9"/>
  <c r="N267" i="9"/>
  <c r="N268" i="9"/>
  <c r="N270" i="9"/>
  <c r="N271" i="9"/>
  <c r="N272" i="9"/>
  <c r="N273" i="9"/>
  <c r="N274" i="9"/>
  <c r="N276" i="9"/>
  <c r="N277" i="9"/>
  <c r="N278" i="9"/>
  <c r="N280" i="9"/>
  <c r="N281" i="9"/>
  <c r="N283" i="9"/>
  <c r="N285" i="9"/>
  <c r="N286" i="9"/>
  <c r="N288" i="9"/>
  <c r="N289" i="9"/>
  <c r="N290" i="9"/>
  <c r="O10" i="9"/>
  <c r="O11" i="9"/>
  <c r="J12" i="9"/>
  <c r="O12" i="9" s="1"/>
  <c r="O14" i="9"/>
  <c r="O15" i="9"/>
  <c r="O16" i="9"/>
  <c r="J17" i="9"/>
  <c r="O17" i="9"/>
  <c r="J18" i="9"/>
  <c r="O18" i="9"/>
  <c r="O20" i="9"/>
  <c r="O21" i="9"/>
  <c r="O22" i="9"/>
  <c r="O24" i="9"/>
  <c r="O25" i="9"/>
  <c r="O26" i="9"/>
  <c r="O27" i="9"/>
  <c r="O28" i="9"/>
  <c r="O29" i="9"/>
  <c r="O30" i="9"/>
  <c r="O31" i="9"/>
  <c r="O32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8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8" i="9"/>
  <c r="O89" i="9"/>
  <c r="O90" i="9"/>
  <c r="O91" i="9"/>
  <c r="O92" i="9"/>
  <c r="O93" i="9"/>
  <c r="O94" i="9"/>
  <c r="O95" i="9"/>
  <c r="O97" i="9"/>
  <c r="O99" i="9"/>
  <c r="O100" i="9"/>
  <c r="O101" i="9"/>
  <c r="O102" i="9"/>
  <c r="O103" i="9"/>
  <c r="O104" i="9"/>
  <c r="O105" i="9"/>
  <c r="O106" i="9"/>
  <c r="O107" i="9"/>
  <c r="O109" i="9"/>
  <c r="O113" i="9"/>
  <c r="O114" i="9"/>
  <c r="O115" i="9"/>
  <c r="O116" i="9"/>
  <c r="O117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7" i="9"/>
  <c r="O138" i="9"/>
  <c r="O140" i="9"/>
  <c r="O141" i="9"/>
  <c r="O142" i="9"/>
  <c r="O143" i="9"/>
  <c r="O145" i="9"/>
  <c r="O146" i="9"/>
  <c r="O147" i="9"/>
  <c r="O148" i="9"/>
  <c r="O149" i="9"/>
  <c r="O150" i="9"/>
  <c r="O151" i="9"/>
  <c r="O152" i="9"/>
  <c r="O154" i="9"/>
  <c r="O155" i="9"/>
  <c r="O156" i="9"/>
  <c r="O157" i="9"/>
  <c r="O158" i="9"/>
  <c r="O159" i="9"/>
  <c r="O161" i="9"/>
  <c r="O162" i="9"/>
  <c r="O163" i="9"/>
  <c r="O164" i="9"/>
  <c r="O165" i="9"/>
  <c r="O167" i="9"/>
  <c r="O168" i="9"/>
  <c r="O169" i="9"/>
  <c r="O170" i="9"/>
  <c r="P10" i="9"/>
  <c r="P11" i="9"/>
  <c r="P12" i="9"/>
  <c r="P14" i="9"/>
  <c r="P15" i="9"/>
  <c r="P16" i="9"/>
  <c r="P17" i="9"/>
  <c r="P18" i="9"/>
  <c r="P20" i="9"/>
  <c r="P21" i="9"/>
  <c r="P22" i="9"/>
  <c r="P24" i="9"/>
  <c r="P25" i="9"/>
  <c r="P26" i="9"/>
  <c r="P27" i="9"/>
  <c r="P28" i="9"/>
  <c r="P29" i="9"/>
  <c r="P30" i="9"/>
  <c r="P31" i="9"/>
  <c r="P32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8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8" i="9"/>
  <c r="P89" i="9"/>
  <c r="P90" i="9"/>
  <c r="P91" i="9"/>
  <c r="P92" i="9"/>
  <c r="P93" i="9"/>
  <c r="P94" i="9"/>
  <c r="P95" i="9"/>
  <c r="P97" i="9"/>
  <c r="P99" i="9"/>
  <c r="P100" i="9"/>
  <c r="P101" i="9"/>
  <c r="P102" i="9"/>
  <c r="P103" i="9"/>
  <c r="P104" i="9"/>
  <c r="P105" i="9"/>
  <c r="P106" i="9"/>
  <c r="P107" i="9"/>
  <c r="P109" i="9"/>
  <c r="P113" i="9"/>
  <c r="P114" i="9"/>
  <c r="P115" i="9"/>
  <c r="P116" i="9"/>
  <c r="P117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7" i="9"/>
  <c r="P138" i="9"/>
  <c r="P140" i="9"/>
  <c r="P141" i="9"/>
  <c r="P142" i="9"/>
  <c r="P143" i="9"/>
  <c r="P145" i="9"/>
  <c r="P146" i="9"/>
  <c r="P147" i="9"/>
  <c r="P148" i="9"/>
  <c r="P149" i="9"/>
  <c r="P150" i="9"/>
  <c r="P151" i="9"/>
  <c r="P152" i="9"/>
  <c r="P154" i="9"/>
  <c r="P155" i="9"/>
  <c r="P156" i="9"/>
  <c r="P157" i="9"/>
  <c r="P158" i="9"/>
  <c r="P159" i="9"/>
  <c r="P161" i="9"/>
  <c r="P162" i="9"/>
  <c r="P163" i="9"/>
  <c r="P164" i="9"/>
  <c r="P165" i="9"/>
  <c r="P167" i="9"/>
  <c r="P168" i="9"/>
  <c r="P169" i="9"/>
  <c r="P170" i="9"/>
  <c r="Q10" i="9"/>
  <c r="Q11" i="9"/>
  <c r="Q12" i="9"/>
  <c r="Q14" i="9"/>
  <c r="Q15" i="9"/>
  <c r="Q16" i="9"/>
  <c r="Q17" i="9"/>
  <c r="Q18" i="9"/>
  <c r="Q20" i="9"/>
  <c r="Q21" i="9"/>
  <c r="Q22" i="9"/>
  <c r="Q24" i="9"/>
  <c r="Q25" i="9"/>
  <c r="Q26" i="9"/>
  <c r="Q27" i="9"/>
  <c r="Q28" i="9"/>
  <c r="Q29" i="9"/>
  <c r="Q30" i="9"/>
  <c r="Q31" i="9"/>
  <c r="Q32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8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8" i="9"/>
  <c r="Q89" i="9"/>
  <c r="Q90" i="9"/>
  <c r="Q91" i="9"/>
  <c r="Q92" i="9"/>
  <c r="Q93" i="9"/>
  <c r="Q94" i="9"/>
  <c r="Q95" i="9"/>
  <c r="Q97" i="9"/>
  <c r="Q99" i="9"/>
  <c r="Q100" i="9"/>
  <c r="Q101" i="9"/>
  <c r="Q102" i="9"/>
  <c r="Q103" i="9"/>
  <c r="Q104" i="9"/>
  <c r="Q105" i="9"/>
  <c r="Q106" i="9"/>
  <c r="Q107" i="9"/>
  <c r="Q109" i="9"/>
  <c r="Q113" i="9"/>
  <c r="Q114" i="9"/>
  <c r="Q115" i="9"/>
  <c r="Q116" i="9"/>
  <c r="Q117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7" i="9"/>
  <c r="Q138" i="9"/>
  <c r="Q140" i="9"/>
  <c r="Q141" i="9"/>
  <c r="Q142" i="9"/>
  <c r="Q143" i="9"/>
  <c r="Q145" i="9"/>
  <c r="Q146" i="9"/>
  <c r="Q147" i="9"/>
  <c r="Q148" i="9"/>
  <c r="Q149" i="9"/>
  <c r="Q150" i="9"/>
  <c r="Q151" i="9"/>
  <c r="Q152" i="9"/>
  <c r="Q154" i="9"/>
  <c r="Q155" i="9"/>
  <c r="Q156" i="9"/>
  <c r="Q157" i="9"/>
  <c r="Q158" i="9"/>
  <c r="Q159" i="9"/>
  <c r="Q161" i="9"/>
  <c r="Q162" i="9"/>
  <c r="Q163" i="9"/>
  <c r="Q164" i="9"/>
  <c r="Q165" i="9"/>
  <c r="Q167" i="9"/>
  <c r="Q168" i="9"/>
  <c r="Q169" i="9"/>
  <c r="Q170" i="9"/>
  <c r="N10" i="9"/>
  <c r="N11" i="9"/>
  <c r="N14" i="9"/>
  <c r="N15" i="9"/>
  <c r="N16" i="9"/>
  <c r="N17" i="9"/>
  <c r="N18" i="9"/>
  <c r="N20" i="9"/>
  <c r="N21" i="9"/>
  <c r="N22" i="9"/>
  <c r="N24" i="9"/>
  <c r="N25" i="9"/>
  <c r="N26" i="9"/>
  <c r="N27" i="9"/>
  <c r="N28" i="9"/>
  <c r="N29" i="9"/>
  <c r="N30" i="9"/>
  <c r="N31" i="9"/>
  <c r="N32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8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8" i="9"/>
  <c r="N89" i="9"/>
  <c r="N90" i="9"/>
  <c r="N91" i="9"/>
  <c r="N92" i="9"/>
  <c r="N93" i="9"/>
  <c r="N94" i="9"/>
  <c r="N95" i="9"/>
  <c r="N97" i="9"/>
  <c r="N99" i="9"/>
  <c r="N100" i="9"/>
  <c r="N101" i="9"/>
  <c r="N102" i="9"/>
  <c r="N103" i="9"/>
  <c r="N104" i="9"/>
  <c r="N105" i="9"/>
  <c r="N106" i="9"/>
  <c r="N107" i="9"/>
  <c r="N109" i="9"/>
  <c r="N113" i="9"/>
  <c r="N114" i="9"/>
  <c r="N115" i="9"/>
  <c r="N116" i="9"/>
  <c r="N117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7" i="9"/>
  <c r="N138" i="9"/>
  <c r="N140" i="9"/>
  <c r="N141" i="9"/>
  <c r="N142" i="9"/>
  <c r="N143" i="9"/>
  <c r="N145" i="9"/>
  <c r="N146" i="9"/>
  <c r="N147" i="9"/>
  <c r="N148" i="9"/>
  <c r="N149" i="9"/>
  <c r="N150" i="9"/>
  <c r="N151" i="9"/>
  <c r="N152" i="9"/>
  <c r="N154" i="9"/>
  <c r="N155" i="9"/>
  <c r="N156" i="9"/>
  <c r="N157" i="9"/>
  <c r="N158" i="9"/>
  <c r="N159" i="9"/>
  <c r="N161" i="9"/>
  <c r="N162" i="9"/>
  <c r="N163" i="9"/>
  <c r="N164" i="9"/>
  <c r="N165" i="9"/>
  <c r="N167" i="9"/>
  <c r="N168" i="9"/>
  <c r="N169" i="9"/>
  <c r="N170" i="9"/>
  <c r="L12" i="2" l="1"/>
  <c r="M12" i="2"/>
  <c r="L11" i="2"/>
  <c r="M11" i="2"/>
  <c r="T11" i="2" s="1"/>
  <c r="L10" i="2"/>
  <c r="M10" i="2"/>
  <c r="T10" i="2" s="1"/>
  <c r="L9" i="2"/>
  <c r="M9" i="2"/>
  <c r="T9" i="2" s="1"/>
  <c r="L8" i="2"/>
  <c r="M8" i="2"/>
  <c r="M7" i="2"/>
  <c r="L7" i="2"/>
  <c r="L6" i="2"/>
  <c r="M6" i="2"/>
  <c r="T6" i="2" s="1"/>
  <c r="L5" i="2"/>
  <c r="M5" i="2"/>
  <c r="T5" i="2" s="1"/>
  <c r="L4" i="2"/>
  <c r="M4" i="2"/>
  <c r="T4" i="2" s="1"/>
  <c r="M3" i="2"/>
  <c r="T3" i="2" s="1"/>
  <c r="L3" i="2"/>
  <c r="N171" i="15"/>
  <c r="N484" i="15" s="1"/>
  <c r="N171" i="10"/>
  <c r="N484" i="10" s="1"/>
  <c r="O4" i="2" s="1"/>
  <c r="O291" i="9"/>
  <c r="O483" i="9"/>
  <c r="P291" i="9"/>
  <c r="Q291" i="9"/>
  <c r="N12" i="9"/>
  <c r="Q171" i="9"/>
  <c r="Q3" i="2" s="1"/>
  <c r="P171" i="9"/>
  <c r="P3" i="2" s="1"/>
  <c r="O171" i="9"/>
  <c r="N291" i="9"/>
  <c r="Q12" i="2"/>
  <c r="P11" i="2"/>
  <c r="O7" i="2"/>
  <c r="P6" i="2"/>
  <c r="O11" i="2"/>
  <c r="O12" i="2"/>
  <c r="N483" i="9"/>
  <c r="N171" i="9"/>
  <c r="Q4" i="2"/>
  <c r="O8" i="2"/>
  <c r="P9" i="2"/>
  <c r="T7" i="2"/>
  <c r="T8" i="2"/>
  <c r="T12" i="2"/>
  <c r="N484" i="9" l="1"/>
  <c r="O3" i="2" s="1"/>
  <c r="O10" i="2"/>
  <c r="P7" i="2"/>
  <c r="Q11" i="2"/>
  <c r="Q10" i="2"/>
  <c r="P8" i="2"/>
  <c r="O6" i="2"/>
  <c r="O9" i="2"/>
  <c r="P4" i="2"/>
  <c r="Q7" i="2"/>
  <c r="Q5" i="2"/>
  <c r="Q8" i="2"/>
  <c r="O5" i="2"/>
  <c r="P10" i="2"/>
  <c r="Q6" i="2"/>
  <c r="P5" i="2"/>
  <c r="P12" i="2"/>
  <c r="Q9" i="2"/>
  <c r="O14" i="2" l="1"/>
  <c r="V13" i="2"/>
  <c r="R3" i="2"/>
  <c r="S3" i="2" s="1"/>
  <c r="R11" i="2"/>
  <c r="S11" i="2" s="1"/>
  <c r="R8" i="2"/>
  <c r="S8" i="2" s="1"/>
  <c r="R12" i="2"/>
  <c r="S12" i="2" s="1"/>
  <c r="R7" i="2"/>
  <c r="S7" i="2" s="1"/>
  <c r="R9" i="2" l="1"/>
  <c r="S9" i="2" s="1"/>
  <c r="R5" i="2"/>
  <c r="S5" i="2" s="1"/>
  <c r="R4" i="2"/>
  <c r="S4" i="2" s="1"/>
  <c r="R10" i="2"/>
  <c r="S10" i="2" s="1"/>
  <c r="R6" i="2"/>
  <c r="S6" i="2" s="1"/>
</calcChain>
</file>

<file path=xl/sharedStrings.xml><?xml version="1.0" encoding="utf-8"?>
<sst xmlns="http://schemas.openxmlformats.org/spreadsheetml/2006/main" count="9237" uniqueCount="610">
  <si>
    <t>Scénario</t>
  </si>
  <si>
    <t>Source</t>
  </si>
  <si>
    <t>Description</t>
  </si>
  <si>
    <t>Pb(A)</t>
  </si>
  <si>
    <t>Pb(ψ,A)</t>
  </si>
  <si>
    <t>δe(ψ,A)</t>
  </si>
  <si>
    <t>δm(ψ,A)</t>
  </si>
  <si>
    <t>θ(ψ,A)</t>
  </si>
  <si>
    <t>μ(E)</t>
  </si>
  <si>
    <t>R estimé</t>
  </si>
  <si>
    <t>R Toléré</t>
  </si>
  <si>
    <t>Efficacité</t>
  </si>
  <si>
    <t>Contrôle</t>
  </si>
  <si>
    <t>Immobilisations</t>
  </si>
  <si>
    <t>Logiciels</t>
  </si>
  <si>
    <t>Mise en œuvre</t>
  </si>
  <si>
    <t>ÉTC</t>
  </si>
  <si>
    <t>δr(ψ,A,MMn)</t>
  </si>
  <si>
    <t>Pb(ψ,A,MMn)</t>
  </si>
  <si>
    <t>9.2.1 User registration and de-registration</t>
  </si>
  <si>
    <t>9.2.2 User access provisioning</t>
  </si>
  <si>
    <t>9.2.5 Review of user access rights</t>
  </si>
  <si>
    <t>9.2.6 Removal or adjustment of access rights</t>
  </si>
  <si>
    <t>Cout MMn</t>
  </si>
  <si>
    <t>MMn(Zn)</t>
  </si>
  <si>
    <t>R Résiduel</t>
  </si>
  <si>
    <t>Cout</t>
  </si>
  <si>
    <t>9.4.4 Use of privileged utility programs</t>
  </si>
  <si>
    <t>12.1.1 Documented operating procedures</t>
  </si>
  <si>
    <t>12.3.1 Information backup</t>
  </si>
  <si>
    <t>12.4.3 Administrator and operator logs</t>
  </si>
  <si>
    <t>5 IFNORMATION SECURITY POLICIES</t>
  </si>
  <si>
    <t>Exploitation</t>
  </si>
  <si>
    <t>7.1.1 Screening</t>
  </si>
  <si>
    <t>7.2.3 Disciplinary process</t>
  </si>
  <si>
    <t>11.1.3 Securing offices, rooms and facilities</t>
  </si>
  <si>
    <t>11.2.1 Equipment siting and protection</t>
  </si>
  <si>
    <t>11.1.2 Physical entry controls</t>
  </si>
  <si>
    <t>11.1.4 Protecting against external and environ- mental threats</t>
  </si>
  <si>
    <t>11.2.6 Security of equipment and assets off premises</t>
  </si>
  <si>
    <t>5.1 Management direction for information security</t>
  </si>
  <si>
    <t>12.1.4 Separation of development, testing and operational environments</t>
  </si>
  <si>
    <t>6.1.2 Segregation of duties</t>
  </si>
  <si>
    <t>16.1.7 Collection of evidence</t>
  </si>
  <si>
    <t>18.1.3 Protection of records</t>
  </si>
  <si>
    <t>18.1.4 Privacy and protection of personally identifiable information</t>
  </si>
  <si>
    <t>5.1.1 Policies for information security</t>
  </si>
  <si>
    <t>ISO27002:2013</t>
  </si>
  <si>
    <t>13.2.4 Confidentiality or non- disclosure agreements</t>
  </si>
  <si>
    <t>5.1.2 Review of the policies for information security</t>
  </si>
  <si>
    <t>14.1.2 Securing application services on public networks</t>
  </si>
  <si>
    <t>6 ORGANIZATION OF INFORMATION SECURITY</t>
  </si>
  <si>
    <t>12.1.3 Capacity management</t>
  </si>
  <si>
    <t>6.1 Internal organization</t>
  </si>
  <si>
    <t>14.2.9 System acceptance testing</t>
  </si>
  <si>
    <t>6.1.1 Information security roles and responsibilities</t>
  </si>
  <si>
    <t>17.2.1 Availability of information processing facilities</t>
  </si>
  <si>
    <t>6.1.3 Contact with authorities</t>
  </si>
  <si>
    <t>9.1.2 Access to networks and network services</t>
  </si>
  <si>
    <t>11.2.3 Cabling security</t>
  </si>
  <si>
    <t>6.1.4 Contact with special interest groups</t>
  </si>
  <si>
    <t>12.6.1 Management of technical vulnerabilities</t>
  </si>
  <si>
    <t>13.1.2 Security of network services</t>
  </si>
  <si>
    <t>6.1.5 Information security in project management</t>
  </si>
  <si>
    <t>6.2 Mobile devices and teleworking</t>
  </si>
  <si>
    <t>6.2.1 Mobile device policy</t>
  </si>
  <si>
    <t>6.2.2 Teleworking</t>
  </si>
  <si>
    <t>7 Human Resource Security</t>
  </si>
  <si>
    <t>7.1 Prior to employment</t>
  </si>
  <si>
    <t>7.1.2 Terms and conditions of employment</t>
  </si>
  <si>
    <t>7.2 During employment</t>
  </si>
  <si>
    <t>7.2.1 - Management responsibilities</t>
  </si>
  <si>
    <t>7.2.2 - Information security awareness, education and training</t>
  </si>
  <si>
    <t>7.3 Termination and change of employment</t>
  </si>
  <si>
    <t>7.3.1 Termination or change of employment responsibilities</t>
  </si>
  <si>
    <t>8 Asset management</t>
  </si>
  <si>
    <t>8.1 Responsibility for assets</t>
  </si>
  <si>
    <t>8.1.1 Inventory of assets</t>
  </si>
  <si>
    <t>8.1.2 Ownership of assets</t>
  </si>
  <si>
    <t>8.1.3 Acceptable use of assets</t>
  </si>
  <si>
    <t>8.1.4 Return of assets</t>
  </si>
  <si>
    <t>8.2 Information classification</t>
  </si>
  <si>
    <t>8.2.1 Classification of information</t>
  </si>
  <si>
    <t>8.2.2 Labeling of information</t>
  </si>
  <si>
    <t>8.2.3 Handling of assets (New)</t>
  </si>
  <si>
    <t>8.3 Media handling</t>
  </si>
  <si>
    <t>8.3.1 Management of removable media</t>
  </si>
  <si>
    <t>8.3.2 Disposal of media</t>
  </si>
  <si>
    <t>8.3.3 Physical media transfer</t>
  </si>
  <si>
    <t>9 ACCESS CONTROL</t>
  </si>
  <si>
    <t>9.1 Business requirements of access control</t>
  </si>
  <si>
    <t>9.1.1 Access control policy</t>
  </si>
  <si>
    <t>9.2 User access management</t>
  </si>
  <si>
    <t>9.2.3 Management of privileged access rights</t>
  </si>
  <si>
    <t>9.2.4 Management of secret authentication information of users</t>
  </si>
  <si>
    <t>9.3 User responsibilities</t>
  </si>
  <si>
    <t>9.3.1 Use of secret authentication information</t>
  </si>
  <si>
    <t>9.4 System and application access control</t>
  </si>
  <si>
    <t>9.4.1 Information access restriction</t>
  </si>
  <si>
    <t>9.4.2 Secure logon procedures</t>
  </si>
  <si>
    <t>9.4.3 Password management system</t>
  </si>
  <si>
    <t>9.4.5 Access control to program source code</t>
  </si>
  <si>
    <t>10 Cryptography</t>
  </si>
  <si>
    <t>10.1.1 Policy on the use of cryptographic controls</t>
  </si>
  <si>
    <t>10.1.2 Key management</t>
  </si>
  <si>
    <t>11 PHYSICAL AND ENVIRONMENTAL SECURITY</t>
  </si>
  <si>
    <t>11.1 Secure areas</t>
  </si>
  <si>
    <t>11.1.1 Physical security perimeter</t>
  </si>
  <si>
    <t>11.1.5 Working in secure areas</t>
  </si>
  <si>
    <t>11.1.6 Delivery and loading areas</t>
  </si>
  <si>
    <t>11.2 Equipment</t>
  </si>
  <si>
    <t>11.2.2 Supporting utilities</t>
  </si>
  <si>
    <t>11.2.4 Equipment maintenance</t>
  </si>
  <si>
    <t>11.2.5 Removal of assets</t>
  </si>
  <si>
    <t>11.2.7 Secure disposal or re- use of equipment</t>
  </si>
  <si>
    <t>11.2.8 Unattended user equipment</t>
  </si>
  <si>
    <t>11.2.9 Clear desk and clear screen policy</t>
  </si>
  <si>
    <t>12 Operations security</t>
  </si>
  <si>
    <t>12.1 Operational procedures and responsibilities</t>
  </si>
  <si>
    <t>12.1.2 Change management</t>
  </si>
  <si>
    <t>12.2 Protection from malware</t>
  </si>
  <si>
    <t>12.2.1 Controls against mal-Ware</t>
  </si>
  <si>
    <t>12.3 Backup</t>
  </si>
  <si>
    <t>12.4 Logging and monitoring</t>
  </si>
  <si>
    <t>12.4.1 Event logging</t>
  </si>
  <si>
    <t>12.4.2 Protection of log information</t>
  </si>
  <si>
    <t>12.5 Control of operational software</t>
  </si>
  <si>
    <t>12.5.1 Installation of software on operational systems</t>
  </si>
  <si>
    <t>12.6 Technical vulnerability management</t>
  </si>
  <si>
    <t>12.6.2 Restrictions on software installation</t>
  </si>
  <si>
    <t>12.7 Information systems audit considerations</t>
  </si>
  <si>
    <t>12.7.1 Information systems audit controls</t>
  </si>
  <si>
    <t>13 Communications security</t>
  </si>
  <si>
    <t>13.1 Network security management</t>
  </si>
  <si>
    <t>13.1.1 Network controls</t>
  </si>
  <si>
    <t>13.1.3 Segregation in networks</t>
  </si>
  <si>
    <t>13.2 Information transfer</t>
  </si>
  <si>
    <t>13.2.1 Information transfer policies and procedures</t>
  </si>
  <si>
    <t>13.2.2 Agreements on information transfer</t>
  </si>
  <si>
    <t>13.2.3 Electronic messaging</t>
  </si>
  <si>
    <t>14 System acquisition, development and maintenance</t>
  </si>
  <si>
    <t>14.1 Security requirements of information systems</t>
  </si>
  <si>
    <t>14.1.1 Information security requirements analysis and specification</t>
  </si>
  <si>
    <t>14.1.3 Protecting application services transactions</t>
  </si>
  <si>
    <t>12.4.1 Control of operational software</t>
  </si>
  <si>
    <t>14.2 Security in development and support processes</t>
  </si>
  <si>
    <t>14.2.1 Secure development policy</t>
  </si>
  <si>
    <t>14.2.2 System change control procedures</t>
  </si>
  <si>
    <t>14.2.3 Technical review of applications after operating platform changes</t>
  </si>
  <si>
    <t>14.2.4 Restrictions on changes to software packages</t>
  </si>
  <si>
    <t>14.2.5 Secure system engineering principles</t>
  </si>
  <si>
    <t>14.2.6 Secure development environment</t>
  </si>
  <si>
    <t>14.2.7 Outsourced development</t>
  </si>
  <si>
    <t>14.2.8 System security testing</t>
  </si>
  <si>
    <t>14.3 Test data</t>
  </si>
  <si>
    <t>14.3.1 Protection of test data</t>
  </si>
  <si>
    <t>15 Supplier relationships</t>
  </si>
  <si>
    <t>15.1 Information security in supplier relationships</t>
  </si>
  <si>
    <t>15.1.1 Information security policy for supplier relationships</t>
  </si>
  <si>
    <t>15.1.2 Addressing security within supplier agreements</t>
  </si>
  <si>
    <t>15.1.3 Information and communication technology supply chain</t>
  </si>
  <si>
    <t>15.2 Supplier service delivery management</t>
  </si>
  <si>
    <t>15.2.1 Monitoring and review of supplier services</t>
  </si>
  <si>
    <t>15.2.2 Managing changes to supplier services</t>
  </si>
  <si>
    <t>16 INFORMATION SECURITY INCIDENT MANAGEMENT</t>
  </si>
  <si>
    <t>16.1 Management of information security incidents and improvements</t>
  </si>
  <si>
    <t>16.1.1 Responsibilities and Procedures</t>
  </si>
  <si>
    <t>16.1.2 Reporting information security events</t>
  </si>
  <si>
    <t>16.1.3 Reporting information security weaknesses</t>
  </si>
  <si>
    <t>16.1.4 Assessment of and decision on information security events (new)</t>
  </si>
  <si>
    <t>16.1.5 Response to information security incidents (new)</t>
  </si>
  <si>
    <t>16.1.6 Learning from information security incidents</t>
  </si>
  <si>
    <t>17 Information security aspects of business continuity management</t>
  </si>
  <si>
    <t>17.1 Information security continuity</t>
  </si>
  <si>
    <t>17.1.1 Planning information security continuity</t>
  </si>
  <si>
    <t>17.1.2 Implementing information security continuity</t>
  </si>
  <si>
    <t>17.1.3 Verify, review and evaluate information security continuity</t>
  </si>
  <si>
    <t>17.2 Redundancies</t>
  </si>
  <si>
    <t>18 Compliance</t>
  </si>
  <si>
    <t>18.1 Compliance with legal and contractual requirements</t>
  </si>
  <si>
    <t>18.1.1 Identification of applicable legislation and contractual requirements</t>
  </si>
  <si>
    <t>18.1.2 Intellectual property Rights</t>
  </si>
  <si>
    <t>18.1.5 Regulation of cryptographic controls</t>
  </si>
  <si>
    <t>18.2 Information security reviews</t>
  </si>
  <si>
    <t>18.2.1 Independent review of information security</t>
  </si>
  <si>
    <t>18.2.2 Compliance with security policies and standards</t>
  </si>
  <si>
    <t>18.2.3 Technical compliance review</t>
  </si>
  <si>
    <t>Coût :</t>
  </si>
  <si>
    <t>Scénario 1</t>
  </si>
  <si>
    <t>RC.CO-3: Recovery activities are communicated to internal and external stakeholders as well as executive and management teams.</t>
  </si>
  <si>
    <t>RC.CO-2: Reputation is repaired after an incident.</t>
  </si>
  <si>
    <t>RC.CO-1: Public relations are managed.</t>
  </si>
  <si>
    <t>Operational Security: Communications</t>
  </si>
  <si>
    <t>RC.IM-2: Recovery strategies are updated.</t>
  </si>
  <si>
    <t>RC.IM-1: Recovery plans incorporate lessons learned.</t>
  </si>
  <si>
    <t>Operational Security: Improvements</t>
  </si>
  <si>
    <t>RC.RP-1: Recovery plan is executed during or after a cybersecurity incident.</t>
  </si>
  <si>
    <t>Operational Security: Recovery Planning</t>
  </si>
  <si>
    <t>RS.IM-2: Response strategies are updated.</t>
  </si>
  <si>
    <t>RS.IM-1: Response plans incorporate lessons learned.</t>
  </si>
  <si>
    <t>RS.MI-3: Newly identified vulnerabilities are mitigated or documented as accepted risks.</t>
  </si>
  <si>
    <t>RS.MI-2: Incidents are mitigated.</t>
  </si>
  <si>
    <t>RS.MI-1: Incidents are contained.</t>
  </si>
  <si>
    <t>Operational Security: Mitigation</t>
  </si>
  <si>
    <t>RS.AN-5: Processes are established to receive, analyze, and respond to vulnerabilities disclosed to the organization from internal and external sources (e.g., internal testing, security bulletins, or security researchers).</t>
  </si>
  <si>
    <t>RS.AN-4: Incidents are categorized consistent with response plans.</t>
  </si>
  <si>
    <t>RS.AN-3: Forensics are performed.</t>
  </si>
  <si>
    <t>RS.AN-2: The impact of the incident is understood.</t>
  </si>
  <si>
    <t>RS.AN-1: Notifications from detection systems are investigated. </t>
  </si>
  <si>
    <t>Operational Security: Analysis</t>
  </si>
  <si>
    <t xml:space="preserve">RS.CO-5: Voluntary information sharing occurs with external stakeholders to achieve broader cybersecurity situational awareness. </t>
  </si>
  <si>
    <t>RS.CO-4: Coordination with stakeholders occurs consistent with response plans.</t>
  </si>
  <si>
    <t>RS.CO-3: Information is shared consistent with response plans.</t>
  </si>
  <si>
    <t>RS.CO-2: Events and Incidents are reported consistent with established criteria.</t>
  </si>
  <si>
    <t>RS.CO-1: Personnel know their roles and order of operations when a response is needed.</t>
  </si>
  <si>
    <t>RS.RP-1: Response plan is executed during or after an incident.</t>
  </si>
  <si>
    <t>Operational Security: Response Planning</t>
  </si>
  <si>
    <t>DE.DP-5: Detection processes are continuously improved.</t>
  </si>
  <si>
    <t>DE.DP-4: Event detection information is communicated.</t>
  </si>
  <si>
    <t>DE.DP-3: Detection processes are tested.</t>
  </si>
  <si>
    <t>DE.DP-2: Detection activities comply with all applicable requirements.</t>
  </si>
  <si>
    <t>DE.DP-1: Roles and responsibilities for detection are well defined to ensure accountability.</t>
  </si>
  <si>
    <t>Operational Security: Detection Processes</t>
  </si>
  <si>
    <t>DE.CM-8: Vulnerability scans are performed.</t>
  </si>
  <si>
    <t>DE.CM-7: Monitoring for unauthorized personnel, connections, devices, and software is performed.</t>
  </si>
  <si>
    <t>DE.CM-6: External service provider activity is monitored to detect potential cybersecurity events.</t>
  </si>
  <si>
    <t>DE.CM-5: Unauthorized mobile code is detected.</t>
  </si>
  <si>
    <t>DE.CM-4: Malicious code is detected.</t>
  </si>
  <si>
    <t>DE.CM-3: Personnel activity is monitored to detect potential cybersecurity events.</t>
  </si>
  <si>
    <t>DE.CM-2: The physical environment is monitored to detect potential cybersecurity events.</t>
  </si>
  <si>
    <t>DE.CM-1: The network is monitored to detect potential cybersecurity events.</t>
  </si>
  <si>
    <t>Operational Security: Security Continuous Monitoring</t>
  </si>
  <si>
    <t>DE.AE-5: Incident alert thresholds are established.</t>
  </si>
  <si>
    <t>DE.AE-4: Impact of events is determined.</t>
  </si>
  <si>
    <t>DE.AE-3: Event data are collected and correlated from multiple sources and sensors.</t>
  </si>
  <si>
    <t>DE.AE-2: Detected events are analyzed to understand attack targets and methods.</t>
  </si>
  <si>
    <t>DE.AE-1: A baseline of network operations and expected data flows for users and systems is established and managed.</t>
  </si>
  <si>
    <t>Operational Security: Monitor, Analyze, and Detect Events</t>
  </si>
  <si>
    <t>PR.PT-5: Mechanisms (e.g., failsafe, load balancing, hot swap) are implemented to achieve resilience requirements in normal and adverse situations.</t>
  </si>
  <si>
    <t>PR.PT-4: Communications and control networks are protected.</t>
  </si>
  <si>
    <t>PR.PT-3: The principle of least functionality is incorporated by configuring systems to provide only essential capabilities.</t>
  </si>
  <si>
    <t>PR.PT-2: Removable media is protected and its use restricted according to policy.</t>
  </si>
  <si>
    <t>PR.PT-1: Audit/log records are determined, documented, implemented, and reviewed in accordance with policy.</t>
  </si>
  <si>
    <t>Operational Security: Protect Assets</t>
  </si>
  <si>
    <t>PR.MA-2: Remote maintenance of organizational assets is approved, logged, and performed in a manner that prevents unauthorized access.</t>
  </si>
  <si>
    <t>PR.MA-1: Maintenance and repair of organizational assets are performed and logged, with approved and controlled tools.</t>
  </si>
  <si>
    <t>Operational Security: Asset Maintenance</t>
  </si>
  <si>
    <t>PR.IP-12: A vulnerability management plan is developed and implemented.</t>
  </si>
  <si>
    <t>Application development</t>
  </si>
  <si>
    <t>PR.IP-11: Cybersecurity is included in human resources practices (e.g., deprovisioning, personnel screening).</t>
  </si>
  <si>
    <t>PR.IP-10: Response and recovery plans are tested.</t>
  </si>
  <si>
    <t>PR.IP-9: Response plans (Incident Response and Business Continuity) and recovery plans (Incident Recovery and Disaster Recovery) are in place and managed.</t>
  </si>
  <si>
    <t>PR.IP-6: Data is destroyed according to policy.</t>
  </si>
  <si>
    <t>PR.IP-5: Policy and regulations regarding the physical operating environment for organizational assets are met.</t>
  </si>
  <si>
    <t>PR.IP-4: Backups of information are conducted, maintained, and tested.</t>
  </si>
  <si>
    <t>PR.IP-3: Configuration change control processes are in place.</t>
  </si>
  <si>
    <t>PR.IP-2: A System Development Life Cycle to manage systems is implemented.</t>
  </si>
  <si>
    <t>PR.IP-1: A baseline configuration of information technology/industrial control systems is created and maintained incorporating security principles (e.g., concept of least functionality).</t>
  </si>
  <si>
    <t>Operational Security: Processes and Procedures</t>
  </si>
  <si>
    <t>PR.DS-8: Integrity checking mechanisms are used to verify hardware integrity.</t>
  </si>
  <si>
    <t>PR.DS-7: The development and testing environment(s) are separate from the production environment.</t>
  </si>
  <si>
    <t>PR.DS-6: Integrity checking mechanisms are used to verify software, firmware, and information integrity.</t>
  </si>
  <si>
    <t>PR.DS-5: Protections against data leaks are implemented.</t>
  </si>
  <si>
    <t>PR.DS-4: Adequate capacity to ensure availability is maintained.</t>
  </si>
  <si>
    <t>PR.DS-3: Assets are formally managed throughout removal, transfers, and disposition.</t>
  </si>
  <si>
    <t>PR.DS-2: Data-in-transit is protected.</t>
  </si>
  <si>
    <t>PR.DS-1: Data-at-rest is protected.</t>
  </si>
  <si>
    <t>Operational Security: Encryption and Data Integrity</t>
  </si>
  <si>
    <t xml:space="preserve">PR.AT-4: Senior executives understand their roles and responsibilities. </t>
  </si>
  <si>
    <t xml:space="preserve">PR.AT-3: Third-party stakeholders (e.g., suppliers, customers, partners) understand their roles and responsibilities. </t>
  </si>
  <si>
    <t xml:space="preserve">PR.AT-2: Privileged users understand their roles and responsibilities. </t>
  </si>
  <si>
    <t xml:space="preserve">PR.AT-1: All users are informed and trained. </t>
  </si>
  <si>
    <t>Strategic Security: Awareness and Training</t>
  </si>
  <si>
    <t>PR.AC-7: Users, devices, and other assets are authenticated (e.g., single factor and multi-factor) commensurate with the risk of the transaction (individuals’ security and privacy risks and other organizational risks).</t>
  </si>
  <si>
    <t>PR.AC-6: Identities are proofed and bound to credentials and asserted in interactions.</t>
  </si>
  <si>
    <t>PR.AC-5: Network integrity is protected (e.g., network segregation, network segmentation).</t>
  </si>
  <si>
    <t>PR.AC-4: Access permissions and authorizations are managed, incorporating the principles of least privilege and separation of duties.</t>
  </si>
  <si>
    <t>PR.AC-3: Remote access is managed.</t>
  </si>
  <si>
    <t>PR.AC-2: Physical access to assets is managed and protected.</t>
  </si>
  <si>
    <t>PR.AC-1: Identities and credentials are issued, managed, verified, revoked, and audited for authorized devices, users and processes.</t>
  </si>
  <si>
    <t>Operational Security: Access Control</t>
  </si>
  <si>
    <t>ID.RM-3: The organization’s determination of risk tolerance is informed by its role in critical infrastructure and sector-specific risk analysis.</t>
  </si>
  <si>
    <t>ID.RM-2: Organizational risk tolerance is determined and clearly expressed.</t>
  </si>
  <si>
    <t>ID.RM-1: Risk management processes are established, managed, and agreed to by organizational stakeholders.</t>
  </si>
  <si>
    <t>Strategic Security: Risk Management</t>
  </si>
  <si>
    <t>ID.RA-6: Risk responses are identified and prioritized.</t>
  </si>
  <si>
    <t>ID.RA-5: Threats, vulnerabilities, likelihoods, and impacts are used to determine risk.</t>
  </si>
  <si>
    <t>ID.RA-4: Potential business impacts and likelihoods are identified.</t>
  </si>
  <si>
    <t>ID.RA-3: Threats, both internal and external, are identified and documented.</t>
  </si>
  <si>
    <t>ID.RA-2: Cyberthreat intelligence is received from information sharing forums and sources.</t>
  </si>
  <si>
    <t>ID.RA-1: Asset vulnerabilities are identified and documented.</t>
  </si>
  <si>
    <t>Strategic Security: Risk Assessments</t>
  </si>
  <si>
    <t>ID.GV-4: Governance and risk management processes address cybersecurity risks.</t>
  </si>
  <si>
    <t>ID.GV-3: Legal and regulatory requirements regarding cybersecurity, including privacy and civil liberties obligations, are understood and managed.</t>
  </si>
  <si>
    <t>ID.GV-2: Cybersecurity roles and responsibilities are coordinated and aligned with internal roles and external partners.</t>
  </si>
  <si>
    <t>ID.GV-1: Organizational cybersecurity policy is established
and communicated.</t>
  </si>
  <si>
    <t>Strategic Security: Governance and Compliance</t>
  </si>
  <si>
    <t>ID.AM-6: Cybersecurity roles and responsibilities for the entire workforce and third-party stakeholders (e.g., suppliers, customers, partners) are established.</t>
  </si>
  <si>
    <t>ID.AM-5: Resources (e.g., hardware, devices, data, time, personnel, and software) are prioritized based on their classification, criticality, and business value.</t>
  </si>
  <si>
    <t>ID.AM-4: External information systems are catalogued.</t>
  </si>
  <si>
    <t>ID.AM-3: Organizational communication and data flows are mapped.</t>
  </si>
  <si>
    <t xml:space="preserve">PR.SE-1: Inventory of Sensitive Data – Personally Identifiable Information (PII) </t>
  </si>
  <si>
    <t>ID.AM-2: Software platforms and applications within the organization are inventoried.</t>
  </si>
  <si>
    <t>ID.AM-1: Physical devices and systems within the organization are inventoried.</t>
  </si>
  <si>
    <t>Operational Security: Asset Management</t>
  </si>
  <si>
    <t>Inclure Mesure</t>
  </si>
  <si>
    <t>ETC</t>
  </si>
  <si>
    <t>NIST 800-53</t>
  </si>
  <si>
    <t>1,1 Utilize an Active Discovery Tool</t>
  </si>
  <si>
    <t>1,2 Use a Passive Asset Discovery Tool</t>
  </si>
  <si>
    <t>1,3 Use DHCP Logging to Update Asset Inventory</t>
  </si>
  <si>
    <t>1,4 Maintain Detailed Asset Inventory</t>
  </si>
  <si>
    <t>1,5 Maintain Asset Inventory Information</t>
  </si>
  <si>
    <t>1,6 Address Unauthorized Assets</t>
  </si>
  <si>
    <t>1,7 Deploy Port Level Access Control</t>
  </si>
  <si>
    <t>1,8 Utilize Client Certificates to Authenticate Hardware Assets</t>
  </si>
  <si>
    <t>2,1 Maintain Inventory of Authorized Software</t>
  </si>
  <si>
    <t>2,2 Ensure Software is Supported by Vendor</t>
  </si>
  <si>
    <t>2,3 Utilize Software Inventory Tools</t>
  </si>
  <si>
    <t>2,4 Track Software Inventory Information</t>
  </si>
  <si>
    <t>2,5 Integrate Software and Hardware Asset Inventories</t>
  </si>
  <si>
    <t>2,6 Address unapproved software</t>
  </si>
  <si>
    <t>2,7 Utilize Application Whitelisting</t>
  </si>
  <si>
    <t>2,8 Implement Application Whitelisting of Libraries</t>
  </si>
  <si>
    <t>2.9 Implement Application Whitelisting of Scripts</t>
  </si>
  <si>
    <t>2.10 Physically or Logically Segregate High Risk Applications</t>
  </si>
  <si>
    <t>3,1 Run Automated Vulnerability Scanning Tools</t>
  </si>
  <si>
    <t>3,2 Perform Authenticated Vulnerability Scanning</t>
  </si>
  <si>
    <t>3,3 Protect Dedicated Assessment Accounts</t>
  </si>
  <si>
    <t>3,4 Deploy Automated Operating System Patch Management Tools</t>
  </si>
  <si>
    <t>3,5 Deploy Automated Software Patch Management Tools</t>
  </si>
  <si>
    <t>3,6 Compare Back-to-Back Vulnerability Scans</t>
  </si>
  <si>
    <t>3,7 Utilize a Risk-Rating Process</t>
  </si>
  <si>
    <t>4,1 Maintain Inventory of Administrative Accounts</t>
  </si>
  <si>
    <t>4,2 Change Default Passwords</t>
  </si>
  <si>
    <t>4,3 Ensure the Use of Dedicated Administrative Accounts</t>
  </si>
  <si>
    <t>4,4 Use Unique Passwords</t>
  </si>
  <si>
    <t>4,5 Use Multi-Factor Authentication for All Administrative Access</t>
  </si>
  <si>
    <t>4,6 Use Dedicated Workstations For All Administrative Tasks</t>
  </si>
  <si>
    <t>4,7 Limit Access to Script Tools</t>
  </si>
  <si>
    <t>4,8 Log and Alert on Changes to Administrative Group Membership</t>
  </si>
  <si>
    <t>4,9 Log and Alert on Unsuccessful Administrative Account Login</t>
  </si>
  <si>
    <t>5,1 Establish Secure Configurations</t>
  </si>
  <si>
    <t>5,2 Maintain Secure Images</t>
  </si>
  <si>
    <t>5,3 Securely Store Master Images</t>
  </si>
  <si>
    <t>5,4 Deploy System Configuration Management Tools</t>
  </si>
  <si>
    <t>5,5 Implement Automated Configuration Monitoring Systems</t>
  </si>
  <si>
    <t>6,1 Utilize Three Synchronized Time Sources</t>
  </si>
  <si>
    <t>6,2 Activate Audit Logging</t>
  </si>
  <si>
    <t>6,3 Enable Detailed Logging</t>
  </si>
  <si>
    <t>6,4 Ensure Adequate Storage for Logs</t>
  </si>
  <si>
    <t>6,5 Central Log Management</t>
  </si>
  <si>
    <t>6,6 Deploy SIEM or Log Analytic Tools</t>
  </si>
  <si>
    <t>6,7 Regularly Review Logs</t>
  </si>
  <si>
    <t>6,8 Regularly Tune SIEM</t>
  </si>
  <si>
    <t>7,1 Ensure Use of Only Fully Supported Browsers and Email Clients</t>
  </si>
  <si>
    <t>7,2 Disable Unnecessary or Unauthorized Browser or Email Client Plugins</t>
  </si>
  <si>
    <t>7,3 Limit Use of Scripting Languages in Web Browsers and Email Clients</t>
  </si>
  <si>
    <t>7,4 Maintain and Enforce Network-Based URL Filters</t>
  </si>
  <si>
    <t>7,5 Subscribe to URL-Categorization Service</t>
  </si>
  <si>
    <t>7,6 Log All URL requester</t>
  </si>
  <si>
    <t>7,7 Use of DNS Filtering Services</t>
  </si>
  <si>
    <t>7,8 Implement DMARC and Enable Receiver-Side Verification</t>
  </si>
  <si>
    <t>7,9 Block Unnecessary File Types</t>
  </si>
  <si>
    <t>7.10 Sandbox All Email Attachments</t>
  </si>
  <si>
    <t>8,1 Utilize Centrally Managed Anti-malware Software</t>
  </si>
  <si>
    <t>8,2 Ensure Anti-Malware Software and Signatures Are Updated</t>
  </si>
  <si>
    <t>8,3 Enable Operating System Anti-Exploitation Features/Deploy Anti-Exploit Technologies</t>
  </si>
  <si>
    <t>8,4 Configure Anti-Malware Scanning of Removable Devices</t>
  </si>
  <si>
    <t>8,5 Configure Devices to Not Auto-Run Content</t>
  </si>
  <si>
    <t>8,6 Centralize Anti-Malware Logging</t>
  </si>
  <si>
    <t>8,7 Enable DNS Query Logging</t>
  </si>
  <si>
    <t>8,8 Enable Command-Line Audit Logging</t>
  </si>
  <si>
    <t>9,1 Associate Active Ports, Services, and Protocols to Asset Inventory</t>
  </si>
  <si>
    <t>9,2 Ensure Only Approved Ports, Protocols, and Services Are Running</t>
  </si>
  <si>
    <t>9,3 Perform Regular Automated Port Scans</t>
  </si>
  <si>
    <t>9,4 Apply Host-Based Firewalls or Port-Filtering</t>
  </si>
  <si>
    <t>9,5 Implement Application Firewalls</t>
  </si>
  <si>
    <t>10,4 Protect Backups</t>
  </si>
  <si>
    <t>10,5 Ensure All Backups Have at Least One Offline Backup Destination</t>
  </si>
  <si>
    <t>11,1 Maintain Standard Security Configurations for Network Devices</t>
  </si>
  <si>
    <t>11,2 Document Traffic Configuration Rules</t>
  </si>
  <si>
    <t>11,3 Use Automated Tools to Verify Standard Device Configurations and Detect Changes</t>
  </si>
  <si>
    <t>11,4 Install the Latest Stable Version of Any Security-Related Updates on All Network Devices</t>
  </si>
  <si>
    <t>11,5 Manage Network Devices Using Multi-Factor Authentication and Encrypted Sessions</t>
  </si>
  <si>
    <t>11,6 Use Dedicated Machines For All Network Administrative Tasks</t>
  </si>
  <si>
    <t>11,7 Manage Network Infrastructure Through a Dedicated Network</t>
  </si>
  <si>
    <t>12,1 Maintain an Inventory of Network Boundaries</t>
  </si>
  <si>
    <t>12,2 Scan for Unauthorized Connections Across Trusted Network Boundaries</t>
  </si>
  <si>
    <t>12,3 Deny Communications With Known Malicious IP Addresses</t>
  </si>
  <si>
    <t>12,4 Deny Communication Over Unauthorized Ports</t>
  </si>
  <si>
    <t>12,5 Configure Monitoring Systems to Record Network Packets</t>
  </si>
  <si>
    <t>12,6 Deploy Network-Based IDS Sensors</t>
  </si>
  <si>
    <t>12,7 Deploy Network-Based Intrusion Prevention Systems</t>
  </si>
  <si>
    <t>12,8 Deploy NetFlow Collection on Networking Boundary Devices</t>
  </si>
  <si>
    <t>12,9 Deploy Application Layer Filtering Proxy Server</t>
  </si>
  <si>
    <t>12.10 Decrypt Network Traffic at Proxy</t>
  </si>
  <si>
    <t>12,11 Require All Remote Login to Use Multi-Factor Authentication</t>
  </si>
  <si>
    <t>12,12 Manage All Devices Remotely Logging into Internal Network</t>
  </si>
  <si>
    <t>13,1 Maintain an Inventory of Sensitive Information</t>
  </si>
  <si>
    <t>13,2 Remove Sensitive Data or Systems Not Regularly Accessed by Organization</t>
  </si>
  <si>
    <t>13,3 Monitor and Block Unauthorized Network Traffic</t>
  </si>
  <si>
    <t>13,4 Only Allow Access to Authorized Cloud Storage or Email Providers</t>
  </si>
  <si>
    <t>13,5 Monitor and Detect Any Unauthorized Use of Encryption</t>
  </si>
  <si>
    <t>13,6 Encrypt Mobile Device Data</t>
  </si>
  <si>
    <t>13,7 Manage USB Devices</t>
  </si>
  <si>
    <t>13,8 Manage System's External Removable Media's Read/Write Configurations</t>
  </si>
  <si>
    <t>13,9 Encrypt Data on USB Storage Devices</t>
  </si>
  <si>
    <t>14,1 Segment the Network Based on Sensitivity</t>
  </si>
  <si>
    <t>14,2 Enable Firewall Filtering Between VLANs</t>
  </si>
  <si>
    <t>14,3 Disable Workstation to Workstation Communication</t>
  </si>
  <si>
    <t>14,4 Encrypt All Sensitive Information in Transit</t>
  </si>
  <si>
    <t>14,5 Utilize an Active Discovery Tool to Identify Sensitive Data</t>
  </si>
  <si>
    <t>14,6 Protect Information Through Access Control Lists</t>
  </si>
  <si>
    <t>14,7 Enforce Access Control to Data Through Automated Tools</t>
  </si>
  <si>
    <t>14,8 Encrypt Sensitive Information at Rest</t>
  </si>
  <si>
    <t>14,9 Enforce Detail Logging for Access or Changes to Sensitive Data</t>
  </si>
  <si>
    <t>15,1 Maintain an Inventory of Authorized Wireless Access Points</t>
  </si>
  <si>
    <t>15,2 Detect Wireless Access Points Connected to the Wired Network</t>
  </si>
  <si>
    <t>15,3 Use a Wireless Intrusion Detection System</t>
  </si>
  <si>
    <t>15,4 Disable Wireless Access on Devices if Not Required</t>
  </si>
  <si>
    <t>15,5 Limit Wireless Access on Client Devices</t>
  </si>
  <si>
    <t>15,6 Disable Peer-to-Peer Wireless Network Capabilities on Wireless Clients</t>
  </si>
  <si>
    <t>15,7 Leverage the Advanced Encryption Standard (AES) to Encrypt Wireless Data</t>
  </si>
  <si>
    <t>15,8 Use Wireless Authentication Protocols That Require Mutual, Multi-Factor Authentication</t>
  </si>
  <si>
    <t>15,9 Disable Wireless Peripheral Access of Devices</t>
  </si>
  <si>
    <t>15.10 Create Separate Wireless Network for Personal and Untrusted Devices</t>
  </si>
  <si>
    <t>16,1 Maintain an Inventory of Authentication Systems</t>
  </si>
  <si>
    <t>16,2 Configure Centralized Point of Authentication</t>
  </si>
  <si>
    <t>16,3 Require Multi-Factor Authentication</t>
  </si>
  <si>
    <t>16,4 Encrypt or Hash all Authentication Credentials</t>
  </si>
  <si>
    <t>16,5 Encrypt Transmittal of Username and Authentication Credentials</t>
  </si>
  <si>
    <t>16,6 Maintain an Inventory of Accounts</t>
  </si>
  <si>
    <t>16,7 Establish Process for Revoking Access</t>
  </si>
  <si>
    <t>16,8 Disable Any Unassociated Accounts</t>
  </si>
  <si>
    <t>16,9 Disable Dormant Accounts</t>
  </si>
  <si>
    <t>16.10 Ensure All Accounts Have An Expiration Date</t>
  </si>
  <si>
    <t>16,11 Lock Workstation Sessions After Inactivity</t>
  </si>
  <si>
    <t>16,12 Monitor Attempts to Access Deactivated Accounts</t>
  </si>
  <si>
    <t>16,13 Alert on Account Login Behavior Deviation</t>
  </si>
  <si>
    <t>17.1 Perform a Skills Gap Analysis</t>
  </si>
  <si>
    <t>17.2 Deliver Training to Fill the Skills Gap</t>
  </si>
  <si>
    <t>17.3 Implement a Security Awareness Program</t>
  </si>
  <si>
    <t>17.4 Update Awareness Content Frequently</t>
  </si>
  <si>
    <t>17.5 Train Workforce on Secure Authentication</t>
  </si>
  <si>
    <t>17.6 Train Workforce on Identifying Social Engineering Attacks</t>
  </si>
  <si>
    <t>17.7 Train Workforce on Sensitive Data Handling</t>
  </si>
  <si>
    <t>17.8 Train Workforce on Causes of Unintentional Data Exposure</t>
  </si>
  <si>
    <t>17.9 Train Workforce Members on Identifying and Reporting Incidents</t>
  </si>
  <si>
    <t>18.1 Establish Secure Coding Practices</t>
  </si>
  <si>
    <t>18.2 Ensure That Explicit Error Checking is Performed for All In-House Developed Software</t>
  </si>
  <si>
    <t>18.3 Verify That Acquired Software is Still Supported</t>
  </si>
  <si>
    <t>18.4 Only Use Up-to-Date and Trusted Third-Party Components</t>
  </si>
  <si>
    <t>18.5 Use Only Standardized and Extensively Reviewed Encryption Algorithms</t>
  </si>
  <si>
    <t>18.6 Ensure Software Development Personnel are Trained in Secure Coding</t>
  </si>
  <si>
    <t>18.7 Apply Static and Dynamic Code Analysis Tools</t>
  </si>
  <si>
    <t>18.8 Establish a Process to Accept and Address Reports of Software Vulnerabilities</t>
  </si>
  <si>
    <t>18.9 Separate Production and Non-Production Systems</t>
  </si>
  <si>
    <t>18,1 Deploy Web Application Firewalls</t>
  </si>
  <si>
    <t>18,11 Use Standard Hardening Configuration Templates for Databases</t>
  </si>
  <si>
    <t>19.1 Document Incident Response Procedures</t>
  </si>
  <si>
    <t>19.2 Assign Job Titles and Duties for Incident Response</t>
  </si>
  <si>
    <t>19.3 Designate Management Personnel to Support Incident Handling</t>
  </si>
  <si>
    <t>19.4 Devise Organization-wide Standards for Reporting Incidents</t>
  </si>
  <si>
    <t>19.5 Maintain Contact Information For Reporting Security Incidents</t>
  </si>
  <si>
    <t>19.6 Publish Information Regarding Reporting Computer Anomalies and Incidents</t>
  </si>
  <si>
    <t>19.7 Conduct Periodic Incident Scenario Sessions for Personnel</t>
  </si>
  <si>
    <t>19,8 Create Incident Scoring and Prioritization Schema</t>
  </si>
  <si>
    <t>20.1 Establish a Penetration Testing Program</t>
  </si>
  <si>
    <t>20.2 Conduct Regular External and Internal Penetration Tests</t>
  </si>
  <si>
    <t>20.3 Perform Periodic Red Team Exercises</t>
  </si>
  <si>
    <t>20.4 Include Tests for Presence of Unprotected System Information and Artifacts</t>
  </si>
  <si>
    <t>20.5 Create Test Bed for Elements Not Typically Tested in Production</t>
  </si>
  <si>
    <t>20.6 Use Vulnerability Scanning and Penetration Testing Tools in Concert</t>
  </si>
  <si>
    <t>20.7 Ensure Results from Penetration Test are Documented Using Open, Machine-readable Standards</t>
  </si>
  <si>
    <t>20.8 Control and Monitor Accounts Associated with Penetration Testing</t>
  </si>
  <si>
    <t>CIS controls V7.1</t>
  </si>
  <si>
    <t>10,06 Ensure Regular Automated BackUps</t>
  </si>
  <si>
    <t>10,06 Perform Complete System Backups</t>
  </si>
  <si>
    <t>10,065 Test Data on Backup Media</t>
  </si>
  <si>
    <t>TOTAL:</t>
  </si>
  <si>
    <t>Scenario</t>
  </si>
  <si>
    <t>Tolerated</t>
  </si>
  <si>
    <t>Cost</t>
  </si>
  <si>
    <t xml:space="preserve">Multiplication factor - Facteur: </t>
  </si>
  <si>
    <t>Risk appetitite - Appétence au risque :</t>
  </si>
  <si>
    <t>1. Indiquer l'apétance au risque de l'organisation</t>
  </si>
  <si>
    <t>2. Mettre à jour les scénarios de risque (feuilles S1 à S10)</t>
  </si>
  <si>
    <t xml:space="preserve">   0 ou vide = non sélectionné</t>
  </si>
  <si>
    <t xml:space="preserve">   1 = Inclure ce contrôle dans les mesures de mitigation.</t>
  </si>
  <si>
    <r>
      <t xml:space="preserve">dans la </t>
    </r>
    <r>
      <rPr>
        <b/>
        <sz val="10"/>
        <rFont val="Arial"/>
        <family val="2"/>
      </rPr>
      <t>colonne A</t>
    </r>
    <r>
      <rPr>
        <sz val="10"/>
        <rFont val="Arial"/>
        <family val="2"/>
      </rPr>
      <t xml:space="preserve"> Inclure Mesure</t>
    </r>
  </si>
  <si>
    <t>1. Set the organization's risk appetite value</t>
  </si>
  <si>
    <t xml:space="preserve">2. Update the risk scenarios Sheets S1 to S10) </t>
  </si>
  <si>
    <t>indicate the selected mitigation measures or controls in Column A</t>
  </si>
  <si>
    <t xml:space="preserve">   0 or empty = not selected</t>
  </si>
  <si>
    <t xml:space="preserve">   1 = include this control in the mitigation measures for the scenario</t>
  </si>
  <si>
    <t xml:space="preserve">2. Update the risk scenarios (Sheets S1 to S10) </t>
  </si>
  <si>
    <t>1. Indiquer l'apétance au risque de l'organisation (sur cette page)</t>
  </si>
  <si>
    <t>1. Set the organization's risk appetite value (on this page)</t>
  </si>
  <si>
    <t>CAPEX</t>
  </si>
  <si>
    <t>Software</t>
  </si>
  <si>
    <t>Implementation</t>
  </si>
  <si>
    <t>FTE</t>
  </si>
  <si>
    <t>Recommendation</t>
  </si>
  <si>
    <r>
      <t xml:space="preserve">Calculations are set in manual mode, to run the simulation go to </t>
    </r>
    <r>
      <rPr>
        <b/>
        <sz val="10"/>
        <rFont val="Arial"/>
        <family val="2"/>
      </rPr>
      <t>Formulas</t>
    </r>
    <r>
      <rPr>
        <sz val="10"/>
        <rFont val="Arial"/>
        <family val="2"/>
      </rPr>
      <t xml:space="preserve"> and use </t>
    </r>
    <r>
      <rPr>
        <b/>
        <sz val="10"/>
        <rFont val="Arial"/>
        <family val="2"/>
      </rPr>
      <t>Calculate Now</t>
    </r>
  </si>
  <si>
    <t>estimated</t>
  </si>
  <si>
    <t>CVSS</t>
  </si>
  <si>
    <t xml:space="preserve">https://www.first.org/cvss/calculator/ </t>
  </si>
  <si>
    <t>3. Calculez le CVSS</t>
  </si>
  <si>
    <t>4. mettre à jour les mesures de mitigation du risque (feuilles M1 à M10)</t>
  </si>
  <si>
    <t>5. Recommender un portfolio de mesures de mitigation</t>
  </si>
  <si>
    <t>3. Calculate the CVSS</t>
  </si>
  <si>
    <t>4. Select the risk mitigation measures (Sheets M1 to M10)</t>
  </si>
  <si>
    <t>5. Recommend a portfolio of risk mitigation measures</t>
  </si>
  <si>
    <r>
      <t xml:space="preserve">Calcul des formules est en mode manuel. Aller dans </t>
    </r>
    <r>
      <rPr>
        <b/>
        <sz val="10"/>
        <rFont val="Arial"/>
        <family val="2"/>
      </rPr>
      <t>Formules</t>
    </r>
    <r>
      <rPr>
        <sz val="10"/>
        <rFont val="Arial"/>
        <family val="2"/>
      </rPr>
      <t xml:space="preserve"> et </t>
    </r>
    <r>
      <rPr>
        <b/>
        <sz val="10"/>
        <rFont val="Arial"/>
        <family val="2"/>
      </rPr>
      <t>Calculer maintenant</t>
    </r>
  </si>
  <si>
    <t>very low / très bas = 0,1</t>
  </si>
  <si>
    <t>very high / très élevé = 0,9</t>
  </si>
  <si>
    <t>Risk Averse / Aversion au risque = 0,3</t>
  </si>
  <si>
    <t>Risk Neutral / Neutre = 0,5</t>
  </si>
  <si>
    <t>Risk Seeking / Propension au risque = 0,7</t>
  </si>
  <si>
    <t>Risk scenario number 2 / Scénario de risque 2</t>
  </si>
  <si>
    <t>Risk scenario number 1 / Scénario de risque 1</t>
  </si>
  <si>
    <t xml:space="preserve">Scenarion name / Nom du scénario : </t>
  </si>
  <si>
    <t>Estimated expected dammages = Dommage estimé: δe(ψ,A)</t>
  </si>
  <si>
    <t>Maximal dammages = Dommage maximal: δm(ψ,A)</t>
  </si>
  <si>
    <t>Level of organizational resilience = Niveau de résilience: θ(ψ,A)</t>
  </si>
  <si>
    <t>Expected utility = Utilité espérée: μ€</t>
  </si>
  <si>
    <t>Probability of exploitation = Probabilité d’exploitation: Pb(ψ,A)</t>
  </si>
  <si>
    <t>Probability that the threat will be present = Probabilité de réalisation : Pb(A)</t>
  </si>
  <si>
    <t xml:space="preserve">Scenario number / Numéro : </t>
  </si>
  <si>
    <t>Date of creation / Date de création du scénario :</t>
  </si>
  <si>
    <t>Risk scenario number 3 / Scénario de risque 3</t>
  </si>
  <si>
    <t>Risk scenario number 4 / Scénario de risque 4</t>
  </si>
  <si>
    <t>Risk scenario number 5 / Scénario de risque 5</t>
  </si>
  <si>
    <t>Risk scenario number 6 / Scénario de risque 6</t>
  </si>
  <si>
    <t>Risk scenario number 7 / Scénario de risque 7</t>
  </si>
  <si>
    <t>Risk scenario number 8 / Scénario de risque 8</t>
  </si>
  <si>
    <t>Risk scenario number 9 / Scénario de risque 9</t>
  </si>
  <si>
    <t>Risk scenario number 10 / Scénario de risque 10</t>
  </si>
  <si>
    <t>Residual R</t>
  </si>
  <si>
    <t>Include</t>
  </si>
  <si>
    <t>Inclure</t>
  </si>
  <si>
    <t>Control / Contrôle</t>
  </si>
  <si>
    <t>Réduction Pb</t>
  </si>
  <si>
    <t>Réduc impacts</t>
  </si>
  <si>
    <t>Reduce impacts</t>
  </si>
  <si>
    <t>Reduce Pb</t>
  </si>
  <si>
    <t>Coût</t>
  </si>
  <si>
    <t>Impact</t>
  </si>
  <si>
    <t>Pb</t>
  </si>
  <si>
    <t>https://www.first.org/cvss/calculator/</t>
  </si>
  <si>
    <t>3. Calculate the CVSS --&gt;</t>
  </si>
  <si>
    <t xml:space="preserve">In this example the scenarios are from https://www.first.org/cvss/v3-1/cvss-v31-examples_r2.pdf </t>
  </si>
  <si>
    <t>https://www.first.org/cvss/v3-1/cvss-v31-examples_r2.pdf</t>
  </si>
  <si>
    <t>Other / autre</t>
  </si>
  <si>
    <t>Proposed risk mitigation measure / mesure de mitigation des risques proposés</t>
  </si>
  <si>
    <t>Protection par pare-feu inadéquate</t>
  </si>
  <si>
    <t>01-01-2024</t>
  </si>
  <si>
    <t>Mise à niveau du pare-feu</t>
  </si>
  <si>
    <t xml:space="preserve">Audits réguliers du pare-feu </t>
  </si>
  <si>
    <t xml:space="preserve">Surveillance du réseau </t>
  </si>
  <si>
    <t xml:space="preserve">Formation des employés </t>
  </si>
  <si>
    <t xml:space="preserve">Plan d'intervention en cas d'incident </t>
  </si>
  <si>
    <t xml:space="preserve">Audits réguliers des systèmes </t>
  </si>
  <si>
    <t xml:space="preserve">Surveillance des employés </t>
  </si>
  <si>
    <t>Formation</t>
  </si>
  <si>
    <t xml:space="preserve">Authentification multifacteur </t>
  </si>
  <si>
    <t xml:space="preserve">Contrôle d'accès </t>
  </si>
  <si>
    <t>Menace interne</t>
  </si>
  <si>
    <t>Vulnérabilités dans l'application bancaire mobile</t>
  </si>
  <si>
    <t xml:space="preserve">Correctif d'application </t>
  </si>
  <si>
    <t xml:space="preserve">Chiffrement amélioré </t>
  </si>
  <si>
    <t xml:space="preserve">Audits réguliers de l'application </t>
  </si>
  <si>
    <t xml:space="preserve">Notification et formation des utilisateurs </t>
  </si>
  <si>
    <t xml:space="preserve">Protocole de réponse aux incidents </t>
  </si>
  <si>
    <t xml:space="preserve">Atteinte à la sécurité physique </t>
  </si>
  <si>
    <t>Sécurité périmétrique renforcée</t>
  </si>
  <si>
    <t xml:space="preserve">Contrôle d'accès avancé </t>
  </si>
  <si>
    <t xml:space="preserve">Audits de sécurité réguliers </t>
  </si>
  <si>
    <t xml:space="preserve">Formation du personnel </t>
  </si>
  <si>
    <t xml:space="preserve">Normes de chiffrement obsolètes </t>
  </si>
  <si>
    <t xml:space="preserve">Mise à niveau immédiate du chiffrement </t>
  </si>
  <si>
    <t xml:space="preserve">Examen continu du chiffrement </t>
  </si>
  <si>
    <t xml:space="preserve">Audits externes de sécurité </t>
  </si>
  <si>
    <t xml:space="preserve">Stratégie d'intervention en cas d'incident </t>
  </si>
  <si>
    <t xml:space="preserve">Faiblesse d'un fournisseur tiers </t>
  </si>
  <si>
    <t xml:space="preserve">Évaluation de la sécurité des fournisseurs </t>
  </si>
  <si>
    <t xml:space="preserve">Ententes contractuelles </t>
  </si>
  <si>
    <t xml:space="preserve">Systèmes de surveillance internes </t>
  </si>
  <si>
    <t xml:space="preserve">Stratégie de réponse aux incidents </t>
  </si>
  <si>
    <t>Politique BYOD laxiste</t>
  </si>
  <si>
    <t>Révision de la politique BYOD</t>
  </si>
  <si>
    <t xml:space="preserve">Logiciel de sécurité des appareils </t>
  </si>
  <si>
    <t xml:space="preserve">Vérifications régulières des appareils </t>
  </si>
  <si>
    <t>Verrouillage d'un rançongiciel</t>
  </si>
  <si>
    <t xml:space="preserve">Systèmes de sauvegarde </t>
  </si>
  <si>
    <t xml:space="preserve">Segmentation du réseau </t>
  </si>
  <si>
    <t>Solutions de sécurité des e-mails</t>
  </si>
  <si>
    <t xml:space="preserve">Détection avancée des menaces </t>
  </si>
  <si>
    <t xml:space="preserve">Intervention inefficace en cas d'incident </t>
  </si>
  <si>
    <t>Formation à la cybersécurité</t>
  </si>
  <si>
    <t xml:space="preserve">Exercices d'intervention en cas d'incident </t>
  </si>
  <si>
    <t xml:space="preserve">Consultation externe </t>
  </si>
  <si>
    <t xml:space="preserve">Solutions de surveillance avancées </t>
  </si>
  <si>
    <t xml:space="preserve">Élaboration d'un plan d'intervention en cas d'incident </t>
  </si>
  <si>
    <t>Exploit logiciel non corrigé</t>
  </si>
  <si>
    <t xml:space="preserve">Solution de gestion des correctifs </t>
  </si>
  <si>
    <t xml:space="preserve">Évaluations régulières des vulnérabilités </t>
  </si>
  <si>
    <t xml:space="preserve">Audits externes </t>
  </si>
  <si>
    <t xml:space="preserve">Solutions de sauvegarde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</si>
</sst>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4" formatCode="0.0"/>
    <numFmt numFmtId="165" formatCode="#,##0.0"/>
  </numFmts>
  <fonts count="20" x14ac:knownFonts="1">
    <font>
      <sz val="1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b/>
      <sz val="10"/>
      <name val="Arial"/>
      <family val="2"/>
    </font>
    <font>
      <b/>
      <sz val="12"/>
      <color rgb="FF000000"/>
      <name val="Calibri"/>
      <family val="2"/>
    </font>
    <font>
      <b/>
      <sz val="10"/>
      <color rgb="FF000000"/>
      <name val="Verdana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color rgb="FF9C0006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4"/>
      <name val="Arial"/>
      <family val="2"/>
    </font>
    <font>
      <sz val="12"/>
      <color theme="6" tint="0.59999389629810485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6" tint="-0.249977111117893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6D9EEB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D6E3BC"/>
      </patternFill>
    </fill>
    <fill>
      <patternFill patternType="solid">
        <fgColor theme="6" tint="0.39997558519241921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E4BC"/>
        <bgColor rgb="FF000000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1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4" fillId="0" borderId="1"/>
    <xf numFmtId="0" fontId="15" fillId="12" borderId="1" applyNumberFormat="0" applyBorder="0" applyAlignment="0" applyProtection="0"/>
    <xf numFmtId="0" fontId="7" fillId="0" borderId="0" applyNumberFormat="0" applyFill="0" applyBorder="0" applyAlignment="0" applyProtection="0"/>
  </cellStyleXfs>
  <cellXfs count="125">
    <xf numFmtId="0" fontId="0" fillId="0" borderId="0" xfId="0"/>
    <xf numFmtId="0" fontId="0" fillId="2" borderId="0" xfId="0" applyFill="1"/>
    <xf numFmtId="0" fontId="9" fillId="2" borderId="1" xfId="0" applyFont="1" applyFill="1" applyBorder="1"/>
    <xf numFmtId="0" fontId="9" fillId="5" borderId="12" xfId="0" applyFont="1" applyFill="1" applyBorder="1"/>
    <xf numFmtId="0" fontId="9" fillId="2" borderId="8" xfId="0" applyFont="1" applyFill="1" applyBorder="1" applyAlignment="1">
      <alignment horizontal="center"/>
    </xf>
    <xf numFmtId="0" fontId="9" fillId="5" borderId="13" xfId="0" applyFont="1" applyFill="1" applyBorder="1"/>
    <xf numFmtId="164" fontId="9" fillId="2" borderId="1" xfId="0" applyNumberFormat="1" applyFont="1" applyFill="1" applyBorder="1"/>
    <xf numFmtId="0" fontId="11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/>
    </xf>
    <xf numFmtId="0" fontId="4" fillId="0" borderId="20" xfId="0" applyFont="1" applyBorder="1"/>
    <xf numFmtId="0" fontId="2" fillId="0" borderId="1" xfId="0" applyFont="1" applyBorder="1"/>
    <xf numFmtId="2" fontId="2" fillId="0" borderId="1" xfId="0" applyNumberFormat="1" applyFont="1" applyBorder="1"/>
    <xf numFmtId="0" fontId="2" fillId="0" borderId="21" xfId="0" applyFont="1" applyBorder="1"/>
    <xf numFmtId="0" fontId="2" fillId="0" borderId="20" xfId="0" applyFont="1" applyBorder="1"/>
    <xf numFmtId="0" fontId="6" fillId="0" borderId="1" xfId="0" applyFont="1" applyBorder="1"/>
    <xf numFmtId="0" fontId="4" fillId="10" borderId="17" xfId="0" applyFont="1" applyFill="1" applyBorder="1" applyAlignment="1">
      <alignment horizontal="center"/>
    </xf>
    <xf numFmtId="0" fontId="4" fillId="10" borderId="18" xfId="0" applyFont="1" applyFill="1" applyBorder="1" applyAlignment="1">
      <alignment horizontal="center" vertical="center"/>
    </xf>
    <xf numFmtId="0" fontId="2" fillId="10" borderId="18" xfId="0" applyFont="1" applyFill="1" applyBorder="1"/>
    <xf numFmtId="2" fontId="2" fillId="10" borderId="18" xfId="0" applyNumberFormat="1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4" fillId="10" borderId="14" xfId="0" applyFont="1" applyFill="1" applyBorder="1"/>
    <xf numFmtId="0" fontId="2" fillId="10" borderId="15" xfId="0" applyFont="1" applyFill="1" applyBorder="1"/>
    <xf numFmtId="0" fontId="4" fillId="10" borderId="15" xfId="0" applyFont="1" applyFill="1" applyBorder="1" applyAlignment="1">
      <alignment horizontal="center" vertical="center"/>
    </xf>
    <xf numFmtId="2" fontId="4" fillId="10" borderId="15" xfId="0" applyNumberFormat="1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2" fontId="2" fillId="10" borderId="15" xfId="0" applyNumberFormat="1" applyFont="1" applyFill="1" applyBorder="1"/>
    <xf numFmtId="0" fontId="2" fillId="10" borderId="16" xfId="0" applyFont="1" applyFill="1" applyBorder="1"/>
    <xf numFmtId="0" fontId="2" fillId="10" borderId="14" xfId="0" applyFont="1" applyFill="1" applyBorder="1"/>
    <xf numFmtId="0" fontId="12" fillId="2" borderId="8" xfId="0" applyFont="1" applyFill="1" applyBorder="1"/>
    <xf numFmtId="0" fontId="1" fillId="0" borderId="0" xfId="0" applyFont="1"/>
    <xf numFmtId="0" fontId="13" fillId="11" borderId="0" xfId="0" applyFont="1" applyFill="1"/>
    <xf numFmtId="0" fontId="14" fillId="0" borderId="22" xfId="112" quotePrefix="1" applyBorder="1" applyAlignment="1">
      <alignment horizontal="left" vertical="center" wrapText="1" indent="1"/>
    </xf>
    <xf numFmtId="0" fontId="14" fillId="0" borderId="23" xfId="112" quotePrefix="1" applyBorder="1" applyAlignment="1">
      <alignment horizontal="left" vertical="center" wrapText="1" indent="1"/>
    </xf>
    <xf numFmtId="0" fontId="16" fillId="10" borderId="15" xfId="112" applyFont="1" applyFill="1" applyBorder="1" applyAlignment="1">
      <alignment horizontal="center" vertical="center"/>
    </xf>
    <xf numFmtId="0" fontId="14" fillId="0" borderId="22" xfId="112" quotePrefix="1" applyBorder="1" applyAlignment="1">
      <alignment vertical="center" wrapText="1"/>
    </xf>
    <xf numFmtId="0" fontId="14" fillId="0" borderId="23" xfId="112" quotePrefix="1" applyBorder="1" applyAlignment="1">
      <alignment vertical="center" wrapText="1"/>
    </xf>
    <xf numFmtId="0" fontId="14" fillId="0" borderId="13" xfId="112" quotePrefix="1" applyBorder="1" applyAlignment="1">
      <alignment horizontal="left" vertical="center" wrapText="1" indent="1"/>
    </xf>
    <xf numFmtId="0" fontId="14" fillId="0" borderId="12" xfId="112" quotePrefix="1" applyBorder="1" applyAlignment="1">
      <alignment horizontal="left" vertical="center" wrapText="1" indent="1"/>
    </xf>
    <xf numFmtId="0" fontId="14" fillId="0" borderId="24" xfId="112" quotePrefix="1" applyBorder="1" applyAlignment="1">
      <alignment horizontal="left" vertical="center" wrapText="1" indent="1"/>
    </xf>
    <xf numFmtId="0" fontId="4" fillId="10" borderId="1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0" fillId="6" borderId="0" xfId="0" applyFill="1"/>
    <xf numFmtId="0" fontId="16" fillId="6" borderId="15" xfId="112" applyFont="1" applyFill="1" applyBorder="1" applyAlignment="1">
      <alignment horizontal="center" vertical="center"/>
    </xf>
    <xf numFmtId="0" fontId="1" fillId="6" borderId="0" xfId="0" applyFont="1" applyFill="1"/>
    <xf numFmtId="0" fontId="1" fillId="0" borderId="1" xfId="0" applyFont="1" applyBorder="1"/>
    <xf numFmtId="0" fontId="0" fillId="13" borderId="0" xfId="0" applyFill="1"/>
    <xf numFmtId="0" fontId="3" fillId="0" borderId="0" xfId="0" applyFont="1"/>
    <xf numFmtId="0" fontId="3" fillId="14" borderId="0" xfId="0" applyFont="1" applyFill="1" applyAlignment="1">
      <alignment horizontal="center"/>
    </xf>
    <xf numFmtId="0" fontId="12" fillId="8" borderId="8" xfId="0" applyFont="1" applyFill="1" applyBorder="1"/>
    <xf numFmtId="0" fontId="9" fillId="9" borderId="8" xfId="0" applyFont="1" applyFill="1" applyBorder="1" applyAlignment="1">
      <alignment horizontal="center"/>
    </xf>
    <xf numFmtId="0" fontId="10" fillId="15" borderId="3" xfId="0" applyFont="1" applyFill="1" applyBorder="1"/>
    <xf numFmtId="0" fontId="10" fillId="15" borderId="5" xfId="0" applyFont="1" applyFill="1" applyBorder="1"/>
    <xf numFmtId="0" fontId="9" fillId="14" borderId="8" xfId="0" applyFont="1" applyFill="1" applyBorder="1" applyAlignment="1">
      <alignment horizontal="right"/>
    </xf>
    <xf numFmtId="0" fontId="0" fillId="2" borderId="1" xfId="0" applyFill="1" applyBorder="1"/>
    <xf numFmtId="0" fontId="11" fillId="4" borderId="10" xfId="0" applyFont="1" applyFill="1" applyBorder="1" applyAlignment="1">
      <alignment horizontal="right"/>
    </xf>
    <xf numFmtId="0" fontId="3" fillId="6" borderId="8" xfId="0" applyFont="1" applyFill="1" applyBorder="1" applyAlignment="1">
      <alignment horizontal="center"/>
    </xf>
    <xf numFmtId="0" fontId="3" fillId="15" borderId="8" xfId="0" applyFont="1" applyFill="1" applyBorder="1"/>
    <xf numFmtId="0" fontId="0" fillId="15" borderId="8" xfId="0" applyFill="1" applyBorder="1"/>
    <xf numFmtId="0" fontId="0" fillId="15" borderId="1" xfId="0" applyFill="1" applyBorder="1"/>
    <xf numFmtId="0" fontId="0" fillId="15" borderId="4" xfId="0" applyFill="1" applyBorder="1"/>
    <xf numFmtId="0" fontId="0" fillId="15" borderId="6" xfId="0" applyFill="1" applyBorder="1"/>
    <xf numFmtId="0" fontId="9" fillId="5" borderId="7" xfId="0" applyFont="1" applyFill="1" applyBorder="1"/>
    <xf numFmtId="164" fontId="9" fillId="5" borderId="7" xfId="0" applyNumberFormat="1" applyFont="1" applyFill="1" applyBorder="1"/>
    <xf numFmtId="164" fontId="9" fillId="5" borderId="25" xfId="0" applyNumberFormat="1" applyFont="1" applyFill="1" applyBorder="1"/>
    <xf numFmtId="0" fontId="9" fillId="15" borderId="1" xfId="0" applyFont="1" applyFill="1" applyBorder="1"/>
    <xf numFmtId="0" fontId="11" fillId="6" borderId="8" xfId="0" applyFont="1" applyFill="1" applyBorder="1" applyAlignment="1">
      <alignment horizontal="right"/>
    </xf>
    <xf numFmtId="0" fontId="9" fillId="8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right"/>
    </xf>
    <xf numFmtId="0" fontId="1" fillId="14" borderId="0" xfId="0" applyFont="1" applyFill="1"/>
    <xf numFmtId="0" fontId="0" fillId="14" borderId="0" xfId="0" applyFill="1"/>
    <xf numFmtId="0" fontId="9" fillId="14" borderId="1" xfId="0" applyFont="1" applyFill="1" applyBorder="1"/>
    <xf numFmtId="0" fontId="11" fillId="4" borderId="8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164" fontId="11" fillId="4" borderId="8" xfId="0" applyNumberFormat="1" applyFont="1" applyFill="1" applyBorder="1" applyAlignment="1">
      <alignment horizontal="center" vertical="center"/>
    </xf>
    <xf numFmtId="44" fontId="11" fillId="7" borderId="8" xfId="111" applyFont="1" applyFill="1" applyBorder="1" applyAlignment="1">
      <alignment horizontal="center"/>
    </xf>
    <xf numFmtId="0" fontId="0" fillId="16" borderId="0" xfId="0" applyFill="1"/>
    <xf numFmtId="0" fontId="1" fillId="16" borderId="0" xfId="0" applyFont="1" applyFill="1"/>
    <xf numFmtId="0" fontId="9" fillId="14" borderId="8" xfId="0" applyFont="1" applyFill="1" applyBorder="1"/>
    <xf numFmtId="0" fontId="17" fillId="0" borderId="0" xfId="0" applyFont="1"/>
    <xf numFmtId="0" fontId="17" fillId="0" borderId="1" xfId="0" applyFont="1" applyBorder="1"/>
    <xf numFmtId="0" fontId="3" fillId="13" borderId="0" xfId="0" applyFont="1" applyFill="1"/>
    <xf numFmtId="15" fontId="3" fillId="14" borderId="0" xfId="0" applyNumberFormat="1" applyFont="1" applyFill="1"/>
    <xf numFmtId="0" fontId="7" fillId="16" borderId="0" xfId="114" applyFill="1"/>
    <xf numFmtId="0" fontId="4" fillId="10" borderId="1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/>
    </xf>
    <xf numFmtId="0" fontId="9" fillId="2" borderId="8" xfId="0" applyFont="1" applyFill="1" applyBorder="1" applyProtection="1">
      <protection locked="0"/>
    </xf>
    <xf numFmtId="0" fontId="9" fillId="8" borderId="8" xfId="0" applyFont="1" applyFill="1" applyBorder="1" applyProtection="1">
      <protection locked="0"/>
    </xf>
    <xf numFmtId="164" fontId="11" fillId="3" borderId="8" xfId="0" applyNumberFormat="1" applyFont="1" applyFill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8" xfId="0" applyFont="1" applyBorder="1" applyProtection="1">
      <protection locked="0"/>
    </xf>
    <xf numFmtId="164" fontId="9" fillId="2" borderId="8" xfId="0" applyNumberFormat="1" applyFont="1" applyFill="1" applyBorder="1" applyProtection="1">
      <protection locked="0"/>
    </xf>
    <xf numFmtId="165" fontId="9" fillId="2" borderId="9" xfId="0" applyNumberFormat="1" applyFont="1" applyFill="1" applyBorder="1" applyProtection="1">
      <protection locked="0"/>
    </xf>
    <xf numFmtId="0" fontId="9" fillId="8" borderId="10" xfId="0" applyFont="1" applyFill="1" applyBorder="1" applyProtection="1">
      <protection locked="0"/>
    </xf>
    <xf numFmtId="164" fontId="9" fillId="9" borderId="8" xfId="0" applyNumberFormat="1" applyFont="1" applyFill="1" applyBorder="1" applyProtection="1">
      <protection locked="0"/>
    </xf>
    <xf numFmtId="165" fontId="9" fillId="9" borderId="9" xfId="0" applyNumberFormat="1" applyFont="1" applyFill="1" applyBorder="1" applyProtection="1">
      <protection locked="0"/>
    </xf>
    <xf numFmtId="0" fontId="1" fillId="2" borderId="0" xfId="0" applyFont="1" applyFill="1"/>
    <xf numFmtId="0" fontId="7" fillId="2" borderId="0" xfId="114" applyFill="1"/>
    <xf numFmtId="0" fontId="4" fillId="6" borderId="18" xfId="0" applyFont="1" applyFill="1" applyBorder="1" applyAlignment="1">
      <alignment horizontal="center" vertical="center"/>
    </xf>
    <xf numFmtId="0" fontId="2" fillId="6" borderId="18" xfId="0" applyFont="1" applyFill="1" applyBorder="1"/>
    <xf numFmtId="0" fontId="4" fillId="6" borderId="15" xfId="0" applyFont="1" applyFill="1" applyBorder="1" applyAlignment="1">
      <alignment horizontal="center" vertical="center"/>
    </xf>
    <xf numFmtId="2" fontId="4" fillId="6" borderId="15" xfId="0" applyNumberFormat="1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6" borderId="0" xfId="0" applyFont="1" applyFill="1"/>
    <xf numFmtId="0" fontId="2" fillId="0" borderId="0" xfId="0" applyFont="1"/>
    <xf numFmtId="0" fontId="19" fillId="0" borderId="1" xfId="0" applyFont="1" applyBorder="1" applyAlignment="1">
      <alignment horizontal="right"/>
    </xf>
    <xf numFmtId="164" fontId="9" fillId="3" borderId="8" xfId="0" applyNumberFormat="1" applyFont="1" applyFill="1" applyBorder="1"/>
    <xf numFmtId="165" fontId="9" fillId="2" borderId="9" xfId="0" applyNumberFormat="1" applyFont="1" applyFill="1" applyBorder="1"/>
    <xf numFmtId="0" fontId="1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1" fillId="4" borderId="8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164" fontId="11" fillId="4" borderId="2" xfId="0" applyNumberFormat="1" applyFont="1" applyFill="1" applyBorder="1" applyAlignment="1">
      <alignment horizontal="center" vertical="center"/>
    </xf>
    <xf numFmtId="164" fontId="11" fillId="4" borderId="7" xfId="0" applyNumberFormat="1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8" fillId="13" borderId="0" xfId="0" applyFont="1" applyFill="1" applyAlignment="1">
      <alignment horizontal="center"/>
    </xf>
    <xf numFmtId="0" fontId="18" fillId="17" borderId="0" xfId="0" applyFont="1" applyFill="1" applyAlignment="1">
      <alignment horizontal="center"/>
    </xf>
    <xf numFmtId="0" fontId="4" fillId="0" borderId="0" xfId="0" applyFont="1"/>
  </cellXfs>
  <cellStyles count="115">
    <cellStyle name="Insatisfaisant 2" xfId="113" xr:uid="{30A1CF55-4D24-DB4A-9DB7-7B114D8360FA}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4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Monétaire" xfId="111" builtinId="4"/>
    <cellStyle name="Normal" xfId="0" builtinId="0"/>
    <cellStyle name="Normal 2" xfId="112" xr:uid="{1E32E3C4-91FB-7D47-9599-CCE29648E43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392542</xdr:colOff>
      <xdr:row>14</xdr:row>
      <xdr:rowOff>46181</xdr:rowOff>
    </xdr:from>
    <xdr:to>
      <xdr:col>21</xdr:col>
      <xdr:colOff>842815</xdr:colOff>
      <xdr:row>19</xdr:row>
      <xdr:rowOff>103908</xdr:rowOff>
    </xdr:to>
    <xdr:sp macro="" textlink="">
      <xdr:nvSpPr>
        <xdr:cNvPr id="4" name="Flèche vers le haut 3">
          <a:extLst>
            <a:ext uri="{FF2B5EF4-FFF2-40B4-BE49-F238E27FC236}">
              <a16:creationId xmlns:a16="http://schemas.microsoft.com/office/drawing/2014/main" id="{2B5F7280-E397-75F7-6E90-48CE544B5A8D}"/>
            </a:ext>
          </a:extLst>
        </xdr:cNvPr>
        <xdr:cNvSpPr/>
      </xdr:nvSpPr>
      <xdr:spPr>
        <a:xfrm>
          <a:off x="16636997" y="2851726"/>
          <a:ext cx="450273" cy="600364"/>
        </a:xfrm>
        <a:prstGeom prst="upArrow">
          <a:avLst/>
        </a:prstGeom>
        <a:solidFill>
          <a:srgbClr val="FF0000">
            <a:alpha val="59578"/>
          </a:srgb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6</xdr:col>
      <xdr:colOff>501216</xdr:colOff>
      <xdr:row>13</xdr:row>
      <xdr:rowOff>185657</xdr:rowOff>
    </xdr:from>
    <xdr:to>
      <xdr:col>7</xdr:col>
      <xdr:colOff>568483</xdr:colOff>
      <xdr:row>15</xdr:row>
      <xdr:rowOff>103058</xdr:rowOff>
    </xdr:to>
    <xdr:sp macro="" textlink="">
      <xdr:nvSpPr>
        <xdr:cNvPr id="5" name="Flèche vers la gauche 4">
          <a:extLst>
            <a:ext uri="{FF2B5EF4-FFF2-40B4-BE49-F238E27FC236}">
              <a16:creationId xmlns:a16="http://schemas.microsoft.com/office/drawing/2014/main" id="{19F05D72-74BC-0F75-BA4F-FB3CFA2C5463}"/>
            </a:ext>
          </a:extLst>
        </xdr:cNvPr>
        <xdr:cNvSpPr/>
      </xdr:nvSpPr>
      <xdr:spPr>
        <a:xfrm rot="2522975">
          <a:off x="5356524" y="2784272"/>
          <a:ext cx="663190" cy="308171"/>
        </a:xfrm>
        <a:prstGeom prst="leftArrow">
          <a:avLst/>
        </a:prstGeom>
        <a:solidFill>
          <a:srgbClr val="FF0000">
            <a:alpha val="59678"/>
          </a:srgb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3</xdr:col>
      <xdr:colOff>2706479</xdr:colOff>
      <xdr:row>13</xdr:row>
      <xdr:rowOff>100435</xdr:rowOff>
    </xdr:from>
    <xdr:to>
      <xdr:col>4</xdr:col>
      <xdr:colOff>123030</xdr:colOff>
      <xdr:row>16</xdr:row>
      <xdr:rowOff>118627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8EC38CB3-D5ED-0944-BCCA-3A39489AC11F}"/>
            </a:ext>
          </a:extLst>
        </xdr:cNvPr>
        <xdr:cNvSpPr/>
      </xdr:nvSpPr>
      <xdr:spPr>
        <a:xfrm rot="7864000">
          <a:off x="3408351" y="2925255"/>
          <a:ext cx="604346" cy="151936"/>
        </a:xfrm>
        <a:prstGeom prst="leftArrow">
          <a:avLst/>
        </a:prstGeom>
        <a:solidFill>
          <a:srgbClr val="FF0000">
            <a:alpha val="59678"/>
          </a:srgb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21</xdr:row>
      <xdr:rowOff>161638</xdr:rowOff>
    </xdr:from>
    <xdr:to>
      <xdr:col>19</xdr:col>
      <xdr:colOff>242456</xdr:colOff>
      <xdr:row>24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699C1175-418C-A243-BD5D-F55B5232656D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16</xdr:row>
      <xdr:rowOff>92364</xdr:rowOff>
    </xdr:from>
    <xdr:to>
      <xdr:col>19</xdr:col>
      <xdr:colOff>242455</xdr:colOff>
      <xdr:row>19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EC869313-3B52-9142-B1F6-D9D60BC5202C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16</xdr:row>
      <xdr:rowOff>161638</xdr:rowOff>
    </xdr:from>
    <xdr:to>
      <xdr:col>19</xdr:col>
      <xdr:colOff>242456</xdr:colOff>
      <xdr:row>19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10054320-84C5-D140-B733-D53DB7CF18B5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11</xdr:row>
      <xdr:rowOff>92364</xdr:rowOff>
    </xdr:from>
    <xdr:to>
      <xdr:col>19</xdr:col>
      <xdr:colOff>242455</xdr:colOff>
      <xdr:row>14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C47E2036-7E57-4E41-9EC1-A9571C0B3CD4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13</xdr:row>
      <xdr:rowOff>0</xdr:rowOff>
    </xdr:from>
    <xdr:to>
      <xdr:col>2</xdr:col>
      <xdr:colOff>457200</xdr:colOff>
      <xdr:row>15</xdr:row>
      <xdr:rowOff>127000</xdr:rowOff>
    </xdr:to>
    <xdr:sp macro="" textlink="">
      <xdr:nvSpPr>
        <xdr:cNvPr id="36" name="Flèche vers la gauche 35">
          <a:extLst>
            <a:ext uri="{FF2B5EF4-FFF2-40B4-BE49-F238E27FC236}">
              <a16:creationId xmlns:a16="http://schemas.microsoft.com/office/drawing/2014/main" id="{9619865A-1ECE-9EB9-E5BF-617356825CBA}"/>
            </a:ext>
          </a:extLst>
        </xdr:cNvPr>
        <xdr:cNvSpPr/>
      </xdr:nvSpPr>
      <xdr:spPr>
        <a:xfrm>
          <a:off x="4406900" y="9423400"/>
          <a:ext cx="1168400" cy="482600"/>
        </a:xfrm>
        <a:prstGeom prst="leftArrow">
          <a:avLst/>
        </a:prstGeom>
        <a:solidFill>
          <a:srgbClr val="FF0000">
            <a:alpha val="596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15</xdr:row>
      <xdr:rowOff>161638</xdr:rowOff>
    </xdr:from>
    <xdr:to>
      <xdr:col>19</xdr:col>
      <xdr:colOff>242456</xdr:colOff>
      <xdr:row>18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6B083B4C-258D-41B4-D3AB-0079CBB16BB8}"/>
            </a:ext>
          </a:extLst>
        </xdr:cNvPr>
        <xdr:cNvSpPr/>
      </xdr:nvSpPr>
      <xdr:spPr>
        <a:xfrm>
          <a:off x="15644092" y="1731820"/>
          <a:ext cx="1327728" cy="577272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10</xdr:row>
      <xdr:rowOff>92364</xdr:rowOff>
    </xdr:from>
    <xdr:to>
      <xdr:col>19</xdr:col>
      <xdr:colOff>242455</xdr:colOff>
      <xdr:row>13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A7DEB5BD-F324-C44E-A9AE-0BCB1E56915F}"/>
            </a:ext>
          </a:extLst>
        </xdr:cNvPr>
        <xdr:cNvSpPr/>
      </xdr:nvSpPr>
      <xdr:spPr>
        <a:xfrm>
          <a:off x="15644091" y="681182"/>
          <a:ext cx="1327728" cy="577272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16</xdr:row>
      <xdr:rowOff>161638</xdr:rowOff>
    </xdr:from>
    <xdr:to>
      <xdr:col>19</xdr:col>
      <xdr:colOff>242456</xdr:colOff>
      <xdr:row>19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7B7F408C-5751-B841-BA5D-1BF00D746B33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11</xdr:row>
      <xdr:rowOff>92364</xdr:rowOff>
    </xdr:from>
    <xdr:to>
      <xdr:col>19</xdr:col>
      <xdr:colOff>242455</xdr:colOff>
      <xdr:row>14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219594C1-2B15-DC4D-99E1-4EF77506ABE3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17</xdr:row>
      <xdr:rowOff>161638</xdr:rowOff>
    </xdr:from>
    <xdr:to>
      <xdr:col>19</xdr:col>
      <xdr:colOff>242456</xdr:colOff>
      <xdr:row>20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B25CB4D7-2047-624E-8C14-F2DCC4D44ADB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12</xdr:row>
      <xdr:rowOff>92364</xdr:rowOff>
    </xdr:from>
    <xdr:to>
      <xdr:col>19</xdr:col>
      <xdr:colOff>242455</xdr:colOff>
      <xdr:row>15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746C8010-ECD2-6143-B397-3B225CD338CA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17</xdr:row>
      <xdr:rowOff>161638</xdr:rowOff>
    </xdr:from>
    <xdr:to>
      <xdr:col>19</xdr:col>
      <xdr:colOff>242456</xdr:colOff>
      <xdr:row>20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B137B8EB-82DA-7942-8B08-59DB11499D10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12</xdr:row>
      <xdr:rowOff>92364</xdr:rowOff>
    </xdr:from>
    <xdr:to>
      <xdr:col>19</xdr:col>
      <xdr:colOff>242455</xdr:colOff>
      <xdr:row>15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745BFD33-8CBE-EA43-AB9C-3CCB046E0C20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17</xdr:row>
      <xdr:rowOff>161638</xdr:rowOff>
    </xdr:from>
    <xdr:to>
      <xdr:col>19</xdr:col>
      <xdr:colOff>242456</xdr:colOff>
      <xdr:row>20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C9A296A1-ABE0-EE41-A47A-FD70DB4D6CE3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12</xdr:row>
      <xdr:rowOff>92364</xdr:rowOff>
    </xdr:from>
    <xdr:to>
      <xdr:col>19</xdr:col>
      <xdr:colOff>242455</xdr:colOff>
      <xdr:row>15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A6F01D14-7CDC-4D4C-AC87-BD91BA73393B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17</xdr:row>
      <xdr:rowOff>161638</xdr:rowOff>
    </xdr:from>
    <xdr:to>
      <xdr:col>19</xdr:col>
      <xdr:colOff>242456</xdr:colOff>
      <xdr:row>20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BFEAA190-9F5B-D54B-BCF4-0CBAA3698382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12</xdr:row>
      <xdr:rowOff>92364</xdr:rowOff>
    </xdr:from>
    <xdr:to>
      <xdr:col>19</xdr:col>
      <xdr:colOff>242455</xdr:colOff>
      <xdr:row>15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3D91617F-79C5-BD4F-8722-A088849919BF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17</xdr:row>
      <xdr:rowOff>161638</xdr:rowOff>
    </xdr:from>
    <xdr:to>
      <xdr:col>19</xdr:col>
      <xdr:colOff>242456</xdr:colOff>
      <xdr:row>20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28B23BE3-FB3E-2F44-94EE-ADAFC9D8D9C4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12</xdr:row>
      <xdr:rowOff>92364</xdr:rowOff>
    </xdr:from>
    <xdr:to>
      <xdr:col>19</xdr:col>
      <xdr:colOff>242455</xdr:colOff>
      <xdr:row>15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AA360722-C64C-884E-8E89-04EF89B84B85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rst.org/cvss/v3-1/cvss-v31-examples_r2.pdf" TargetMode="External"/><Relationship Id="rId2" Type="http://schemas.openxmlformats.org/officeDocument/2006/relationships/hyperlink" Target="https://www.first.org/cvss/calculator/" TargetMode="External"/><Relationship Id="rId1" Type="http://schemas.openxmlformats.org/officeDocument/2006/relationships/hyperlink" Target="https://www.first.org/cvss/calculator/" TargetMode="External"/><Relationship Id="rId4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X34"/>
  <sheetViews>
    <sheetView tabSelected="1" zoomScale="130" zoomScaleNormal="130" workbookViewId="0">
      <selection activeCell="D12" sqref="D12"/>
    </sheetView>
  </sheetViews>
  <sheetFormatPr baseColWidth="10" defaultColWidth="14.5" defaultRowHeight="12.75" customHeight="1" outlineLevelCol="1" x14ac:dyDescent="0.15"/>
  <cols>
    <col min="1" max="1" width="1.33203125" style="1" customWidth="1"/>
    <col min="2" max="2" width="2.5" style="1" customWidth="1"/>
    <col min="3" max="3" width="8.33203125" style="1" customWidth="1"/>
    <col min="4" max="4" width="35.83203125" style="1" customWidth="1"/>
    <col min="5" max="11" width="7.83203125" style="1" customWidth="1" outlineLevel="1"/>
    <col min="12" max="12" width="9.1640625" style="1" customWidth="1" outlineLevel="1"/>
    <col min="13" max="13" width="10.83203125" style="1" customWidth="1" outlineLevel="1"/>
    <col min="14" max="14" width="2.33203125" style="1" customWidth="1" outlineLevel="1"/>
    <col min="15" max="15" width="10.5" style="1" bestFit="1" customWidth="1"/>
    <col min="16" max="16" width="13" style="1" bestFit="1" customWidth="1"/>
    <col min="17" max="17" width="12.5" style="1" bestFit="1" customWidth="1"/>
    <col min="18" max="18" width="9.83203125" style="1" bestFit="1" customWidth="1"/>
    <col min="19" max="19" width="10.5" style="1" customWidth="1"/>
    <col min="20" max="20" width="9.5" style="1" customWidth="1"/>
    <col min="21" max="21" width="2.33203125" style="1" customWidth="1"/>
    <col min="22" max="22" width="14.83203125" style="1" customWidth="1"/>
    <col min="23" max="23" width="2.33203125" style="1" customWidth="1"/>
    <col min="24" max="16384" width="14.5" style="1"/>
  </cols>
  <sheetData>
    <row r="1" spans="2:24" ht="20" customHeight="1" x14ac:dyDescent="0.15">
      <c r="B1" s="61"/>
      <c r="C1" s="58" t="s">
        <v>481</v>
      </c>
      <c r="D1" s="58" t="s">
        <v>2</v>
      </c>
      <c r="E1" s="113" t="s">
        <v>3</v>
      </c>
      <c r="F1" s="113" t="s">
        <v>4</v>
      </c>
      <c r="G1" s="120" t="s">
        <v>506</v>
      </c>
      <c r="H1" s="113" t="s">
        <v>5</v>
      </c>
      <c r="I1" s="113" t="s">
        <v>6</v>
      </c>
      <c r="J1" s="113" t="s">
        <v>7</v>
      </c>
      <c r="K1" s="113" t="s">
        <v>8</v>
      </c>
      <c r="L1" s="58" t="s">
        <v>505</v>
      </c>
      <c r="M1" s="58" t="s">
        <v>482</v>
      </c>
      <c r="N1" s="59"/>
      <c r="O1" s="58" t="s">
        <v>483</v>
      </c>
      <c r="P1" s="114" t="s">
        <v>18</v>
      </c>
      <c r="Q1" s="114" t="s">
        <v>17</v>
      </c>
      <c r="R1" s="116" t="s">
        <v>24</v>
      </c>
      <c r="S1" s="58" t="s">
        <v>539</v>
      </c>
      <c r="T1" s="58" t="s">
        <v>482</v>
      </c>
      <c r="U1" s="59"/>
      <c r="V1" s="118" t="s">
        <v>503</v>
      </c>
      <c r="W1" s="60"/>
    </row>
    <row r="2" spans="2:24" ht="15" customHeight="1" x14ac:dyDescent="0.2">
      <c r="B2" s="61"/>
      <c r="C2" s="75" t="s">
        <v>0</v>
      </c>
      <c r="D2" s="74" t="s">
        <v>2</v>
      </c>
      <c r="E2" s="113"/>
      <c r="F2" s="113"/>
      <c r="G2" s="121"/>
      <c r="H2" s="113"/>
      <c r="I2" s="113"/>
      <c r="J2" s="113"/>
      <c r="K2" s="113"/>
      <c r="L2" s="76" t="s">
        <v>9</v>
      </c>
      <c r="M2" s="74" t="s">
        <v>10</v>
      </c>
      <c r="N2" s="7"/>
      <c r="O2" s="74" t="s">
        <v>23</v>
      </c>
      <c r="P2" s="115"/>
      <c r="Q2" s="115"/>
      <c r="R2" s="117"/>
      <c r="S2" s="76" t="s">
        <v>25</v>
      </c>
      <c r="T2" s="74" t="s">
        <v>10</v>
      </c>
      <c r="U2" s="8"/>
      <c r="V2" s="119"/>
      <c r="W2" s="53"/>
    </row>
    <row r="3" spans="2:24" ht="15" customHeight="1" x14ac:dyDescent="0.2">
      <c r="B3" s="62"/>
      <c r="C3" s="4">
        <f>'S1'!$B$2</f>
        <v>1</v>
      </c>
      <c r="D3" s="30" t="str">
        <f>'S1'!$B$3</f>
        <v>Protection par pare-feu inadéquate</v>
      </c>
      <c r="E3" s="88">
        <f>'S1'!$B$6</f>
        <v>0.4</v>
      </c>
      <c r="F3" s="88">
        <f>'S1'!$B$7</f>
        <v>0.7</v>
      </c>
      <c r="G3" s="80">
        <v>8.8000000000000007</v>
      </c>
      <c r="H3" s="88">
        <f>'S1'!$B$8</f>
        <v>0.6</v>
      </c>
      <c r="I3" s="88">
        <f>'S1'!$B$9</f>
        <v>0.85</v>
      </c>
      <c r="J3" s="88">
        <f>'S1'!$B$10</f>
        <v>0.5</v>
      </c>
      <c r="K3" s="88">
        <f>'S1'!$B$11</f>
        <v>0.16800000000000001</v>
      </c>
      <c r="L3" s="109">
        <f>E3*F3*G3*((H3+I3)/2)*K3/J3*$E$15</f>
        <v>6002.3040000000001</v>
      </c>
      <c r="M3" s="110">
        <f>E3*F3*G3*$E$14*K3/J3*$E$15</f>
        <v>2483.712</v>
      </c>
      <c r="N3" s="3"/>
      <c r="O3" s="91">
        <f>'M1'!N484</f>
        <v>150000</v>
      </c>
      <c r="P3" s="92">
        <f>'M1'!P484</f>
        <v>0.6</v>
      </c>
      <c r="Q3" s="92">
        <f>'M1'!Q484</f>
        <v>0.55000000000000004</v>
      </c>
      <c r="R3" s="93">
        <f t="shared" ref="R3:R12" si="0">(P3)*(Q3)*L3</f>
        <v>1980.7603200000001</v>
      </c>
      <c r="S3" s="90">
        <f>ABS(L3-R3)</f>
        <v>4021.5436799999998</v>
      </c>
      <c r="T3" s="94">
        <f t="shared" ref="T3:T12" si="1">M3</f>
        <v>2483.712</v>
      </c>
      <c r="U3" s="3"/>
      <c r="V3" s="4">
        <v>0</v>
      </c>
      <c r="W3" s="54"/>
    </row>
    <row r="4" spans="2:24" ht="15" customHeight="1" x14ac:dyDescent="0.2">
      <c r="B4" s="62"/>
      <c r="C4" s="69">
        <f>'S2'!$B$2</f>
        <v>2</v>
      </c>
      <c r="D4" s="51" t="str">
        <f>'S2'!$B$3</f>
        <v>Menace interne</v>
      </c>
      <c r="E4" s="89">
        <f>'S2'!$B$6</f>
        <v>0.5</v>
      </c>
      <c r="F4" s="89">
        <f>'S2'!$B$7</f>
        <v>0.65</v>
      </c>
      <c r="G4" s="80">
        <v>6.8</v>
      </c>
      <c r="H4" s="89">
        <f>'S2'!$B$8</f>
        <v>0.55000000000000004</v>
      </c>
      <c r="I4" s="89">
        <f>'S2'!$B$9</f>
        <v>0.8</v>
      </c>
      <c r="J4" s="89">
        <f>'S2'!$B$10</f>
        <v>0.6</v>
      </c>
      <c r="K4" s="89">
        <f>'S2'!$B$11</f>
        <v>0.17924999999999999</v>
      </c>
      <c r="L4" s="109">
        <f t="shared" ref="L4:L12" si="2">E4*F4*G4*((H4+I4)/2)*K4/J4*$E$15</f>
        <v>4456.6031249999996</v>
      </c>
      <c r="M4" s="110">
        <f t="shared" ref="M4:M12" si="3">E4*F4*G4*$E$14*K4/J4*$E$15</f>
        <v>1980.7124999999999</v>
      </c>
      <c r="N4" s="3"/>
      <c r="O4" s="95">
        <f>'M2'!N484</f>
        <v>90000</v>
      </c>
      <c r="P4" s="89">
        <f>'M2'!P484</f>
        <v>0.5</v>
      </c>
      <c r="Q4" s="89">
        <f>'M2'!Q484</f>
        <v>0.3</v>
      </c>
      <c r="R4" s="96">
        <f t="shared" si="0"/>
        <v>668.49046874999988</v>
      </c>
      <c r="S4" s="90">
        <f t="shared" ref="S4:S12" si="4">ABS(L4-R4)</f>
        <v>3788.1126562499999</v>
      </c>
      <c r="T4" s="97">
        <f t="shared" si="1"/>
        <v>1980.7124999999999</v>
      </c>
      <c r="U4" s="3"/>
      <c r="V4" s="52">
        <v>0</v>
      </c>
      <c r="W4" s="54"/>
    </row>
    <row r="5" spans="2:24" ht="15" customHeight="1" x14ac:dyDescent="0.2">
      <c r="B5" s="62"/>
      <c r="C5" s="4">
        <f>'S3'!$B$2</f>
        <v>3</v>
      </c>
      <c r="D5" s="30" t="str">
        <f>'S3'!$B$3</f>
        <v>Vulnérabilités dans l'application bancaire mobile</v>
      </c>
      <c r="E5" s="88">
        <f>'S3'!$B$6</f>
        <v>0.4</v>
      </c>
      <c r="F5" s="88">
        <f>'S3'!$B$7</f>
        <v>0.5</v>
      </c>
      <c r="G5" s="80">
        <v>8.6</v>
      </c>
      <c r="H5" s="88">
        <f>'S3'!$B$8</f>
        <v>0.3</v>
      </c>
      <c r="I5" s="88">
        <f>'S3'!$B$9</f>
        <v>0.76</v>
      </c>
      <c r="J5" s="88">
        <f>'S3'!$B$10</f>
        <v>0.4</v>
      </c>
      <c r="K5" s="88">
        <f>'S3'!$B$11</f>
        <v>0.3</v>
      </c>
      <c r="L5" s="109">
        <f t="shared" si="2"/>
        <v>6837</v>
      </c>
      <c r="M5" s="110">
        <f t="shared" si="3"/>
        <v>3869.9999999999995</v>
      </c>
      <c r="N5" s="3"/>
      <c r="O5" s="91">
        <f>'M3'!N484</f>
        <v>115000</v>
      </c>
      <c r="P5" s="92">
        <f>'M3'!P484</f>
        <v>0.6</v>
      </c>
      <c r="Q5" s="92">
        <f>'M3'!Q484</f>
        <v>0.45</v>
      </c>
      <c r="R5" s="93">
        <f t="shared" si="0"/>
        <v>1845.99</v>
      </c>
      <c r="S5" s="90">
        <f t="shared" si="4"/>
        <v>4991.01</v>
      </c>
      <c r="T5" s="94">
        <f t="shared" si="1"/>
        <v>3869.9999999999995</v>
      </c>
      <c r="U5" s="3"/>
      <c r="V5" s="4">
        <v>0</v>
      </c>
      <c r="W5" s="54"/>
    </row>
    <row r="6" spans="2:24" ht="15" customHeight="1" x14ac:dyDescent="0.2">
      <c r="B6" s="62"/>
      <c r="C6" s="69">
        <f>'S4'!$B$2</f>
        <v>4</v>
      </c>
      <c r="D6" s="51" t="str">
        <f>'S4'!$B$3</f>
        <v xml:space="preserve">Atteinte à la sécurité physique </v>
      </c>
      <c r="E6" s="89">
        <f>'S4'!$B$6</f>
        <v>0.25</v>
      </c>
      <c r="F6" s="89">
        <f>'S4'!$B$7</f>
        <v>0.4</v>
      </c>
      <c r="G6" s="80">
        <v>5.6</v>
      </c>
      <c r="H6" s="89">
        <f>'S4'!$B$8</f>
        <v>0.75</v>
      </c>
      <c r="I6" s="89">
        <f>'S4'!$B$9</f>
        <v>0.85</v>
      </c>
      <c r="J6" s="89">
        <f>'S4'!$B$10</f>
        <v>0.6</v>
      </c>
      <c r="K6" s="89">
        <f>'S4'!$B$11</f>
        <v>7.4999999999999997E-2</v>
      </c>
      <c r="L6" s="109">
        <f t="shared" si="2"/>
        <v>560</v>
      </c>
      <c r="M6" s="110">
        <f t="shared" si="3"/>
        <v>209.99999999999997</v>
      </c>
      <c r="N6" s="3"/>
      <c r="O6" s="95">
        <f>'M4'!N484</f>
        <v>220000</v>
      </c>
      <c r="P6" s="89">
        <f>'M4'!P484</f>
        <v>0.55000000000000004</v>
      </c>
      <c r="Q6" s="89">
        <f>'M4'!Q484</f>
        <v>0.3</v>
      </c>
      <c r="R6" s="96">
        <f t="shared" si="0"/>
        <v>92.4</v>
      </c>
      <c r="S6" s="90">
        <f t="shared" si="4"/>
        <v>467.6</v>
      </c>
      <c r="T6" s="97">
        <f t="shared" si="1"/>
        <v>209.99999999999997</v>
      </c>
      <c r="U6" s="3"/>
      <c r="V6" s="52">
        <v>0</v>
      </c>
      <c r="W6" s="54"/>
    </row>
    <row r="7" spans="2:24" ht="15" customHeight="1" x14ac:dyDescent="0.2">
      <c r="B7" s="62"/>
      <c r="C7" s="4">
        <f>'S5'!$B$2</f>
        <v>5</v>
      </c>
      <c r="D7" s="30" t="str">
        <f>'S5'!$B$3</f>
        <v xml:space="preserve">Normes de chiffrement obsolètes </v>
      </c>
      <c r="E7" s="88">
        <f>'S5'!$B$6</f>
        <v>0.2</v>
      </c>
      <c r="F7" s="88">
        <f>'S5'!$B$7</f>
        <v>0.6</v>
      </c>
      <c r="G7" s="80">
        <v>7.5</v>
      </c>
      <c r="H7" s="88">
        <f>'S5'!$B$8</f>
        <v>0.8</v>
      </c>
      <c r="I7" s="88">
        <f>'S5'!$B$9</f>
        <v>0.95</v>
      </c>
      <c r="J7" s="88">
        <f>'S5'!$B$10</f>
        <v>0.55000000000000004</v>
      </c>
      <c r="K7" s="88">
        <f>'S5'!$B$11</f>
        <v>9.6000000000000002E-2</v>
      </c>
      <c r="L7" s="109">
        <f t="shared" si="2"/>
        <v>1374.545454545454</v>
      </c>
      <c r="M7" s="110">
        <f t="shared" si="3"/>
        <v>471.2727272727272</v>
      </c>
      <c r="N7" s="3"/>
      <c r="O7" s="91">
        <f>'M5'!N484</f>
        <v>285000</v>
      </c>
      <c r="P7" s="92">
        <f>'M5'!P484</f>
        <v>0.6</v>
      </c>
      <c r="Q7" s="92">
        <f>'M5'!Q484</f>
        <v>0.4</v>
      </c>
      <c r="R7" s="93">
        <f t="shared" si="0"/>
        <v>329.89090909090896</v>
      </c>
      <c r="S7" s="90">
        <f t="shared" si="4"/>
        <v>1044.6545454545451</v>
      </c>
      <c r="T7" s="94">
        <f t="shared" si="1"/>
        <v>471.2727272727272</v>
      </c>
      <c r="U7" s="3"/>
      <c r="V7" s="4">
        <v>0</v>
      </c>
      <c r="W7" s="54"/>
    </row>
    <row r="8" spans="2:24" ht="15" customHeight="1" x14ac:dyDescent="0.2">
      <c r="B8" s="62"/>
      <c r="C8" s="69">
        <f>'S6'!$B$2</f>
        <v>6</v>
      </c>
      <c r="D8" s="51" t="str">
        <f>'S6'!$B$3</f>
        <v xml:space="preserve">Faiblesse d'un fournisseur tiers </v>
      </c>
      <c r="E8" s="89">
        <f>'S6'!$B$6</f>
        <v>0.6</v>
      </c>
      <c r="F8" s="89">
        <f>'S6'!$B$7</f>
        <v>0.5</v>
      </c>
      <c r="G8" s="80">
        <v>8</v>
      </c>
      <c r="H8" s="89">
        <f>'S6'!$B$8</f>
        <v>0.85</v>
      </c>
      <c r="I8" s="89">
        <f>'S6'!$B$9</f>
        <v>0.95</v>
      </c>
      <c r="J8" s="89">
        <f>'S6'!$B$10</f>
        <v>0.6</v>
      </c>
      <c r="K8" s="89">
        <f>'S6'!$B$11</f>
        <v>0.255</v>
      </c>
      <c r="L8" s="109">
        <f t="shared" si="2"/>
        <v>9180</v>
      </c>
      <c r="M8" s="110">
        <f t="shared" si="3"/>
        <v>3060</v>
      </c>
      <c r="N8" s="3"/>
      <c r="O8" s="95">
        <f>'M6'!N484</f>
        <v>250000</v>
      </c>
      <c r="P8" s="89">
        <f>'M6'!P484</f>
        <v>0.6</v>
      </c>
      <c r="Q8" s="89">
        <f>'M6'!Q484</f>
        <v>0.4</v>
      </c>
      <c r="R8" s="96">
        <f t="shared" si="0"/>
        <v>2203.1999999999998</v>
      </c>
      <c r="S8" s="90">
        <f t="shared" si="4"/>
        <v>6976.8</v>
      </c>
      <c r="T8" s="97">
        <f t="shared" si="1"/>
        <v>3060</v>
      </c>
      <c r="U8" s="3"/>
      <c r="V8" s="52">
        <v>0</v>
      </c>
      <c r="W8" s="54"/>
    </row>
    <row r="9" spans="2:24" ht="15" customHeight="1" x14ac:dyDescent="0.2">
      <c r="B9" s="62"/>
      <c r="C9" s="4">
        <f>'S7'!$B$2</f>
        <v>7</v>
      </c>
      <c r="D9" s="30" t="str">
        <f>'S7'!$B$3</f>
        <v>Politique BYOD laxiste</v>
      </c>
      <c r="E9" s="88">
        <f>'S7'!$B$6</f>
        <v>0.4</v>
      </c>
      <c r="F9" s="88">
        <f>'S7'!$B$7</f>
        <v>0.3</v>
      </c>
      <c r="G9" s="80">
        <v>7.5</v>
      </c>
      <c r="H9" s="88">
        <f>'S7'!$B$8</f>
        <v>0.7</v>
      </c>
      <c r="I9" s="88">
        <f>'S7'!$B$9</f>
        <v>0.9</v>
      </c>
      <c r="J9" s="88">
        <f>'S7'!$B$10</f>
        <v>0.5</v>
      </c>
      <c r="K9" s="88">
        <f>'S7'!$B$11</f>
        <v>8.4000000000000005E-2</v>
      </c>
      <c r="L9" s="109">
        <f t="shared" si="2"/>
        <v>1209.5999999999999</v>
      </c>
      <c r="M9" s="110">
        <f t="shared" si="3"/>
        <v>453.59999999999997</v>
      </c>
      <c r="N9" s="3"/>
      <c r="O9" s="91">
        <f>'M7'!N484</f>
        <v>95000</v>
      </c>
      <c r="P9" s="92">
        <f>'M7'!P484</f>
        <v>0.5</v>
      </c>
      <c r="Q9" s="92">
        <f>'M7'!Q484</f>
        <v>0.5</v>
      </c>
      <c r="R9" s="93">
        <f t="shared" si="0"/>
        <v>302.39999999999998</v>
      </c>
      <c r="S9" s="90">
        <f t="shared" si="4"/>
        <v>907.19999999999993</v>
      </c>
      <c r="T9" s="94">
        <f t="shared" si="1"/>
        <v>453.59999999999997</v>
      </c>
      <c r="U9" s="3"/>
      <c r="V9" s="4">
        <v>0</v>
      </c>
      <c r="W9" s="54"/>
    </row>
    <row r="10" spans="2:24" ht="15" customHeight="1" x14ac:dyDescent="0.2">
      <c r="B10" s="62"/>
      <c r="C10" s="69">
        <f>'S8'!$B$2</f>
        <v>8</v>
      </c>
      <c r="D10" s="51" t="str">
        <f>'S8'!$B$3</f>
        <v>Verrouillage d'un rançongiciel</v>
      </c>
      <c r="E10" s="89">
        <f>'S8'!$B$6</f>
        <v>0.5</v>
      </c>
      <c r="F10" s="89">
        <f>'S8'!$B$7</f>
        <v>0.4</v>
      </c>
      <c r="G10" s="80">
        <v>8.6</v>
      </c>
      <c r="H10" s="89">
        <f>'S8'!$B$8</f>
        <v>0.85</v>
      </c>
      <c r="I10" s="89">
        <f>'S8'!$B$9</f>
        <v>0.95</v>
      </c>
      <c r="J10" s="89">
        <f>'S8'!$B$10</f>
        <v>0.4</v>
      </c>
      <c r="K10" s="89">
        <f>'S8'!$B$11</f>
        <v>0.17</v>
      </c>
      <c r="L10" s="109">
        <f t="shared" si="2"/>
        <v>6578.9999999999991</v>
      </c>
      <c r="M10" s="110">
        <f t="shared" si="3"/>
        <v>2193</v>
      </c>
      <c r="N10" s="3"/>
      <c r="O10" s="95">
        <f>'M8'!N484</f>
        <v>210000</v>
      </c>
      <c r="P10" s="89">
        <f>'M8'!P484</f>
        <v>0.5</v>
      </c>
      <c r="Q10" s="89">
        <f>'M8'!Q484</f>
        <v>0.5</v>
      </c>
      <c r="R10" s="96">
        <f t="shared" si="0"/>
        <v>1644.7499999999998</v>
      </c>
      <c r="S10" s="90">
        <f t="shared" si="4"/>
        <v>4934.2499999999991</v>
      </c>
      <c r="T10" s="97">
        <f t="shared" si="1"/>
        <v>2193</v>
      </c>
      <c r="U10" s="3"/>
      <c r="V10" s="52">
        <v>0</v>
      </c>
      <c r="W10" s="54"/>
    </row>
    <row r="11" spans="2:24" ht="15" customHeight="1" x14ac:dyDescent="0.2">
      <c r="B11" s="62"/>
      <c r="C11" s="4">
        <f>'S9'!$B$2</f>
        <v>9</v>
      </c>
      <c r="D11" s="30" t="str">
        <f>'S9'!$B$3</f>
        <v xml:space="preserve">Intervention inefficace en cas d'incident </v>
      </c>
      <c r="E11" s="88">
        <f>'S9'!$B$6</f>
        <v>0.6</v>
      </c>
      <c r="F11" s="88">
        <f>'S9'!$B$7</f>
        <v>0.5</v>
      </c>
      <c r="G11" s="80">
        <v>8.4</v>
      </c>
      <c r="H11" s="88">
        <f>'S9'!$B$8</f>
        <v>0.8</v>
      </c>
      <c r="I11" s="88">
        <f>'S9'!$B$9</f>
        <v>0.9</v>
      </c>
      <c r="J11" s="88">
        <f>'S9'!$B$10</f>
        <v>0.3</v>
      </c>
      <c r="K11" s="88">
        <f>'S9'!$B$11</f>
        <v>0.24</v>
      </c>
      <c r="L11" s="109">
        <f t="shared" si="2"/>
        <v>17136.000000000004</v>
      </c>
      <c r="M11" s="110">
        <f t="shared" si="3"/>
        <v>6048</v>
      </c>
      <c r="N11" s="3"/>
      <c r="O11" s="91">
        <f>'M9'!N484</f>
        <v>165000</v>
      </c>
      <c r="P11" s="92">
        <f>'M9'!P484</f>
        <v>0.4</v>
      </c>
      <c r="Q11" s="92">
        <f>'M9'!Q484</f>
        <v>0.4</v>
      </c>
      <c r="R11" s="93">
        <f t="shared" si="0"/>
        <v>2741.7600000000011</v>
      </c>
      <c r="S11" s="90">
        <f t="shared" si="4"/>
        <v>14394.240000000002</v>
      </c>
      <c r="T11" s="94">
        <f t="shared" si="1"/>
        <v>6048</v>
      </c>
      <c r="U11" s="3"/>
      <c r="V11" s="4">
        <v>0</v>
      </c>
      <c r="W11" s="54"/>
    </row>
    <row r="12" spans="2:24" ht="15" customHeight="1" x14ac:dyDescent="0.2">
      <c r="B12" s="62"/>
      <c r="C12" s="69">
        <f>'S10'!$B$2</f>
        <v>10</v>
      </c>
      <c r="D12" s="51" t="str">
        <f>'S10'!$B$3</f>
        <v>Exploit logiciel non corrigé</v>
      </c>
      <c r="E12" s="89">
        <f>'S10'!$B$6</f>
        <v>0.7</v>
      </c>
      <c r="F12" s="89">
        <f>'S10'!$B$7</f>
        <v>0.6</v>
      </c>
      <c r="G12" s="80">
        <v>7.8</v>
      </c>
      <c r="H12" s="89">
        <f>'S10'!$B$8</f>
        <v>0.8</v>
      </c>
      <c r="I12" s="89">
        <f>'S10'!$B$9</f>
        <v>0.9</v>
      </c>
      <c r="J12" s="89">
        <f>'S10'!$B$10</f>
        <v>0.4</v>
      </c>
      <c r="K12" s="89">
        <f>'S10'!$B$11</f>
        <v>0.33600000000000002</v>
      </c>
      <c r="L12" s="109">
        <f t="shared" si="2"/>
        <v>23390.640000000003</v>
      </c>
      <c r="M12" s="110">
        <f t="shared" si="3"/>
        <v>8255.5199999999986</v>
      </c>
      <c r="N12" s="3"/>
      <c r="O12" s="95">
        <f>'M10'!N484</f>
        <v>145000</v>
      </c>
      <c r="P12" s="89">
        <f>'M10'!P484</f>
        <v>0.4</v>
      </c>
      <c r="Q12" s="89">
        <f>'M10'!Q484</f>
        <v>0.4</v>
      </c>
      <c r="R12" s="96">
        <f t="shared" si="0"/>
        <v>3742.5024000000012</v>
      </c>
      <c r="S12" s="90">
        <f t="shared" si="4"/>
        <v>19648.137600000002</v>
      </c>
      <c r="T12" s="97">
        <f t="shared" si="1"/>
        <v>8255.5199999999986</v>
      </c>
      <c r="U12" s="3"/>
      <c r="V12" s="52">
        <v>0</v>
      </c>
      <c r="W12" s="54"/>
    </row>
    <row r="13" spans="2:24" ht="15" customHeight="1" x14ac:dyDescent="0.2">
      <c r="B13" s="63"/>
      <c r="C13" s="64"/>
      <c r="D13" s="64"/>
      <c r="E13" s="64"/>
      <c r="F13" s="64"/>
      <c r="G13" s="64"/>
      <c r="H13" s="64"/>
      <c r="I13" s="64"/>
      <c r="J13" s="64"/>
      <c r="K13" s="64"/>
      <c r="L13" s="65"/>
      <c r="M13" s="64"/>
      <c r="N13" s="5"/>
      <c r="O13" s="64"/>
      <c r="P13" s="64"/>
      <c r="Q13" s="64"/>
      <c r="R13" s="65"/>
      <c r="S13" s="66"/>
      <c r="T13" s="57" t="s">
        <v>187</v>
      </c>
      <c r="U13" s="5"/>
      <c r="V13" s="77">
        <f>(V3*O3)+(V4*O4)+(V5*O5)+(V6*O6)+(V7*O7)+(V8*O8)+(V9*O9)+(V10*O10)+(V11*O11)+(V12*O12)</f>
        <v>0</v>
      </c>
      <c r="W13" s="54"/>
      <c r="X13" s="56"/>
    </row>
    <row r="14" spans="2:24" ht="15" customHeight="1" x14ac:dyDescent="0.2">
      <c r="C14" s="2"/>
      <c r="D14" s="68" t="s">
        <v>485</v>
      </c>
      <c r="E14" s="55">
        <v>0.3</v>
      </c>
      <c r="L14" s="6"/>
      <c r="M14" s="6"/>
      <c r="N14" s="2"/>
      <c r="O14" s="108">
        <f>SUM(O3:O12)</f>
        <v>1725000</v>
      </c>
      <c r="P14" s="2"/>
      <c r="Q14" s="2"/>
      <c r="R14" s="2"/>
      <c r="S14" s="2"/>
      <c r="T14" s="67"/>
      <c r="U14" s="67"/>
      <c r="V14" s="67"/>
      <c r="W14" s="67"/>
      <c r="X14" s="2"/>
    </row>
    <row r="15" spans="2:24" ht="15" customHeight="1" x14ac:dyDescent="0.2">
      <c r="C15" s="2"/>
      <c r="D15" s="68" t="s">
        <v>484</v>
      </c>
      <c r="E15" s="70">
        <v>10000</v>
      </c>
      <c r="O15" s="9"/>
      <c r="P15" s="2"/>
      <c r="Q15" s="2"/>
      <c r="R15" s="2"/>
      <c r="S15" s="2"/>
      <c r="T15" s="2"/>
      <c r="U15" s="2"/>
      <c r="V15" s="2"/>
      <c r="W15" s="2"/>
      <c r="X15" s="2"/>
    </row>
    <row r="16" spans="2:24" ht="15" customHeight="1" x14ac:dyDescent="0.2">
      <c r="C16" s="2"/>
      <c r="D16" s="2"/>
      <c r="I16" s="71" t="s">
        <v>508</v>
      </c>
      <c r="J16" s="71"/>
      <c r="K16" s="73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3:24" ht="15" customHeight="1" x14ac:dyDescent="0.2">
      <c r="C17" s="2"/>
      <c r="D17" s="71" t="s">
        <v>486</v>
      </c>
      <c r="I17" s="71" t="s">
        <v>511</v>
      </c>
      <c r="J17" s="73"/>
      <c r="K17" s="73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3:24" ht="15" customHeight="1" x14ac:dyDescent="0.2">
      <c r="C18" s="2"/>
      <c r="D18" s="73" t="s">
        <v>491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3:24" ht="12.75" customHeight="1" x14ac:dyDescent="0.2">
      <c r="D19" s="82" t="s">
        <v>515</v>
      </c>
      <c r="F19" s="79" t="s">
        <v>497</v>
      </c>
      <c r="G19" s="78"/>
      <c r="H19" s="78"/>
      <c r="I19" s="78"/>
      <c r="J19" s="78"/>
      <c r="K19" s="78"/>
      <c r="L19" s="78"/>
    </row>
    <row r="20" spans="3:24" ht="12.75" customHeight="1" x14ac:dyDescent="0.2">
      <c r="D20" s="82" t="s">
        <v>517</v>
      </c>
      <c r="F20" s="79" t="s">
        <v>487</v>
      </c>
      <c r="G20" s="78"/>
      <c r="H20" s="78"/>
      <c r="I20" s="78"/>
      <c r="J20" s="78"/>
      <c r="K20" s="78"/>
      <c r="L20" s="78"/>
    </row>
    <row r="21" spans="3:24" ht="12.75" customHeight="1" x14ac:dyDescent="0.2">
      <c r="D21" s="82" t="s">
        <v>518</v>
      </c>
      <c r="F21" s="79" t="s">
        <v>508</v>
      </c>
      <c r="G21" s="78"/>
      <c r="H21" s="85" t="s">
        <v>507</v>
      </c>
      <c r="I21" s="78"/>
      <c r="J21" s="78"/>
      <c r="K21" s="78"/>
      <c r="L21" s="78"/>
      <c r="R21" s="111" t="s">
        <v>510</v>
      </c>
      <c r="S21" s="112"/>
      <c r="T21" s="112"/>
      <c r="U21" s="112"/>
      <c r="V21" s="112"/>
    </row>
    <row r="22" spans="3:24" ht="12.75" customHeight="1" x14ac:dyDescent="0.2">
      <c r="D22" s="82" t="s">
        <v>519</v>
      </c>
      <c r="F22" s="79" t="s">
        <v>509</v>
      </c>
      <c r="G22" s="78"/>
      <c r="H22" s="78"/>
      <c r="I22" s="78"/>
      <c r="J22" s="78"/>
      <c r="K22" s="78"/>
      <c r="L22" s="78"/>
      <c r="R22" s="111" t="s">
        <v>513</v>
      </c>
      <c r="S22" s="112"/>
      <c r="T22" s="112"/>
      <c r="U22" s="112"/>
      <c r="V22" s="112"/>
    </row>
    <row r="23" spans="3:24" ht="12.75" customHeight="1" x14ac:dyDescent="0.2">
      <c r="D23" s="82" t="s">
        <v>516</v>
      </c>
      <c r="F23" s="79" t="s">
        <v>510</v>
      </c>
      <c r="G23" s="78"/>
      <c r="H23" s="78"/>
      <c r="I23" s="78"/>
      <c r="J23" s="78"/>
      <c r="K23" s="78"/>
      <c r="L23" s="78"/>
    </row>
    <row r="24" spans="3:24" ht="12.75" customHeight="1" x14ac:dyDescent="0.15">
      <c r="F24" s="79" t="s">
        <v>514</v>
      </c>
      <c r="G24" s="78"/>
      <c r="H24" s="78"/>
      <c r="I24" s="78"/>
      <c r="J24" s="78"/>
      <c r="K24" s="78"/>
      <c r="L24" s="78"/>
      <c r="M24" s="78"/>
    </row>
    <row r="25" spans="3:24" ht="12.75" customHeight="1" x14ac:dyDescent="0.2">
      <c r="D25" s="81"/>
    </row>
    <row r="26" spans="3:24" ht="12.75" customHeight="1" x14ac:dyDescent="0.15">
      <c r="F26" s="79" t="s">
        <v>498</v>
      </c>
      <c r="G26" s="78"/>
      <c r="H26" s="78"/>
      <c r="I26" s="78"/>
      <c r="J26" s="78"/>
      <c r="K26" s="78"/>
      <c r="L26" s="78"/>
    </row>
    <row r="27" spans="3:24" ht="12.75" customHeight="1" x14ac:dyDescent="0.15">
      <c r="F27" s="78" t="s">
        <v>496</v>
      </c>
      <c r="G27" s="78"/>
      <c r="H27" s="78"/>
      <c r="I27" s="78"/>
      <c r="J27" s="78"/>
      <c r="K27" s="78"/>
      <c r="L27" s="78"/>
    </row>
    <row r="28" spans="3:24" ht="12.75" customHeight="1" x14ac:dyDescent="0.15">
      <c r="F28" s="79" t="s">
        <v>551</v>
      </c>
      <c r="G28" s="78"/>
      <c r="H28" s="78"/>
      <c r="I28" s="85" t="s">
        <v>550</v>
      </c>
      <c r="J28" s="78"/>
      <c r="K28" s="78"/>
      <c r="L28" s="78"/>
    </row>
    <row r="29" spans="3:24" ht="12.75" customHeight="1" x14ac:dyDescent="0.15">
      <c r="F29" s="79" t="s">
        <v>512</v>
      </c>
      <c r="G29" s="78"/>
      <c r="H29" s="78"/>
      <c r="I29" s="78"/>
      <c r="J29" s="78"/>
      <c r="K29" s="78"/>
      <c r="L29" s="78"/>
    </row>
    <row r="30" spans="3:24" ht="12.75" customHeight="1" x14ac:dyDescent="0.15">
      <c r="F30" s="79" t="s">
        <v>513</v>
      </c>
      <c r="G30" s="78"/>
      <c r="H30" s="78"/>
      <c r="I30" s="78"/>
      <c r="J30" s="78"/>
      <c r="K30" s="78"/>
      <c r="L30" s="78"/>
      <c r="M30" s="78"/>
    </row>
    <row r="31" spans="3:24" ht="12.75" customHeight="1" x14ac:dyDescent="0.15">
      <c r="F31" s="79" t="s">
        <v>504</v>
      </c>
      <c r="G31" s="78"/>
      <c r="H31" s="78"/>
      <c r="I31" s="78"/>
      <c r="J31" s="78"/>
      <c r="K31" s="78"/>
      <c r="L31" s="78"/>
      <c r="M31" s="78"/>
    </row>
    <row r="33" spans="6:6" ht="12.75" customHeight="1" x14ac:dyDescent="0.15">
      <c r="F33" s="98" t="s">
        <v>552</v>
      </c>
    </row>
    <row r="34" spans="6:6" ht="12.75" customHeight="1" x14ac:dyDescent="0.15">
      <c r="F34" s="99" t="s">
        <v>553</v>
      </c>
    </row>
  </sheetData>
  <mergeCells count="13">
    <mergeCell ref="R21:V21"/>
    <mergeCell ref="R22:V22"/>
    <mergeCell ref="E1:E2"/>
    <mergeCell ref="F1:F2"/>
    <mergeCell ref="H1:H2"/>
    <mergeCell ref="I1:I2"/>
    <mergeCell ref="J1:J2"/>
    <mergeCell ref="K1:K2"/>
    <mergeCell ref="P1:P2"/>
    <mergeCell ref="Q1:Q2"/>
    <mergeCell ref="R1:R2"/>
    <mergeCell ref="V1:V2"/>
    <mergeCell ref="G1:G2"/>
  </mergeCells>
  <conditionalFormatting sqref="L3:L12">
    <cfRule type="cellIs" dxfId="1" priority="1" operator="greaterThan">
      <formula>$M$6</formula>
    </cfRule>
  </conditionalFormatting>
  <conditionalFormatting sqref="S3:S12">
    <cfRule type="cellIs" dxfId="0" priority="3" operator="greaterThan">
      <formula>M3</formula>
    </cfRule>
  </conditionalFormatting>
  <hyperlinks>
    <hyperlink ref="H21" r:id="rId1" xr:uid="{1F340181-65F5-5E4B-87BA-449E1A876138}"/>
    <hyperlink ref="I28" r:id="rId2" xr:uid="{7430AB8A-42AA-5141-864C-A59D3467C59E}"/>
    <hyperlink ref="F34" r:id="rId3" xr:uid="{4AC98237-3488-1342-BDD7-886983822014}"/>
  </hyperlinks>
  <pageMargins left="0.7" right="0.7" top="0.75" bottom="0.75" header="0.3" footer="0.3"/>
  <pageSetup orientation="portrait" verticalDpi="0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0BF3-28F7-C84A-90A0-E308D3E6CB6C}">
  <sheetPr>
    <tabColor theme="0" tint="-0.14999847407452621"/>
  </sheetPr>
  <dimension ref="A1:G12"/>
  <sheetViews>
    <sheetView zoomScale="170" zoomScaleNormal="170" workbookViewId="0">
      <selection activeCell="B11" sqref="B11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3" t="s">
        <v>533</v>
      </c>
      <c r="B1" s="123"/>
      <c r="C1" s="123"/>
      <c r="D1" s="123"/>
      <c r="E1" s="123"/>
      <c r="F1" s="123"/>
      <c r="G1" s="48"/>
    </row>
    <row r="2" spans="1:7" x14ac:dyDescent="0.15">
      <c r="A2" s="49" t="s">
        <v>529</v>
      </c>
      <c r="B2" s="50">
        <v>5</v>
      </c>
      <c r="G2" s="48"/>
    </row>
    <row r="3" spans="1:7" ht="16" x14ac:dyDescent="0.2">
      <c r="A3" s="49" t="s">
        <v>522</v>
      </c>
      <c r="B3" s="107" t="s">
        <v>580</v>
      </c>
      <c r="G3" s="48"/>
    </row>
    <row r="4" spans="1:7" x14ac:dyDescent="0.15">
      <c r="A4" s="49" t="s">
        <v>530</v>
      </c>
      <c r="B4" s="84" t="s">
        <v>557</v>
      </c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>
        <v>0.2</v>
      </c>
      <c r="C6" s="31"/>
      <c r="G6" s="48"/>
    </row>
    <row r="7" spans="1:7" ht="16" x14ac:dyDescent="0.2">
      <c r="A7" s="49" t="s">
        <v>527</v>
      </c>
      <c r="B7" s="87">
        <v>0.6</v>
      </c>
      <c r="C7" s="31"/>
      <c r="G7" s="48"/>
    </row>
    <row r="8" spans="1:7" ht="16" x14ac:dyDescent="0.2">
      <c r="A8" s="49" t="s">
        <v>523</v>
      </c>
      <c r="B8" s="87">
        <v>0.8</v>
      </c>
      <c r="C8" s="31"/>
      <c r="G8" s="48"/>
    </row>
    <row r="9" spans="1:7" ht="16" x14ac:dyDescent="0.2">
      <c r="A9" s="49" t="s">
        <v>524</v>
      </c>
      <c r="B9" s="87">
        <v>0.95</v>
      </c>
      <c r="C9" s="31"/>
      <c r="G9" s="48"/>
    </row>
    <row r="10" spans="1:7" ht="16" x14ac:dyDescent="0.2">
      <c r="A10" s="49" t="s">
        <v>525</v>
      </c>
      <c r="B10" s="87">
        <v>0.55000000000000004</v>
      </c>
      <c r="C10" s="31"/>
      <c r="G10" s="48"/>
    </row>
    <row r="11" spans="1:7" ht="16" x14ac:dyDescent="0.2">
      <c r="A11" s="49" t="s">
        <v>526</v>
      </c>
      <c r="B11" s="87">
        <v>9.6000000000000002E-2</v>
      </c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FF63-8E65-FB47-820E-25E019810ECB}">
  <sheetPr>
    <tabColor theme="0" tint="-0.14999847407452621"/>
  </sheetPr>
  <dimension ref="A1:U484"/>
  <sheetViews>
    <sheetView zoomScale="110" zoomScaleNormal="110" workbookViewId="0">
      <selection activeCell="R7" sqref="R7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A2">
        <v>1</v>
      </c>
      <c r="B2" s="44"/>
      <c r="C2" s="107" t="s">
        <v>581</v>
      </c>
      <c r="H2">
        <v>150000</v>
      </c>
      <c r="M2" s="42"/>
      <c r="N2">
        <f t="shared" ref="N2:N6" si="0">A2*((SUM(F2:I2))+(J2*1950*80))</f>
        <v>150000</v>
      </c>
      <c r="O2">
        <f t="shared" ref="O2:O6" si="1">A2*J2</f>
        <v>0</v>
      </c>
      <c r="P2">
        <f t="shared" ref="P2:P6" si="2">A2*K2</f>
        <v>0</v>
      </c>
      <c r="Q2">
        <f t="shared" ref="Q2:Q6" si="3">A2*L2</f>
        <v>0</v>
      </c>
      <c r="R2" s="44"/>
    </row>
    <row r="3" spans="1:21" ht="12.75" customHeight="1" thickBot="1" x14ac:dyDescent="0.25">
      <c r="A3" s="31">
        <v>1</v>
      </c>
      <c r="B3" s="44"/>
      <c r="C3" s="107" t="s">
        <v>582</v>
      </c>
      <c r="I3">
        <v>40000</v>
      </c>
      <c r="M3" s="42"/>
      <c r="N3">
        <f t="shared" si="0"/>
        <v>40000</v>
      </c>
      <c r="O3">
        <f t="shared" si="1"/>
        <v>0</v>
      </c>
      <c r="P3">
        <f t="shared" si="2"/>
        <v>0</v>
      </c>
      <c r="Q3">
        <f t="shared" si="3"/>
        <v>0</v>
      </c>
      <c r="R3" s="44"/>
    </row>
    <row r="4" spans="1:21" ht="12.75" customHeight="1" thickBot="1" x14ac:dyDescent="0.25">
      <c r="A4">
        <v>1</v>
      </c>
      <c r="B4" s="44"/>
      <c r="C4" s="107" t="s">
        <v>561</v>
      </c>
      <c r="I4">
        <v>25000</v>
      </c>
      <c r="M4" s="42"/>
      <c r="N4">
        <f t="shared" si="0"/>
        <v>25000</v>
      </c>
      <c r="O4">
        <f t="shared" si="1"/>
        <v>0</v>
      </c>
      <c r="P4">
        <f t="shared" si="2"/>
        <v>0</v>
      </c>
      <c r="Q4">
        <f t="shared" si="3"/>
        <v>0</v>
      </c>
      <c r="R4" s="44"/>
    </row>
    <row r="5" spans="1:21" ht="12.75" customHeight="1" thickBot="1" x14ac:dyDescent="0.25">
      <c r="A5">
        <v>1</v>
      </c>
      <c r="B5" s="44"/>
      <c r="C5" s="107" t="s">
        <v>583</v>
      </c>
      <c r="I5">
        <v>50000</v>
      </c>
      <c r="M5" s="42"/>
      <c r="N5">
        <f t="shared" si="0"/>
        <v>50000</v>
      </c>
      <c r="O5">
        <f t="shared" si="1"/>
        <v>0</v>
      </c>
      <c r="P5">
        <f t="shared" si="2"/>
        <v>0</v>
      </c>
      <c r="Q5">
        <f t="shared" si="3"/>
        <v>0</v>
      </c>
      <c r="R5" s="44"/>
    </row>
    <row r="6" spans="1:21" ht="12.75" customHeight="1" thickBot="1" x14ac:dyDescent="0.25">
      <c r="A6">
        <v>1</v>
      </c>
      <c r="B6" s="44"/>
      <c r="C6" s="107" t="s">
        <v>584</v>
      </c>
      <c r="H6">
        <v>20000</v>
      </c>
      <c r="M6" s="42"/>
      <c r="N6">
        <f t="shared" si="0"/>
        <v>20000</v>
      </c>
      <c r="O6">
        <f t="shared" si="1"/>
        <v>0</v>
      </c>
      <c r="P6">
        <f t="shared" si="2"/>
        <v>0</v>
      </c>
      <c r="Q6">
        <f t="shared" si="3"/>
        <v>0</v>
      </c>
      <c r="R6" s="44"/>
    </row>
    <row r="7" spans="1:21" ht="12.75" customHeight="1" thickBot="1" x14ac:dyDescent="0.25">
      <c r="B7" s="44"/>
      <c r="M7" s="42"/>
      <c r="N7" s="46">
        <f>SUM(N2:N6)</f>
        <v>285000</v>
      </c>
      <c r="O7" s="46">
        <f t="shared" ref="O7:Q7" si="4">SUM(O2:O6)</f>
        <v>0</v>
      </c>
      <c r="P7" s="46">
        <v>0.6</v>
      </c>
      <c r="Q7" s="46">
        <v>0.4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5">A11*((SUM(F11:I11))+(J11*1950*80))</f>
        <v>0</v>
      </c>
      <c r="O11">
        <f t="shared" ref="O11:O12" si="6">A11*J11</f>
        <v>0</v>
      </c>
      <c r="P11">
        <f t="shared" ref="P11:P12" si="7">A11*K11</f>
        <v>0</v>
      </c>
      <c r="Q11">
        <f t="shared" ref="Q11:Q12" si="8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 s="44"/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509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5"/>
        <v>0</v>
      </c>
      <c r="O14">
        <f t="shared" ref="O14:O77" si="9">A14*J14</f>
        <v>0</v>
      </c>
      <c r="P14">
        <f t="shared" ref="P14:P77" si="10">A14*K14</f>
        <v>0</v>
      </c>
      <c r="Q14">
        <f t="shared" ref="Q14:Q77" si="11">A14*L14</f>
        <v>0</v>
      </c>
      <c r="R14" s="44"/>
      <c r="U14" s="71" t="s">
        <v>490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5"/>
        <v>0</v>
      </c>
      <c r="O15">
        <f t="shared" si="9"/>
        <v>0</v>
      </c>
      <c r="P15">
        <f t="shared" si="10"/>
        <v>0</v>
      </c>
      <c r="Q15">
        <f t="shared" si="11"/>
        <v>0</v>
      </c>
      <c r="R15" s="44"/>
      <c r="U15" s="71" t="s">
        <v>488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5"/>
        <v>0</v>
      </c>
      <c r="O16">
        <f t="shared" si="9"/>
        <v>0</v>
      </c>
      <c r="P16">
        <f t="shared" si="10"/>
        <v>0</v>
      </c>
      <c r="Q16">
        <f t="shared" si="11"/>
        <v>0</v>
      </c>
      <c r="R16" s="44"/>
      <c r="U16" s="71" t="s">
        <v>489</v>
      </c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5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 s="44"/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5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 s="44"/>
      <c r="U18" s="71" t="s">
        <v>512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5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 s="44"/>
      <c r="U19" s="71" t="s">
        <v>493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5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 s="44"/>
      <c r="U20" s="71" t="s">
        <v>494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5"/>
        <v>0</v>
      </c>
      <c r="O21">
        <f t="shared" si="9"/>
        <v>0</v>
      </c>
      <c r="P21">
        <f t="shared" si="10"/>
        <v>0</v>
      </c>
      <c r="Q21">
        <f t="shared" si="11"/>
        <v>0</v>
      </c>
      <c r="R21" s="44"/>
      <c r="U21" s="71" t="s">
        <v>495</v>
      </c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5"/>
        <v>0</v>
      </c>
      <c r="O22">
        <f t="shared" si="9"/>
        <v>0</v>
      </c>
      <c r="P22">
        <f t="shared" si="10"/>
        <v>0</v>
      </c>
      <c r="Q22">
        <f t="shared" si="11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5"/>
        <v>0</v>
      </c>
      <c r="O24">
        <f t="shared" si="9"/>
        <v>0</v>
      </c>
      <c r="P24">
        <f t="shared" si="10"/>
        <v>0</v>
      </c>
      <c r="Q24">
        <f t="shared" si="11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5"/>
        <v>0</v>
      </c>
      <c r="O25">
        <f t="shared" si="9"/>
        <v>0</v>
      </c>
      <c r="P25">
        <f t="shared" si="10"/>
        <v>0</v>
      </c>
      <c r="Q25">
        <f t="shared" si="11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5"/>
        <v>0</v>
      </c>
      <c r="O26">
        <f t="shared" si="9"/>
        <v>0</v>
      </c>
      <c r="P26">
        <f t="shared" si="10"/>
        <v>0</v>
      </c>
      <c r="Q26">
        <f t="shared" si="11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5"/>
        <v>0</v>
      </c>
      <c r="O27">
        <f t="shared" si="9"/>
        <v>0</v>
      </c>
      <c r="P27">
        <f t="shared" si="10"/>
        <v>0</v>
      </c>
      <c r="Q27">
        <f t="shared" si="11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5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5"/>
        <v>0</v>
      </c>
      <c r="O29">
        <f t="shared" si="9"/>
        <v>0</v>
      </c>
      <c r="P29">
        <f t="shared" si="10"/>
        <v>0</v>
      </c>
      <c r="Q29">
        <f t="shared" si="11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5"/>
        <v>0</v>
      </c>
      <c r="O30">
        <f t="shared" si="9"/>
        <v>0</v>
      </c>
      <c r="P30">
        <f t="shared" si="10"/>
        <v>0</v>
      </c>
      <c r="Q30">
        <f t="shared" si="11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5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5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5"/>
        <v>0</v>
      </c>
      <c r="O34">
        <f t="shared" si="9"/>
        <v>0</v>
      </c>
      <c r="P34">
        <f t="shared" si="10"/>
        <v>0</v>
      </c>
      <c r="Q34">
        <f t="shared" si="11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5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5"/>
        <v>0</v>
      </c>
      <c r="O36">
        <f t="shared" si="9"/>
        <v>0</v>
      </c>
      <c r="P36">
        <f t="shared" si="10"/>
        <v>0</v>
      </c>
      <c r="Q36">
        <f t="shared" si="11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5"/>
        <v>0</v>
      </c>
      <c r="O37">
        <f t="shared" si="9"/>
        <v>0</v>
      </c>
      <c r="P37">
        <f t="shared" si="10"/>
        <v>0</v>
      </c>
      <c r="Q37">
        <f t="shared" si="11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5"/>
        <v>0</v>
      </c>
      <c r="O38">
        <f t="shared" si="9"/>
        <v>0</v>
      </c>
      <c r="P38">
        <f t="shared" si="10"/>
        <v>0</v>
      </c>
      <c r="Q38">
        <f t="shared" si="11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5"/>
        <v>0</v>
      </c>
      <c r="O39">
        <f t="shared" si="9"/>
        <v>0</v>
      </c>
      <c r="P39">
        <f t="shared" si="10"/>
        <v>0</v>
      </c>
      <c r="Q39">
        <f t="shared" si="11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5"/>
        <v>0</v>
      </c>
      <c r="O40">
        <f t="shared" si="9"/>
        <v>0</v>
      </c>
      <c r="P40">
        <f t="shared" si="10"/>
        <v>0</v>
      </c>
      <c r="Q40">
        <f t="shared" si="11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5"/>
        <v>0</v>
      </c>
      <c r="O41">
        <f t="shared" si="9"/>
        <v>0</v>
      </c>
      <c r="P41">
        <f t="shared" si="10"/>
        <v>0</v>
      </c>
      <c r="Q41">
        <f t="shared" si="11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5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5"/>
        <v>0</v>
      </c>
      <c r="O43">
        <f t="shared" si="9"/>
        <v>0</v>
      </c>
      <c r="P43">
        <f t="shared" si="10"/>
        <v>0</v>
      </c>
      <c r="Q43">
        <f t="shared" si="11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5"/>
        <v>0</v>
      </c>
      <c r="O44">
        <f t="shared" si="9"/>
        <v>0</v>
      </c>
      <c r="P44">
        <f t="shared" si="10"/>
        <v>0</v>
      </c>
      <c r="Q44">
        <f t="shared" si="11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5"/>
        <v>0</v>
      </c>
      <c r="O45">
        <f t="shared" si="9"/>
        <v>0</v>
      </c>
      <c r="P45">
        <f t="shared" si="10"/>
        <v>0</v>
      </c>
      <c r="Q45">
        <f t="shared" si="11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5"/>
        <v>0</v>
      </c>
      <c r="O46">
        <f t="shared" si="9"/>
        <v>0</v>
      </c>
      <c r="P46">
        <f t="shared" si="10"/>
        <v>0</v>
      </c>
      <c r="Q46">
        <f t="shared" si="11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5"/>
        <v>0</v>
      </c>
      <c r="O48">
        <f t="shared" si="9"/>
        <v>0</v>
      </c>
      <c r="P48">
        <f t="shared" si="10"/>
        <v>0</v>
      </c>
      <c r="Q48">
        <f t="shared" si="11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5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5"/>
        <v>0</v>
      </c>
      <c r="O50">
        <f t="shared" si="9"/>
        <v>0</v>
      </c>
      <c r="P50">
        <f t="shared" si="10"/>
        <v>0</v>
      </c>
      <c r="Q50">
        <f t="shared" si="11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5"/>
        <v>0</v>
      </c>
      <c r="O51">
        <f t="shared" si="9"/>
        <v>0</v>
      </c>
      <c r="P51">
        <f t="shared" si="10"/>
        <v>0</v>
      </c>
      <c r="Q51">
        <f t="shared" si="11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5"/>
        <v>0</v>
      </c>
      <c r="O52">
        <f t="shared" si="9"/>
        <v>0</v>
      </c>
      <c r="P52">
        <f t="shared" si="10"/>
        <v>0</v>
      </c>
      <c r="Q52">
        <f t="shared" si="11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5"/>
        <v>0</v>
      </c>
      <c r="O53">
        <f t="shared" si="9"/>
        <v>0</v>
      </c>
      <c r="P53">
        <f t="shared" si="10"/>
        <v>0</v>
      </c>
      <c r="Q53">
        <f t="shared" si="11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5"/>
        <v>0</v>
      </c>
      <c r="O54">
        <f t="shared" si="9"/>
        <v>0</v>
      </c>
      <c r="P54">
        <f t="shared" si="10"/>
        <v>0</v>
      </c>
      <c r="Q54">
        <f t="shared" si="11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5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5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5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5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5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5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5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5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5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5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5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5"/>
        <v>0</v>
      </c>
      <c r="O67">
        <f t="shared" si="9"/>
        <v>0</v>
      </c>
      <c r="P67">
        <f t="shared" si="10"/>
        <v>0</v>
      </c>
      <c r="Q67">
        <f t="shared" si="11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5"/>
        <v>0</v>
      </c>
      <c r="O68">
        <f t="shared" si="9"/>
        <v>0</v>
      </c>
      <c r="P68">
        <f t="shared" si="10"/>
        <v>0</v>
      </c>
      <c r="Q68">
        <f t="shared" si="11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5"/>
        <v>0</v>
      </c>
      <c r="O70">
        <f t="shared" si="9"/>
        <v>0</v>
      </c>
      <c r="P70">
        <f t="shared" si="10"/>
        <v>0</v>
      </c>
      <c r="Q70">
        <f t="shared" si="11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5"/>
        <v>0</v>
      </c>
      <c r="O71">
        <f t="shared" si="9"/>
        <v>0</v>
      </c>
      <c r="P71">
        <f t="shared" si="10"/>
        <v>0</v>
      </c>
      <c r="Q71">
        <f t="shared" si="11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5"/>
        <v>0</v>
      </c>
      <c r="O72">
        <f t="shared" si="9"/>
        <v>0</v>
      </c>
      <c r="P72">
        <f t="shared" si="10"/>
        <v>0</v>
      </c>
      <c r="Q72">
        <f t="shared" si="11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5"/>
        <v>0</v>
      </c>
      <c r="O73">
        <f t="shared" si="9"/>
        <v>0</v>
      </c>
      <c r="P73">
        <f t="shared" si="10"/>
        <v>0</v>
      </c>
      <c r="Q73">
        <f t="shared" si="11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5"/>
        <v>0</v>
      </c>
      <c r="O74">
        <f t="shared" si="9"/>
        <v>0</v>
      </c>
      <c r="P74">
        <f t="shared" si="10"/>
        <v>0</v>
      </c>
      <c r="Q74">
        <f t="shared" si="11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12">A75*((SUM(F75:I75))+(J75*1950*80))</f>
        <v>0</v>
      </c>
      <c r="O75">
        <f t="shared" si="9"/>
        <v>0</v>
      </c>
      <c r="P75">
        <f t="shared" si="10"/>
        <v>0</v>
      </c>
      <c r="Q75">
        <f t="shared" si="11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12"/>
        <v>0</v>
      </c>
      <c r="O76">
        <f t="shared" si="9"/>
        <v>0</v>
      </c>
      <c r="P76">
        <f t="shared" si="10"/>
        <v>0</v>
      </c>
      <c r="Q76">
        <f t="shared" si="11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12"/>
        <v>0</v>
      </c>
      <c r="O77">
        <f t="shared" si="9"/>
        <v>0</v>
      </c>
      <c r="P77">
        <f t="shared" si="10"/>
        <v>0</v>
      </c>
      <c r="Q77">
        <f t="shared" si="11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12"/>
        <v>0</v>
      </c>
      <c r="O78">
        <f t="shared" ref="O78:O141" si="13">A78*J78</f>
        <v>0</v>
      </c>
      <c r="P78">
        <f t="shared" ref="P78:P141" si="14">A78*K78</f>
        <v>0</v>
      </c>
      <c r="Q78">
        <f t="shared" ref="Q78:Q141" si="15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12"/>
        <v>0</v>
      </c>
      <c r="O80">
        <f t="shared" si="13"/>
        <v>0</v>
      </c>
      <c r="P80">
        <f t="shared" si="14"/>
        <v>0</v>
      </c>
      <c r="Q80">
        <f t="shared" si="15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12"/>
        <v>0</v>
      </c>
      <c r="O81">
        <f t="shared" si="13"/>
        <v>0</v>
      </c>
      <c r="P81">
        <f t="shared" si="14"/>
        <v>0</v>
      </c>
      <c r="Q81">
        <f t="shared" si="15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12"/>
        <v>0</v>
      </c>
      <c r="O85">
        <f t="shared" si="13"/>
        <v>0</v>
      </c>
      <c r="P85">
        <f t="shared" si="14"/>
        <v>0</v>
      </c>
      <c r="Q85">
        <f t="shared" si="15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12"/>
        <v>0</v>
      </c>
      <c r="O86">
        <f t="shared" si="13"/>
        <v>0</v>
      </c>
      <c r="P86">
        <f t="shared" si="14"/>
        <v>0</v>
      </c>
      <c r="Q86">
        <f t="shared" si="15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12"/>
        <v>0</v>
      </c>
      <c r="O93">
        <f t="shared" si="13"/>
        <v>0</v>
      </c>
      <c r="P93">
        <f t="shared" si="14"/>
        <v>0</v>
      </c>
      <c r="Q93">
        <f t="shared" si="15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12"/>
        <v>0</v>
      </c>
      <c r="O94">
        <f t="shared" si="13"/>
        <v>0</v>
      </c>
      <c r="P94">
        <f t="shared" si="14"/>
        <v>0</v>
      </c>
      <c r="Q94">
        <f t="shared" si="15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12"/>
        <v>0</v>
      </c>
      <c r="O104">
        <f t="shared" si="13"/>
        <v>0</v>
      </c>
      <c r="P104">
        <f t="shared" si="14"/>
        <v>0</v>
      </c>
      <c r="Q104">
        <f t="shared" si="15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12"/>
        <v>0</v>
      </c>
      <c r="O105">
        <f t="shared" si="13"/>
        <v>0</v>
      </c>
      <c r="P105">
        <f t="shared" si="14"/>
        <v>0</v>
      </c>
      <c r="Q105">
        <f t="shared" si="15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12"/>
        <v>0</v>
      </c>
      <c r="O106">
        <f t="shared" si="13"/>
        <v>0</v>
      </c>
      <c r="P106">
        <f t="shared" si="14"/>
        <v>0</v>
      </c>
      <c r="Q106">
        <f t="shared" si="15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12"/>
        <v>0</v>
      </c>
      <c r="O107">
        <f t="shared" si="13"/>
        <v>0</v>
      </c>
      <c r="P107">
        <f t="shared" si="14"/>
        <v>0</v>
      </c>
      <c r="Q107">
        <f t="shared" si="15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12"/>
        <v>0</v>
      </c>
      <c r="O109">
        <f t="shared" si="13"/>
        <v>0</v>
      </c>
      <c r="P109">
        <f t="shared" si="14"/>
        <v>0</v>
      </c>
      <c r="Q109">
        <f t="shared" si="15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12"/>
        <v>0</v>
      </c>
      <c r="O110">
        <f t="shared" si="13"/>
        <v>0</v>
      </c>
      <c r="P110">
        <f t="shared" si="14"/>
        <v>0</v>
      </c>
      <c r="Q110">
        <f t="shared" si="15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12"/>
        <v>0</v>
      </c>
      <c r="O111">
        <f t="shared" si="13"/>
        <v>0</v>
      </c>
      <c r="P111">
        <f t="shared" si="14"/>
        <v>0</v>
      </c>
      <c r="Q111">
        <f t="shared" si="15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12"/>
        <v>0</v>
      </c>
      <c r="O113">
        <f t="shared" si="13"/>
        <v>0</v>
      </c>
      <c r="P113">
        <f t="shared" si="14"/>
        <v>0</v>
      </c>
      <c r="Q113">
        <f t="shared" si="15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12"/>
        <v>0</v>
      </c>
      <c r="O114">
        <f t="shared" si="13"/>
        <v>0</v>
      </c>
      <c r="P114">
        <f t="shared" si="14"/>
        <v>0</v>
      </c>
      <c r="Q114">
        <f t="shared" si="15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12"/>
        <v>0</v>
      </c>
      <c r="O115">
        <f t="shared" si="13"/>
        <v>0</v>
      </c>
      <c r="P115">
        <f t="shared" si="14"/>
        <v>0</v>
      </c>
      <c r="Q115">
        <f t="shared" si="15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12"/>
        <v>0</v>
      </c>
      <c r="O116">
        <f t="shared" si="13"/>
        <v>0</v>
      </c>
      <c r="P116">
        <f t="shared" si="14"/>
        <v>0</v>
      </c>
      <c r="Q116">
        <f t="shared" si="15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12"/>
        <v>0</v>
      </c>
      <c r="O117">
        <f t="shared" si="13"/>
        <v>0</v>
      </c>
      <c r="P117">
        <f t="shared" si="14"/>
        <v>0</v>
      </c>
      <c r="Q117">
        <f t="shared" si="15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12"/>
        <v>0</v>
      </c>
      <c r="O119">
        <f t="shared" si="13"/>
        <v>0</v>
      </c>
      <c r="P119">
        <f t="shared" si="14"/>
        <v>0</v>
      </c>
      <c r="Q119">
        <f t="shared" si="15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12"/>
        <v>0</v>
      </c>
      <c r="O120">
        <f t="shared" si="13"/>
        <v>0</v>
      </c>
      <c r="P120">
        <f t="shared" si="14"/>
        <v>0</v>
      </c>
      <c r="Q120">
        <f t="shared" si="15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12"/>
        <v>0</v>
      </c>
      <c r="O121">
        <f t="shared" si="13"/>
        <v>0</v>
      </c>
      <c r="P121">
        <f t="shared" si="14"/>
        <v>0</v>
      </c>
      <c r="Q121">
        <f t="shared" si="15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12"/>
        <v>0</v>
      </c>
      <c r="O122">
        <f t="shared" si="13"/>
        <v>0</v>
      </c>
      <c r="P122">
        <f t="shared" si="14"/>
        <v>0</v>
      </c>
      <c r="Q122">
        <f t="shared" si="15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12"/>
        <v>0</v>
      </c>
      <c r="O123">
        <f t="shared" si="13"/>
        <v>0</v>
      </c>
      <c r="P123">
        <f t="shared" si="14"/>
        <v>0</v>
      </c>
      <c r="Q123">
        <f t="shared" si="15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12"/>
        <v>0</v>
      </c>
      <c r="O125">
        <f t="shared" si="13"/>
        <v>0</v>
      </c>
      <c r="P125">
        <f t="shared" si="14"/>
        <v>0</v>
      </c>
      <c r="Q125">
        <f t="shared" si="15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12"/>
        <v>0</v>
      </c>
      <c r="O126">
        <f t="shared" si="13"/>
        <v>0</v>
      </c>
      <c r="P126">
        <f t="shared" si="14"/>
        <v>0</v>
      </c>
      <c r="Q126">
        <f t="shared" si="15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12"/>
        <v>0</v>
      </c>
      <c r="O127">
        <f t="shared" si="13"/>
        <v>0</v>
      </c>
      <c r="P127">
        <f t="shared" si="14"/>
        <v>0</v>
      </c>
      <c r="Q127">
        <f t="shared" si="15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12"/>
        <v>0</v>
      </c>
      <c r="O128">
        <f t="shared" si="13"/>
        <v>0</v>
      </c>
      <c r="P128">
        <f t="shared" si="14"/>
        <v>0</v>
      </c>
      <c r="Q128">
        <f t="shared" si="15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12"/>
        <v>0</v>
      </c>
      <c r="O129">
        <f t="shared" si="13"/>
        <v>0</v>
      </c>
      <c r="P129">
        <f t="shared" si="14"/>
        <v>0</v>
      </c>
      <c r="Q129">
        <f t="shared" si="15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12"/>
        <v>0</v>
      </c>
      <c r="O130">
        <f t="shared" si="13"/>
        <v>0</v>
      </c>
      <c r="P130">
        <f t="shared" si="14"/>
        <v>0</v>
      </c>
      <c r="Q130">
        <f t="shared" si="15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12"/>
        <v>0</v>
      </c>
      <c r="O131">
        <f t="shared" si="13"/>
        <v>0</v>
      </c>
      <c r="P131">
        <f t="shared" si="14"/>
        <v>0</v>
      </c>
      <c r="Q131">
        <f t="shared" si="15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12"/>
        <v>0</v>
      </c>
      <c r="O132">
        <f t="shared" si="13"/>
        <v>0</v>
      </c>
      <c r="P132">
        <f t="shared" si="14"/>
        <v>0</v>
      </c>
      <c r="Q132">
        <f t="shared" si="15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12"/>
        <v>0</v>
      </c>
      <c r="O133">
        <f t="shared" si="13"/>
        <v>0</v>
      </c>
      <c r="P133">
        <f t="shared" si="14"/>
        <v>0</v>
      </c>
      <c r="Q133">
        <f t="shared" si="15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12"/>
        <v>0</v>
      </c>
      <c r="O134">
        <f t="shared" si="13"/>
        <v>0</v>
      </c>
      <c r="P134">
        <f t="shared" si="14"/>
        <v>0</v>
      </c>
      <c r="Q134">
        <f t="shared" si="15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12"/>
        <v>0</v>
      </c>
      <c r="O135">
        <f t="shared" si="13"/>
        <v>0</v>
      </c>
      <c r="P135">
        <f t="shared" si="14"/>
        <v>0</v>
      </c>
      <c r="Q135">
        <f t="shared" si="15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12"/>
        <v>0</v>
      </c>
      <c r="O137">
        <f t="shared" si="13"/>
        <v>0</v>
      </c>
      <c r="P137">
        <f t="shared" si="14"/>
        <v>0</v>
      </c>
      <c r="Q137">
        <f t="shared" si="15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12"/>
        <v>0</v>
      </c>
      <c r="O138">
        <f t="shared" si="13"/>
        <v>0</v>
      </c>
      <c r="P138">
        <f t="shared" si="14"/>
        <v>0</v>
      </c>
      <c r="Q138">
        <f t="shared" si="15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6">A139*((SUM(F139:I139))+(J139*1950*80))</f>
        <v>0</v>
      </c>
      <c r="O139">
        <f t="shared" si="13"/>
        <v>0</v>
      </c>
      <c r="P139">
        <f t="shared" si="14"/>
        <v>0</v>
      </c>
      <c r="Q139">
        <f t="shared" si="15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6"/>
        <v>0</v>
      </c>
      <c r="O140">
        <f t="shared" si="13"/>
        <v>0</v>
      </c>
      <c r="P140">
        <f t="shared" si="14"/>
        <v>0</v>
      </c>
      <c r="Q140">
        <f t="shared" si="15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6"/>
        <v>0</v>
      </c>
      <c r="O141">
        <f t="shared" si="13"/>
        <v>0</v>
      </c>
      <c r="P141">
        <f t="shared" si="14"/>
        <v>0</v>
      </c>
      <c r="Q141">
        <f t="shared" si="15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6"/>
        <v>0</v>
      </c>
      <c r="O142">
        <f t="shared" ref="O142:O170" si="17">A142*J142</f>
        <v>0</v>
      </c>
      <c r="P142">
        <f t="shared" ref="P142:P170" si="18">A142*K142</f>
        <v>0</v>
      </c>
      <c r="Q142">
        <f t="shared" ref="Q142:Q170" si="19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6"/>
        <v>0</v>
      </c>
      <c r="O143">
        <f t="shared" si="17"/>
        <v>0</v>
      </c>
      <c r="P143">
        <f t="shared" si="18"/>
        <v>0</v>
      </c>
      <c r="Q143">
        <f t="shared" si="19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6"/>
        <v>0</v>
      </c>
      <c r="O145">
        <f t="shared" si="17"/>
        <v>0</v>
      </c>
      <c r="P145">
        <f t="shared" si="18"/>
        <v>0</v>
      </c>
      <c r="Q145">
        <f t="shared" si="19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6"/>
        <v>0</v>
      </c>
      <c r="O146">
        <f t="shared" si="17"/>
        <v>0</v>
      </c>
      <c r="P146">
        <f t="shared" si="18"/>
        <v>0</v>
      </c>
      <c r="Q146">
        <f t="shared" si="19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6"/>
        <v>0</v>
      </c>
      <c r="O147">
        <f t="shared" si="17"/>
        <v>0</v>
      </c>
      <c r="P147">
        <f t="shared" si="18"/>
        <v>0</v>
      </c>
      <c r="Q147">
        <f t="shared" si="19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6"/>
        <v>0</v>
      </c>
      <c r="O148">
        <f t="shared" si="17"/>
        <v>0</v>
      </c>
      <c r="P148">
        <f t="shared" si="18"/>
        <v>0</v>
      </c>
      <c r="Q148">
        <f t="shared" si="19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6"/>
        <v>0</v>
      </c>
      <c r="O149">
        <f t="shared" si="17"/>
        <v>0</v>
      </c>
      <c r="P149">
        <f t="shared" si="18"/>
        <v>0</v>
      </c>
      <c r="Q149">
        <f t="shared" si="19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6"/>
        <v>0</v>
      </c>
      <c r="O150">
        <f t="shared" si="17"/>
        <v>0</v>
      </c>
      <c r="P150">
        <f t="shared" si="18"/>
        <v>0</v>
      </c>
      <c r="Q150">
        <f t="shared" si="19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6"/>
        <v>0</v>
      </c>
      <c r="O151">
        <f t="shared" si="17"/>
        <v>0</v>
      </c>
      <c r="P151">
        <f t="shared" si="18"/>
        <v>0</v>
      </c>
      <c r="Q151">
        <f t="shared" si="19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6"/>
        <v>0</v>
      </c>
      <c r="O152">
        <f t="shared" si="17"/>
        <v>0</v>
      </c>
      <c r="P152">
        <f t="shared" si="18"/>
        <v>0</v>
      </c>
      <c r="Q152">
        <f t="shared" si="19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6"/>
        <v>0</v>
      </c>
      <c r="O154">
        <f t="shared" si="17"/>
        <v>0</v>
      </c>
      <c r="P154">
        <f t="shared" si="18"/>
        <v>0</v>
      </c>
      <c r="Q154">
        <f t="shared" si="19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6"/>
        <v>0</v>
      </c>
      <c r="O155">
        <f t="shared" si="17"/>
        <v>0</v>
      </c>
      <c r="P155">
        <f t="shared" si="18"/>
        <v>0</v>
      </c>
      <c r="Q155">
        <f t="shared" si="19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6"/>
        <v>0</v>
      </c>
      <c r="O156">
        <f t="shared" si="17"/>
        <v>0</v>
      </c>
      <c r="P156">
        <f t="shared" si="18"/>
        <v>0</v>
      </c>
      <c r="Q156">
        <f t="shared" si="19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6"/>
        <v>0</v>
      </c>
      <c r="O157">
        <f t="shared" si="17"/>
        <v>0</v>
      </c>
      <c r="P157">
        <f t="shared" si="18"/>
        <v>0</v>
      </c>
      <c r="Q157">
        <f t="shared" si="19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6"/>
        <v>0</v>
      </c>
      <c r="O158">
        <f t="shared" si="17"/>
        <v>0</v>
      </c>
      <c r="P158">
        <f t="shared" si="18"/>
        <v>0</v>
      </c>
      <c r="Q158">
        <f t="shared" si="19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6"/>
        <v>0</v>
      </c>
      <c r="O159">
        <f t="shared" si="17"/>
        <v>0</v>
      </c>
      <c r="P159">
        <f t="shared" si="18"/>
        <v>0</v>
      </c>
      <c r="Q159">
        <f t="shared" si="19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6"/>
        <v>0</v>
      </c>
      <c r="O161">
        <f t="shared" si="17"/>
        <v>0</v>
      </c>
      <c r="P161">
        <f t="shared" si="18"/>
        <v>0</v>
      </c>
      <c r="Q161">
        <f t="shared" si="19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6"/>
        <v>0</v>
      </c>
      <c r="O162">
        <f t="shared" si="17"/>
        <v>0</v>
      </c>
      <c r="P162">
        <f t="shared" si="18"/>
        <v>0</v>
      </c>
      <c r="Q162">
        <f t="shared" si="19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6"/>
        <v>0</v>
      </c>
      <c r="O163">
        <f t="shared" si="17"/>
        <v>0</v>
      </c>
      <c r="P163">
        <f t="shared" si="18"/>
        <v>0</v>
      </c>
      <c r="Q163">
        <f t="shared" si="19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6"/>
        <v>0</v>
      </c>
      <c r="O164">
        <f t="shared" si="17"/>
        <v>0</v>
      </c>
      <c r="P164">
        <f t="shared" si="18"/>
        <v>0</v>
      </c>
      <c r="Q164">
        <f t="shared" si="19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6"/>
        <v>0</v>
      </c>
      <c r="O165">
        <f t="shared" si="17"/>
        <v>0</v>
      </c>
      <c r="P165">
        <f t="shared" si="18"/>
        <v>0</v>
      </c>
      <c r="Q165">
        <f t="shared" si="19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6"/>
        <v>0</v>
      </c>
      <c r="O166">
        <f t="shared" si="17"/>
        <v>0</v>
      </c>
      <c r="P166">
        <f t="shared" si="18"/>
        <v>0</v>
      </c>
      <c r="Q166">
        <f t="shared" si="19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6"/>
        <v>0</v>
      </c>
      <c r="O167">
        <f t="shared" si="17"/>
        <v>0</v>
      </c>
      <c r="P167">
        <f t="shared" si="18"/>
        <v>0</v>
      </c>
      <c r="Q167">
        <f t="shared" si="19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6"/>
        <v>0</v>
      </c>
      <c r="O168">
        <f t="shared" si="17"/>
        <v>0</v>
      </c>
      <c r="P168">
        <f t="shared" si="18"/>
        <v>0</v>
      </c>
      <c r="Q168">
        <f t="shared" si="19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6"/>
        <v>0</v>
      </c>
      <c r="O169">
        <f t="shared" si="17"/>
        <v>0</v>
      </c>
      <c r="P169">
        <f t="shared" si="18"/>
        <v>0</v>
      </c>
      <c r="Q169">
        <f t="shared" si="19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6"/>
        <v>0</v>
      </c>
      <c r="O170">
        <f t="shared" si="17"/>
        <v>0</v>
      </c>
      <c r="P170">
        <f t="shared" si="18"/>
        <v>0</v>
      </c>
      <c r="Q170">
        <f t="shared" si="19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20">SUM(O10:O170)</f>
        <v>0</v>
      </c>
      <c r="P171" s="28">
        <f t="shared" si="20"/>
        <v>0</v>
      </c>
      <c r="Q171" s="28">
        <f t="shared" si="20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21">A174*((SUM(F174:I174))+(J174*1950*80))</f>
        <v>0</v>
      </c>
      <c r="O174">
        <f t="shared" ref="O174:O180" si="22">A174*J174</f>
        <v>0</v>
      </c>
      <c r="P174">
        <f t="shared" ref="P174:P180" si="23">A174*K174</f>
        <v>0</v>
      </c>
      <c r="Q174">
        <f t="shared" ref="Q174:Q180" si="24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21"/>
        <v>0</v>
      </c>
      <c r="O175">
        <f t="shared" si="22"/>
        <v>0</v>
      </c>
      <c r="P175">
        <f t="shared" si="23"/>
        <v>0</v>
      </c>
      <c r="Q175">
        <f t="shared" si="24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21"/>
        <v>0</v>
      </c>
      <c r="O176">
        <f t="shared" si="22"/>
        <v>0</v>
      </c>
      <c r="P176">
        <f t="shared" si="23"/>
        <v>0</v>
      </c>
      <c r="Q176">
        <f t="shared" si="24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21"/>
        <v>0</v>
      </c>
      <c r="O177">
        <f t="shared" si="22"/>
        <v>0</v>
      </c>
      <c r="P177">
        <f t="shared" si="23"/>
        <v>0</v>
      </c>
      <c r="Q177">
        <f t="shared" si="24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21"/>
        <v>0</v>
      </c>
      <c r="O178">
        <f t="shared" si="22"/>
        <v>0</v>
      </c>
      <c r="P178">
        <f t="shared" si="23"/>
        <v>0</v>
      </c>
      <c r="Q178">
        <f t="shared" si="24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21"/>
        <v>0</v>
      </c>
      <c r="O179">
        <f t="shared" si="22"/>
        <v>0</v>
      </c>
      <c r="P179">
        <f t="shared" si="23"/>
        <v>0</v>
      </c>
      <c r="Q179">
        <f t="shared" si="24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21"/>
        <v>0</v>
      </c>
      <c r="O180">
        <f t="shared" si="22"/>
        <v>0</v>
      </c>
      <c r="P180">
        <f t="shared" si="23"/>
        <v>0</v>
      </c>
      <c r="Q180">
        <f t="shared" si="24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5">A182*((SUM(F182:I182))+(J182*1950*80))</f>
        <v>0</v>
      </c>
      <c r="O182">
        <f t="shared" ref="O182:O185" si="26">A182*J182</f>
        <v>0</v>
      </c>
      <c r="P182">
        <f t="shared" ref="P182:P185" si="27">A182*K182</f>
        <v>0</v>
      </c>
      <c r="Q182">
        <f t="shared" ref="Q182:Q185" si="28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5"/>
        <v>0</v>
      </c>
      <c r="O183">
        <f t="shared" si="26"/>
        <v>0</v>
      </c>
      <c r="P183">
        <f t="shared" si="27"/>
        <v>0</v>
      </c>
      <c r="Q183">
        <f t="shared" si="28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5"/>
        <v>0</v>
      </c>
      <c r="O184">
        <f t="shared" si="26"/>
        <v>0</v>
      </c>
      <c r="P184">
        <f t="shared" si="27"/>
        <v>0</v>
      </c>
      <c r="Q184">
        <f t="shared" si="28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5"/>
        <v>0</v>
      </c>
      <c r="O185">
        <f t="shared" si="26"/>
        <v>0</v>
      </c>
      <c r="P185">
        <f t="shared" si="27"/>
        <v>0</v>
      </c>
      <c r="Q185">
        <f t="shared" si="28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9">A187*((SUM(F187:I187))+(J187*1950*80))</f>
        <v>0</v>
      </c>
      <c r="O187">
        <f t="shared" ref="O187:O192" si="30">A187*J187</f>
        <v>0</v>
      </c>
      <c r="P187">
        <f t="shared" ref="P187:P192" si="31">A187*K187</f>
        <v>0</v>
      </c>
      <c r="Q187">
        <f t="shared" ref="Q187:Q192" si="32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9"/>
        <v>0</v>
      </c>
      <c r="O188">
        <f t="shared" si="30"/>
        <v>0</v>
      </c>
      <c r="P188">
        <f t="shared" si="31"/>
        <v>0</v>
      </c>
      <c r="Q188">
        <f t="shared" si="32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9"/>
        <v>0</v>
      </c>
      <c r="O189">
        <f t="shared" si="30"/>
        <v>0</v>
      </c>
      <c r="P189">
        <f t="shared" si="31"/>
        <v>0</v>
      </c>
      <c r="Q189">
        <f t="shared" si="32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9"/>
        <v>0</v>
      </c>
      <c r="O190">
        <f t="shared" si="30"/>
        <v>0</v>
      </c>
      <c r="P190">
        <f t="shared" si="31"/>
        <v>0</v>
      </c>
      <c r="Q190">
        <f t="shared" si="32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9"/>
        <v>0</v>
      </c>
      <c r="O191">
        <f t="shared" si="30"/>
        <v>0</v>
      </c>
      <c r="P191">
        <f t="shared" si="31"/>
        <v>0</v>
      </c>
      <c r="Q191">
        <f t="shared" si="32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9"/>
        <v>0</v>
      </c>
      <c r="O192">
        <f t="shared" si="30"/>
        <v>0</v>
      </c>
      <c r="P192">
        <f t="shared" si="31"/>
        <v>0</v>
      </c>
      <c r="Q192">
        <f t="shared" si="32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33">A194*((SUM(F194:I194))+(J194*1950*80))</f>
        <v>0</v>
      </c>
      <c r="O194">
        <f t="shared" ref="O194:O196" si="34">A194*J194</f>
        <v>0</v>
      </c>
      <c r="P194">
        <f t="shared" ref="P194:P196" si="35">A194*K194</f>
        <v>0</v>
      </c>
      <c r="Q194">
        <f t="shared" ref="Q194:Q196" si="36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33"/>
        <v>0</v>
      </c>
      <c r="O195">
        <f t="shared" si="34"/>
        <v>0</v>
      </c>
      <c r="P195">
        <f t="shared" si="35"/>
        <v>0</v>
      </c>
      <c r="Q195">
        <f t="shared" si="36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33"/>
        <v>0</v>
      </c>
      <c r="O196">
        <f t="shared" si="34"/>
        <v>0</v>
      </c>
      <c r="P196">
        <f t="shared" si="35"/>
        <v>0</v>
      </c>
      <c r="Q196">
        <f t="shared" si="36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7">A198*((SUM(F198:I198))+(J198*1950*80))</f>
        <v>0</v>
      </c>
      <c r="O198">
        <f t="shared" ref="O198:O209" si="38">A198*J198</f>
        <v>0</v>
      </c>
      <c r="P198">
        <f t="shared" ref="P198:P209" si="39">A198*K198</f>
        <v>0</v>
      </c>
      <c r="Q198">
        <f t="shared" ref="Q198:Q209" si="40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7"/>
        <v>0</v>
      </c>
      <c r="O199">
        <f t="shared" si="38"/>
        <v>0</v>
      </c>
      <c r="P199">
        <f t="shared" si="39"/>
        <v>0</v>
      </c>
      <c r="Q199">
        <f t="shared" si="40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7"/>
        <v>0</v>
      </c>
      <c r="O200">
        <f t="shared" si="38"/>
        <v>0</v>
      </c>
      <c r="P200">
        <f t="shared" si="39"/>
        <v>0</v>
      </c>
      <c r="Q200">
        <f t="shared" si="40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7"/>
        <v>0</v>
      </c>
      <c r="O201">
        <f t="shared" si="38"/>
        <v>0</v>
      </c>
      <c r="P201">
        <f t="shared" si="39"/>
        <v>0</v>
      </c>
      <c r="Q201">
        <f t="shared" si="40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7"/>
        <v>0</v>
      </c>
      <c r="O202">
        <f t="shared" si="38"/>
        <v>0</v>
      </c>
      <c r="P202">
        <f t="shared" si="39"/>
        <v>0</v>
      </c>
      <c r="Q202">
        <f t="shared" si="40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7"/>
        <v>0</v>
      </c>
      <c r="O203">
        <f t="shared" si="38"/>
        <v>0</v>
      </c>
      <c r="P203">
        <f t="shared" si="39"/>
        <v>0</v>
      </c>
      <c r="Q203">
        <f t="shared" si="40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7"/>
        <v>0</v>
      </c>
      <c r="O204">
        <f t="shared" si="38"/>
        <v>0</v>
      </c>
      <c r="P204">
        <f t="shared" si="39"/>
        <v>0</v>
      </c>
      <c r="Q204">
        <f t="shared" si="40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7"/>
        <v>0</v>
      </c>
      <c r="O206">
        <f t="shared" si="38"/>
        <v>0</v>
      </c>
      <c r="P206">
        <f t="shared" si="39"/>
        <v>0</v>
      </c>
      <c r="Q206">
        <f t="shared" si="40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7"/>
        <v>0</v>
      </c>
      <c r="O207">
        <f t="shared" si="38"/>
        <v>0</v>
      </c>
      <c r="P207">
        <f t="shared" si="39"/>
        <v>0</v>
      </c>
      <c r="Q207">
        <f t="shared" si="40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7"/>
        <v>0</v>
      </c>
      <c r="O208">
        <f t="shared" si="38"/>
        <v>0</v>
      </c>
      <c r="P208">
        <f t="shared" si="39"/>
        <v>0</v>
      </c>
      <c r="Q208">
        <f t="shared" si="40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7"/>
        <v>0</v>
      </c>
      <c r="O209">
        <f t="shared" si="38"/>
        <v>0</v>
      </c>
      <c r="P209">
        <f t="shared" si="39"/>
        <v>0</v>
      </c>
      <c r="Q209">
        <f t="shared" si="40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41">A211*((SUM(F211:I211))+(J211*1950*80))</f>
        <v>0</v>
      </c>
      <c r="O211">
        <f t="shared" ref="O211:O218" si="42">A211*J211</f>
        <v>0</v>
      </c>
      <c r="P211">
        <f t="shared" ref="P211:P218" si="43">A211*K211</f>
        <v>0</v>
      </c>
      <c r="Q211">
        <f t="shared" ref="Q211:Q218" si="44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41"/>
        <v>0</v>
      </c>
      <c r="O212">
        <f t="shared" si="42"/>
        <v>0</v>
      </c>
      <c r="P212">
        <f t="shared" si="43"/>
        <v>0</v>
      </c>
      <c r="Q212">
        <f t="shared" si="44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41"/>
        <v>0</v>
      </c>
      <c r="O213">
        <f t="shared" si="42"/>
        <v>0</v>
      </c>
      <c r="P213">
        <f t="shared" si="43"/>
        <v>0</v>
      </c>
      <c r="Q213">
        <f t="shared" si="44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41"/>
        <v>0</v>
      </c>
      <c r="O214">
        <f t="shared" si="42"/>
        <v>0</v>
      </c>
      <c r="P214">
        <f t="shared" si="43"/>
        <v>0</v>
      </c>
      <c r="Q214">
        <f t="shared" si="44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41"/>
        <v>0</v>
      </c>
      <c r="O215">
        <f t="shared" si="42"/>
        <v>0</v>
      </c>
      <c r="P215">
        <f t="shared" si="43"/>
        <v>0</v>
      </c>
      <c r="Q215">
        <f t="shared" si="44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41"/>
        <v>0</v>
      </c>
      <c r="O216">
        <f t="shared" si="42"/>
        <v>0</v>
      </c>
      <c r="P216">
        <f t="shared" si="43"/>
        <v>0</v>
      </c>
      <c r="Q216">
        <f t="shared" si="44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41"/>
        <v>0</v>
      </c>
      <c r="O217">
        <f t="shared" si="42"/>
        <v>0</v>
      </c>
      <c r="P217">
        <f t="shared" si="43"/>
        <v>0</v>
      </c>
      <c r="Q217">
        <f t="shared" si="44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41"/>
        <v>0</v>
      </c>
      <c r="O218">
        <f t="shared" si="42"/>
        <v>0</v>
      </c>
      <c r="P218">
        <f t="shared" si="43"/>
        <v>0</v>
      </c>
      <c r="Q218">
        <f t="shared" si="44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5">A220*((SUM(F220:I220))+(J220*1950*80))</f>
        <v>0</v>
      </c>
      <c r="O220">
        <f t="shared" ref="O220:O230" si="46">A220*J220</f>
        <v>0</v>
      </c>
      <c r="P220">
        <f t="shared" ref="P220:P230" si="47">A220*K220</f>
        <v>0</v>
      </c>
      <c r="Q220">
        <f t="shared" ref="Q220:Q230" si="48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5"/>
        <v>0</v>
      </c>
      <c r="O221">
        <f t="shared" si="46"/>
        <v>0</v>
      </c>
      <c r="P221">
        <f t="shared" si="47"/>
        <v>0</v>
      </c>
      <c r="Q221">
        <f t="shared" si="48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5"/>
        <v>0</v>
      </c>
      <c r="O222">
        <f t="shared" si="46"/>
        <v>0</v>
      </c>
      <c r="P222">
        <f t="shared" si="47"/>
        <v>0</v>
      </c>
      <c r="Q222">
        <f t="shared" si="48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5"/>
        <v>0</v>
      </c>
      <c r="O223">
        <f t="shared" si="46"/>
        <v>0</v>
      </c>
      <c r="P223">
        <f t="shared" si="47"/>
        <v>0</v>
      </c>
      <c r="Q223">
        <f t="shared" si="48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5"/>
        <v>0</v>
      </c>
      <c r="O224">
        <f t="shared" si="46"/>
        <v>0</v>
      </c>
      <c r="P224">
        <f t="shared" si="47"/>
        <v>0</v>
      </c>
      <c r="Q224">
        <f t="shared" si="48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5"/>
        <v>0</v>
      </c>
      <c r="O225">
        <f t="shared" si="46"/>
        <v>0</v>
      </c>
      <c r="P225">
        <f t="shared" si="47"/>
        <v>0</v>
      </c>
      <c r="Q225">
        <f t="shared" si="48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5"/>
        <v>0</v>
      </c>
      <c r="O226">
        <f t="shared" si="46"/>
        <v>0</v>
      </c>
      <c r="P226">
        <f t="shared" si="47"/>
        <v>0</v>
      </c>
      <c r="Q226">
        <f t="shared" si="48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5"/>
        <v>0</v>
      </c>
      <c r="O227">
        <f t="shared" si="46"/>
        <v>0</v>
      </c>
      <c r="P227">
        <f t="shared" si="47"/>
        <v>0</v>
      </c>
      <c r="Q227">
        <f t="shared" si="48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5"/>
        <v>0</v>
      </c>
      <c r="O228">
        <f t="shared" si="46"/>
        <v>0</v>
      </c>
      <c r="P228">
        <f t="shared" si="47"/>
        <v>0</v>
      </c>
      <c r="Q228">
        <f t="shared" si="48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5"/>
        <v>0</v>
      </c>
      <c r="O229">
        <f t="shared" si="46"/>
        <v>0</v>
      </c>
      <c r="P229">
        <f t="shared" si="47"/>
        <v>0</v>
      </c>
      <c r="Q229">
        <f t="shared" si="48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5"/>
        <v>0</v>
      </c>
      <c r="O230">
        <f t="shared" si="46"/>
        <v>0</v>
      </c>
      <c r="P230">
        <f t="shared" si="47"/>
        <v>0</v>
      </c>
      <c r="Q230">
        <f t="shared" si="48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9">A232*((SUM(F232:I232))+(J232*1950*80))</f>
        <v>0</v>
      </c>
      <c r="O232">
        <f t="shared" ref="O232:O233" si="50">A232*J232</f>
        <v>0</v>
      </c>
      <c r="P232">
        <f t="shared" ref="P232:P233" si="51">A232*K232</f>
        <v>0</v>
      </c>
      <c r="Q232">
        <f t="shared" ref="Q232:Q233" si="52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9"/>
        <v>0</v>
      </c>
      <c r="O233">
        <f t="shared" si="50"/>
        <v>0</v>
      </c>
      <c r="P233">
        <f t="shared" si="51"/>
        <v>0</v>
      </c>
      <c r="Q233">
        <f t="shared" si="52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53">A235*((SUM(F235:I235))+(J235*1950*80))</f>
        <v>0</v>
      </c>
      <c r="O235">
        <f t="shared" ref="O235:O239" si="54">A235*J235</f>
        <v>0</v>
      </c>
      <c r="P235">
        <f t="shared" ref="P235:P239" si="55">A235*K235</f>
        <v>0</v>
      </c>
      <c r="Q235">
        <f t="shared" ref="Q235:Q239" si="56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53"/>
        <v>0</v>
      </c>
      <c r="O236">
        <f t="shared" si="54"/>
        <v>0</v>
      </c>
      <c r="P236">
        <f t="shared" si="55"/>
        <v>0</v>
      </c>
      <c r="Q236">
        <f t="shared" si="56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53"/>
        <v>0</v>
      </c>
      <c r="O237">
        <f t="shared" si="54"/>
        <v>0</v>
      </c>
      <c r="P237">
        <f t="shared" si="55"/>
        <v>0</v>
      </c>
      <c r="Q237">
        <f t="shared" si="56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53"/>
        <v>0</v>
      </c>
      <c r="O238">
        <f t="shared" si="54"/>
        <v>0</v>
      </c>
      <c r="P238">
        <f t="shared" si="55"/>
        <v>0</v>
      </c>
      <c r="Q238">
        <f t="shared" si="56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53"/>
        <v>0</v>
      </c>
      <c r="O239">
        <f t="shared" si="54"/>
        <v>0</v>
      </c>
      <c r="P239">
        <f t="shared" si="55"/>
        <v>0</v>
      </c>
      <c r="Q239">
        <f t="shared" si="56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7">A241*((SUM(F241:I241))+(J241*1950*80))</f>
        <v>0</v>
      </c>
      <c r="O241">
        <f t="shared" ref="O241:O245" si="58">A241*J241</f>
        <v>0</v>
      </c>
      <c r="P241">
        <f t="shared" ref="P241:P245" si="59">A241*K241</f>
        <v>0</v>
      </c>
      <c r="Q241">
        <f t="shared" ref="Q241:Q245" si="60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7"/>
        <v>0</v>
      </c>
      <c r="O242">
        <f t="shared" si="58"/>
        <v>0</v>
      </c>
      <c r="P242">
        <f t="shared" si="59"/>
        <v>0</v>
      </c>
      <c r="Q242">
        <f t="shared" si="60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7"/>
        <v>0</v>
      </c>
      <c r="O243">
        <f t="shared" si="58"/>
        <v>0</v>
      </c>
      <c r="P243">
        <f t="shared" si="59"/>
        <v>0</v>
      </c>
      <c r="Q243">
        <f t="shared" si="60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7"/>
        <v>0</v>
      </c>
      <c r="O244">
        <f t="shared" si="58"/>
        <v>0</v>
      </c>
      <c r="P244">
        <f t="shared" si="59"/>
        <v>0</v>
      </c>
      <c r="Q244">
        <f t="shared" si="60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7"/>
        <v>0</v>
      </c>
      <c r="O245">
        <f t="shared" si="58"/>
        <v>0</v>
      </c>
      <c r="P245">
        <f t="shared" si="59"/>
        <v>0</v>
      </c>
      <c r="Q245">
        <f t="shared" si="60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61">A247*((SUM(F247:I247))+(J247*1950*80))</f>
        <v>0</v>
      </c>
      <c r="O247">
        <f t="shared" ref="O247:O254" si="62">A247*J247</f>
        <v>0</v>
      </c>
      <c r="P247">
        <f t="shared" ref="P247:P254" si="63">A247*K247</f>
        <v>0</v>
      </c>
      <c r="Q247">
        <f t="shared" ref="Q247:Q254" si="64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61"/>
        <v>0</v>
      </c>
      <c r="O248">
        <f t="shared" si="62"/>
        <v>0</v>
      </c>
      <c r="P248">
        <f t="shared" si="63"/>
        <v>0</v>
      </c>
      <c r="Q248">
        <f t="shared" si="64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61"/>
        <v>0</v>
      </c>
      <c r="O249">
        <f t="shared" si="62"/>
        <v>0</v>
      </c>
      <c r="P249">
        <f t="shared" si="63"/>
        <v>0</v>
      </c>
      <c r="Q249">
        <f t="shared" si="64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61"/>
        <v>0</v>
      </c>
      <c r="O250">
        <f t="shared" si="62"/>
        <v>0</v>
      </c>
      <c r="P250">
        <f t="shared" si="63"/>
        <v>0</v>
      </c>
      <c r="Q250">
        <f t="shared" si="64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61"/>
        <v>0</v>
      </c>
      <c r="O251">
        <f t="shared" si="62"/>
        <v>0</v>
      </c>
      <c r="P251">
        <f t="shared" si="63"/>
        <v>0</v>
      </c>
      <c r="Q251">
        <f t="shared" si="64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61"/>
        <v>0</v>
      </c>
      <c r="O252">
        <f t="shared" si="62"/>
        <v>0</v>
      </c>
      <c r="P252">
        <f t="shared" si="63"/>
        <v>0</v>
      </c>
      <c r="Q252">
        <f t="shared" si="64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61"/>
        <v>0</v>
      </c>
      <c r="O253">
        <f t="shared" si="62"/>
        <v>0</v>
      </c>
      <c r="P253">
        <f t="shared" si="63"/>
        <v>0</v>
      </c>
      <c r="Q253">
        <f t="shared" si="64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61"/>
        <v>0</v>
      </c>
      <c r="O254">
        <f t="shared" si="62"/>
        <v>0</v>
      </c>
      <c r="P254">
        <f t="shared" si="63"/>
        <v>0</v>
      </c>
      <c r="Q254">
        <f t="shared" si="64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5">A256*((SUM(F256:I256))+(J256*1950*80))</f>
        <v>0</v>
      </c>
      <c r="O256">
        <f t="shared" ref="O256:O260" si="66">A256*J256</f>
        <v>0</v>
      </c>
      <c r="P256">
        <f t="shared" ref="P256:P260" si="67">A256*K256</f>
        <v>0</v>
      </c>
      <c r="Q256">
        <f t="shared" ref="Q256:Q260" si="68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5"/>
        <v>0</v>
      </c>
      <c r="O257">
        <f t="shared" si="66"/>
        <v>0</v>
      </c>
      <c r="P257">
        <f t="shared" si="67"/>
        <v>0</v>
      </c>
      <c r="Q257">
        <f t="shared" si="68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5"/>
        <v>0</v>
      </c>
      <c r="O258">
        <f t="shared" si="66"/>
        <v>0</v>
      </c>
      <c r="P258">
        <f t="shared" si="67"/>
        <v>0</v>
      </c>
      <c r="Q258">
        <f t="shared" si="68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5"/>
        <v>0</v>
      </c>
      <c r="O259">
        <f t="shared" si="66"/>
        <v>0</v>
      </c>
      <c r="P259">
        <f t="shared" si="67"/>
        <v>0</v>
      </c>
      <c r="Q259">
        <f t="shared" si="68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5"/>
        <v>0</v>
      </c>
      <c r="O260">
        <f t="shared" si="66"/>
        <v>0</v>
      </c>
      <c r="P260">
        <f t="shared" si="67"/>
        <v>0</v>
      </c>
      <c r="Q260">
        <f t="shared" si="68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9">A262*((SUM(F262:I262))+(J262*1950*80))</f>
        <v>0</v>
      </c>
      <c r="O262">
        <f t="shared" ref="O262" si="70">A262*J262</f>
        <v>0</v>
      </c>
      <c r="P262">
        <f t="shared" ref="P262" si="71">A262*K262</f>
        <v>0</v>
      </c>
      <c r="Q262">
        <f t="shared" ref="Q262" si="72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73">A264*((SUM(F264:I264))+(J264*1950*80))</f>
        <v>0</v>
      </c>
      <c r="O264">
        <f t="shared" ref="O264:O268" si="74">A264*J264</f>
        <v>0</v>
      </c>
      <c r="P264">
        <f t="shared" ref="P264:P268" si="75">A264*K264</f>
        <v>0</v>
      </c>
      <c r="Q264">
        <f t="shared" ref="Q264:Q268" si="76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73"/>
        <v>0</v>
      </c>
      <c r="O265">
        <f t="shared" si="74"/>
        <v>0</v>
      </c>
      <c r="P265">
        <f t="shared" si="75"/>
        <v>0</v>
      </c>
      <c r="Q265">
        <f t="shared" si="76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73"/>
        <v>0</v>
      </c>
      <c r="O266">
        <f t="shared" si="74"/>
        <v>0</v>
      </c>
      <c r="P266">
        <f t="shared" si="75"/>
        <v>0</v>
      </c>
      <c r="Q266">
        <f t="shared" si="76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73"/>
        <v>0</v>
      </c>
      <c r="O267">
        <f t="shared" si="74"/>
        <v>0</v>
      </c>
      <c r="P267">
        <f t="shared" si="75"/>
        <v>0</v>
      </c>
      <c r="Q267">
        <f t="shared" si="76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73"/>
        <v>0</v>
      </c>
      <c r="O268">
        <f t="shared" si="74"/>
        <v>0</v>
      </c>
      <c r="P268">
        <f t="shared" si="75"/>
        <v>0</v>
      </c>
      <c r="Q268">
        <f t="shared" si="76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7">A270*((SUM(F270:I270))+(J270*1950*80))</f>
        <v>0</v>
      </c>
      <c r="O270">
        <f t="shared" ref="O270:O274" si="78">A270*J270</f>
        <v>0</v>
      </c>
      <c r="P270">
        <f t="shared" ref="P270:P274" si="79">A270*K270</f>
        <v>0</v>
      </c>
      <c r="Q270">
        <f t="shared" ref="Q270:Q274" si="80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7"/>
        <v>0</v>
      </c>
      <c r="O271">
        <f t="shared" si="78"/>
        <v>0</v>
      </c>
      <c r="P271">
        <f t="shared" si="79"/>
        <v>0</v>
      </c>
      <c r="Q271">
        <f t="shared" si="80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7"/>
        <v>0</v>
      </c>
      <c r="O272">
        <f t="shared" si="78"/>
        <v>0</v>
      </c>
      <c r="P272">
        <f t="shared" si="79"/>
        <v>0</v>
      </c>
      <c r="Q272">
        <f t="shared" si="80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7"/>
        <v>0</v>
      </c>
      <c r="O273">
        <f t="shared" si="78"/>
        <v>0</v>
      </c>
      <c r="P273">
        <f t="shared" si="79"/>
        <v>0</v>
      </c>
      <c r="Q273">
        <f t="shared" si="80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7"/>
        <v>0</v>
      </c>
      <c r="O274">
        <f t="shared" si="78"/>
        <v>0</v>
      </c>
      <c r="P274">
        <f t="shared" si="79"/>
        <v>0</v>
      </c>
      <c r="Q274">
        <f t="shared" si="80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81">A276*((SUM(F276:I276))+(J276*1950*80))</f>
        <v>0</v>
      </c>
      <c r="O276">
        <f t="shared" ref="O276:O278" si="82">A276*J276</f>
        <v>0</v>
      </c>
      <c r="P276">
        <f t="shared" ref="P276:P278" si="83">A276*K276</f>
        <v>0</v>
      </c>
      <c r="Q276">
        <f t="shared" ref="Q276:Q278" si="84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81"/>
        <v>0</v>
      </c>
      <c r="O277">
        <f t="shared" si="82"/>
        <v>0</v>
      </c>
      <c r="P277">
        <f t="shared" si="83"/>
        <v>0</v>
      </c>
      <c r="Q277">
        <f t="shared" si="84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81"/>
        <v>0</v>
      </c>
      <c r="O278">
        <f t="shared" si="82"/>
        <v>0</v>
      </c>
      <c r="P278">
        <f t="shared" si="83"/>
        <v>0</v>
      </c>
      <c r="Q278">
        <f t="shared" si="84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5">A280*((SUM(F280:I280))+(J280*1950*80))</f>
        <v>0</v>
      </c>
      <c r="O280">
        <f t="shared" ref="O280:O281" si="86">A280*J280</f>
        <v>0</v>
      </c>
      <c r="P280">
        <f t="shared" ref="P280:P281" si="87">A280*K280</f>
        <v>0</v>
      </c>
      <c r="Q280">
        <f t="shared" ref="Q280:Q281" si="88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5"/>
        <v>0</v>
      </c>
      <c r="O281">
        <f t="shared" si="86"/>
        <v>0</v>
      </c>
      <c r="P281">
        <f t="shared" si="87"/>
        <v>0</v>
      </c>
      <c r="Q281">
        <f t="shared" si="88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9">A283*((SUM(F283:I283))+(J283*1950*80))</f>
        <v>0</v>
      </c>
      <c r="O283">
        <f t="shared" ref="O283" si="90">A283*J283</f>
        <v>0</v>
      </c>
      <c r="P283">
        <f t="shared" ref="P283" si="91">A283*K283</f>
        <v>0</v>
      </c>
      <c r="Q283">
        <f t="shared" ref="Q283" si="92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93">A285*((SUM(F285:I285))+(J285*1950*80))</f>
        <v>0</v>
      </c>
      <c r="O285">
        <f t="shared" ref="O285:O286" si="94">A285*J285</f>
        <v>0</v>
      </c>
      <c r="P285">
        <f t="shared" ref="P285:P286" si="95">A285*K285</f>
        <v>0</v>
      </c>
      <c r="Q285">
        <f t="shared" ref="Q285:Q286" si="96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93"/>
        <v>0</v>
      </c>
      <c r="O286">
        <f t="shared" si="94"/>
        <v>0</v>
      </c>
      <c r="P286">
        <f t="shared" si="95"/>
        <v>0</v>
      </c>
      <c r="Q286">
        <f t="shared" si="96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7">A288*((SUM(F288:I288))+(J288*1950*80))</f>
        <v>0</v>
      </c>
      <c r="O288">
        <f t="shared" ref="O288:O290" si="98">A288*J288</f>
        <v>0</v>
      </c>
      <c r="P288">
        <f t="shared" ref="P288:P290" si="99">A288*K288</f>
        <v>0</v>
      </c>
      <c r="Q288">
        <f t="shared" ref="Q288:Q290" si="100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7"/>
        <v>0</v>
      </c>
      <c r="O289">
        <f t="shared" si="98"/>
        <v>0</v>
      </c>
      <c r="P289">
        <f t="shared" si="99"/>
        <v>0</v>
      </c>
      <c r="Q289">
        <f t="shared" si="100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7"/>
        <v>0</v>
      </c>
      <c r="O290">
        <f t="shared" si="98"/>
        <v>0</v>
      </c>
      <c r="P290">
        <f t="shared" si="99"/>
        <v>0</v>
      </c>
      <c r="Q290">
        <f t="shared" si="100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101">SUM(O174:O290)</f>
        <v>0</v>
      </c>
      <c r="P291" s="28">
        <f t="shared" si="101"/>
        <v>0</v>
      </c>
      <c r="Q291" s="28">
        <f t="shared" si="101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102">A292*((SUM(F292:I292))+(J292*1950*80))</f>
        <v>0</v>
      </c>
      <c r="O292">
        <f t="shared" ref="O292:O299" si="103">A292*J292</f>
        <v>0</v>
      </c>
      <c r="P292">
        <f t="shared" ref="P292:P299" si="104">A292*K292</f>
        <v>0</v>
      </c>
      <c r="Q292">
        <f t="shared" ref="Q292:Q299" si="105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102"/>
        <v>0</v>
      </c>
      <c r="O293">
        <f t="shared" si="103"/>
        <v>0</v>
      </c>
      <c r="P293">
        <f t="shared" si="104"/>
        <v>0</v>
      </c>
      <c r="Q293">
        <f t="shared" si="105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102"/>
        <v>0</v>
      </c>
      <c r="O294">
        <f t="shared" si="103"/>
        <v>0</v>
      </c>
      <c r="P294">
        <f t="shared" si="104"/>
        <v>0</v>
      </c>
      <c r="Q294">
        <f t="shared" si="105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102"/>
        <v>0</v>
      </c>
      <c r="O295">
        <f t="shared" si="103"/>
        <v>0</v>
      </c>
      <c r="P295">
        <f t="shared" si="104"/>
        <v>0</v>
      </c>
      <c r="Q295">
        <f t="shared" si="105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102"/>
        <v>0</v>
      </c>
      <c r="O296">
        <f t="shared" si="103"/>
        <v>0</v>
      </c>
      <c r="P296">
        <f t="shared" si="104"/>
        <v>0</v>
      </c>
      <c r="Q296">
        <f t="shared" si="105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102"/>
        <v>0</v>
      </c>
      <c r="O297">
        <f t="shared" si="103"/>
        <v>0</v>
      </c>
      <c r="P297">
        <f t="shared" si="104"/>
        <v>0</v>
      </c>
      <c r="Q297">
        <f t="shared" si="105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102"/>
        <v>0</v>
      </c>
      <c r="O298">
        <f t="shared" si="103"/>
        <v>0</v>
      </c>
      <c r="P298">
        <f t="shared" si="104"/>
        <v>0</v>
      </c>
      <c r="Q298">
        <f t="shared" si="105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102"/>
        <v>0</v>
      </c>
      <c r="O299">
        <f t="shared" si="103"/>
        <v>0</v>
      </c>
      <c r="P299">
        <f t="shared" si="104"/>
        <v>0</v>
      </c>
      <c r="Q299">
        <f t="shared" si="105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6">A301*((SUM(F301:I301))+(J301*1950*80))</f>
        <v>0</v>
      </c>
      <c r="O301">
        <f t="shared" ref="O301:O310" si="107">A301*J301</f>
        <v>0</v>
      </c>
      <c r="P301">
        <f t="shared" ref="P301:P310" si="108">A301*K301</f>
        <v>0</v>
      </c>
      <c r="Q301">
        <f t="shared" ref="Q301:Q310" si="109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6"/>
        <v>0</v>
      </c>
      <c r="O302">
        <f t="shared" si="107"/>
        <v>0</v>
      </c>
      <c r="P302">
        <f t="shared" si="108"/>
        <v>0</v>
      </c>
      <c r="Q302">
        <f t="shared" si="109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6"/>
        <v>0</v>
      </c>
      <c r="O303">
        <f t="shared" si="107"/>
        <v>0</v>
      </c>
      <c r="P303">
        <f t="shared" si="108"/>
        <v>0</v>
      </c>
      <c r="Q303">
        <f t="shared" si="109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6"/>
        <v>0</v>
      </c>
      <c r="O304">
        <f t="shared" si="107"/>
        <v>0</v>
      </c>
      <c r="P304">
        <f t="shared" si="108"/>
        <v>0</v>
      </c>
      <c r="Q304">
        <f t="shared" si="109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6"/>
        <v>0</v>
      </c>
      <c r="O305">
        <f t="shared" si="107"/>
        <v>0</v>
      </c>
      <c r="P305">
        <f t="shared" si="108"/>
        <v>0</v>
      </c>
      <c r="Q305">
        <f t="shared" si="109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6"/>
        <v>0</v>
      </c>
      <c r="O306">
        <f t="shared" si="107"/>
        <v>0</v>
      </c>
      <c r="P306">
        <f t="shared" si="108"/>
        <v>0</v>
      </c>
      <c r="Q306">
        <f t="shared" si="109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6"/>
        <v>0</v>
      </c>
      <c r="O307">
        <f t="shared" si="107"/>
        <v>0</v>
      </c>
      <c r="P307">
        <f t="shared" si="108"/>
        <v>0</v>
      </c>
      <c r="Q307">
        <f t="shared" si="109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6"/>
        <v>0</v>
      </c>
      <c r="O308">
        <f t="shared" si="107"/>
        <v>0</v>
      </c>
      <c r="P308">
        <f t="shared" si="108"/>
        <v>0</v>
      </c>
      <c r="Q308">
        <f t="shared" si="109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6"/>
        <v>0</v>
      </c>
      <c r="O309">
        <f t="shared" si="107"/>
        <v>0</v>
      </c>
      <c r="P309">
        <f t="shared" si="108"/>
        <v>0</v>
      </c>
      <c r="Q309">
        <f t="shared" si="109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6"/>
        <v>0</v>
      </c>
      <c r="O310">
        <f t="shared" si="107"/>
        <v>0</v>
      </c>
      <c r="P310">
        <f t="shared" si="108"/>
        <v>0</v>
      </c>
      <c r="Q310">
        <f t="shared" si="109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10">A312*((SUM(F312:I312))+(J312*1950*80))</f>
        <v>0</v>
      </c>
      <c r="O312">
        <f t="shared" ref="O312:O375" si="111">A312*J312</f>
        <v>0</v>
      </c>
      <c r="P312">
        <f t="shared" ref="P312:P375" si="112">A312*K312</f>
        <v>0</v>
      </c>
      <c r="Q312">
        <f t="shared" ref="Q312:Q375" si="113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10"/>
        <v>0</v>
      </c>
      <c r="O313">
        <f t="shared" si="111"/>
        <v>0</v>
      </c>
      <c r="P313">
        <f t="shared" si="112"/>
        <v>0</v>
      </c>
      <c r="Q313">
        <f t="shared" si="113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10"/>
        <v>0</v>
      </c>
      <c r="O314">
        <f t="shared" si="111"/>
        <v>0</v>
      </c>
      <c r="P314">
        <f t="shared" si="112"/>
        <v>0</v>
      </c>
      <c r="Q314">
        <f t="shared" si="113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10"/>
        <v>0</v>
      </c>
      <c r="O315">
        <f t="shared" si="111"/>
        <v>0</v>
      </c>
      <c r="P315">
        <f t="shared" si="112"/>
        <v>0</v>
      </c>
      <c r="Q315">
        <f t="shared" si="113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10"/>
        <v>0</v>
      </c>
      <c r="O316">
        <f t="shared" si="111"/>
        <v>0</v>
      </c>
      <c r="P316">
        <f t="shared" si="112"/>
        <v>0</v>
      </c>
      <c r="Q316">
        <f t="shared" si="113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10"/>
        <v>0</v>
      </c>
      <c r="O317">
        <f t="shared" si="111"/>
        <v>0</v>
      </c>
      <c r="P317">
        <f t="shared" si="112"/>
        <v>0</v>
      </c>
      <c r="Q317">
        <f t="shared" si="113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10"/>
        <v>0</v>
      </c>
      <c r="O318">
        <f t="shared" si="111"/>
        <v>0</v>
      </c>
      <c r="P318">
        <f t="shared" si="112"/>
        <v>0</v>
      </c>
      <c r="Q318">
        <f t="shared" si="113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10"/>
        <v>0</v>
      </c>
      <c r="O320">
        <f t="shared" si="111"/>
        <v>0</v>
      </c>
      <c r="P320">
        <f t="shared" si="112"/>
        <v>0</v>
      </c>
      <c r="Q320">
        <f t="shared" si="113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10"/>
        <v>0</v>
      </c>
      <c r="O321">
        <f t="shared" si="111"/>
        <v>0</v>
      </c>
      <c r="P321">
        <f t="shared" si="112"/>
        <v>0</v>
      </c>
      <c r="Q321">
        <f t="shared" si="113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10"/>
        <v>0</v>
      </c>
      <c r="O322">
        <f t="shared" si="111"/>
        <v>0</v>
      </c>
      <c r="P322">
        <f t="shared" si="112"/>
        <v>0</v>
      </c>
      <c r="Q322">
        <f t="shared" si="113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10"/>
        <v>0</v>
      </c>
      <c r="O323">
        <f t="shared" si="111"/>
        <v>0</v>
      </c>
      <c r="P323">
        <f t="shared" si="112"/>
        <v>0</v>
      </c>
      <c r="Q323">
        <f t="shared" si="113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10"/>
        <v>0</v>
      </c>
      <c r="O324">
        <f t="shared" si="111"/>
        <v>0</v>
      </c>
      <c r="P324">
        <f t="shared" si="112"/>
        <v>0</v>
      </c>
      <c r="Q324">
        <f t="shared" si="113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10"/>
        <v>0</v>
      </c>
      <c r="O325">
        <f t="shared" si="111"/>
        <v>0</v>
      </c>
      <c r="P325">
        <f t="shared" si="112"/>
        <v>0</v>
      </c>
      <c r="Q325">
        <f t="shared" si="113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10"/>
        <v>0</v>
      </c>
      <c r="O326">
        <f t="shared" si="111"/>
        <v>0</v>
      </c>
      <c r="P326">
        <f t="shared" si="112"/>
        <v>0</v>
      </c>
      <c r="Q326">
        <f t="shared" si="113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10"/>
        <v>0</v>
      </c>
      <c r="O327">
        <f t="shared" si="111"/>
        <v>0</v>
      </c>
      <c r="P327">
        <f t="shared" si="112"/>
        <v>0</v>
      </c>
      <c r="Q327">
        <f t="shared" si="113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10"/>
        <v>0</v>
      </c>
      <c r="O328">
        <f t="shared" si="111"/>
        <v>0</v>
      </c>
      <c r="P328">
        <f t="shared" si="112"/>
        <v>0</v>
      </c>
      <c r="Q328">
        <f t="shared" si="113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10"/>
        <v>0</v>
      </c>
      <c r="O330">
        <f t="shared" si="111"/>
        <v>0</v>
      </c>
      <c r="P330">
        <f t="shared" si="112"/>
        <v>0</v>
      </c>
      <c r="Q330">
        <f t="shared" si="113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10"/>
        <v>0</v>
      </c>
      <c r="O331">
        <f t="shared" si="111"/>
        <v>0</v>
      </c>
      <c r="P331">
        <f t="shared" si="112"/>
        <v>0</v>
      </c>
      <c r="Q331">
        <f t="shared" si="113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10"/>
        <v>0</v>
      </c>
      <c r="O332">
        <f t="shared" si="111"/>
        <v>0</v>
      </c>
      <c r="P332">
        <f t="shared" si="112"/>
        <v>0</v>
      </c>
      <c r="Q332">
        <f t="shared" si="113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10"/>
        <v>0</v>
      </c>
      <c r="O333">
        <f t="shared" si="111"/>
        <v>0</v>
      </c>
      <c r="P333">
        <f t="shared" si="112"/>
        <v>0</v>
      </c>
      <c r="Q333">
        <f t="shared" si="113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10"/>
        <v>0</v>
      </c>
      <c r="O334">
        <f t="shared" si="111"/>
        <v>0</v>
      </c>
      <c r="P334">
        <f t="shared" si="112"/>
        <v>0</v>
      </c>
      <c r="Q334">
        <f t="shared" si="113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10"/>
        <v>0</v>
      </c>
      <c r="O336">
        <f t="shared" si="111"/>
        <v>0</v>
      </c>
      <c r="P336">
        <f t="shared" si="112"/>
        <v>0</v>
      </c>
      <c r="Q336">
        <f t="shared" si="113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10"/>
        <v>0</v>
      </c>
      <c r="O337">
        <f t="shared" si="111"/>
        <v>0</v>
      </c>
      <c r="P337">
        <f t="shared" si="112"/>
        <v>0</v>
      </c>
      <c r="Q337">
        <f t="shared" si="113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10"/>
        <v>0</v>
      </c>
      <c r="O338">
        <f t="shared" si="111"/>
        <v>0</v>
      </c>
      <c r="P338">
        <f t="shared" si="112"/>
        <v>0</v>
      </c>
      <c r="Q338">
        <f t="shared" si="113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10"/>
        <v>0</v>
      </c>
      <c r="O339">
        <f t="shared" si="111"/>
        <v>0</v>
      </c>
      <c r="P339">
        <f t="shared" si="112"/>
        <v>0</v>
      </c>
      <c r="Q339">
        <f t="shared" si="113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10"/>
        <v>0</v>
      </c>
      <c r="O340">
        <f t="shared" si="111"/>
        <v>0</v>
      </c>
      <c r="P340">
        <f t="shared" si="112"/>
        <v>0</v>
      </c>
      <c r="Q340">
        <f t="shared" si="113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10"/>
        <v>0</v>
      </c>
      <c r="O341">
        <f t="shared" si="111"/>
        <v>0</v>
      </c>
      <c r="P341">
        <f t="shared" si="112"/>
        <v>0</v>
      </c>
      <c r="Q341">
        <f t="shared" si="113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10"/>
        <v>0</v>
      </c>
      <c r="O342">
        <f t="shared" si="111"/>
        <v>0</v>
      </c>
      <c r="P342">
        <f t="shared" si="112"/>
        <v>0</v>
      </c>
      <c r="Q342">
        <f t="shared" si="113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10"/>
        <v>0</v>
      </c>
      <c r="O343">
        <f t="shared" si="111"/>
        <v>0</v>
      </c>
      <c r="P343">
        <f t="shared" si="112"/>
        <v>0</v>
      </c>
      <c r="Q343">
        <f t="shared" si="113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10"/>
        <v>0</v>
      </c>
      <c r="O345">
        <f t="shared" si="111"/>
        <v>0</v>
      </c>
      <c r="P345">
        <f t="shared" si="112"/>
        <v>0</v>
      </c>
      <c r="Q345">
        <f t="shared" si="113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10"/>
        <v>0</v>
      </c>
      <c r="O346">
        <f t="shared" si="111"/>
        <v>0</v>
      </c>
      <c r="P346">
        <f t="shared" si="112"/>
        <v>0</v>
      </c>
      <c r="Q346">
        <f t="shared" si="113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10"/>
        <v>0</v>
      </c>
      <c r="O347">
        <f t="shared" si="111"/>
        <v>0</v>
      </c>
      <c r="P347">
        <f t="shared" si="112"/>
        <v>0</v>
      </c>
      <c r="Q347">
        <f t="shared" si="113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10"/>
        <v>0</v>
      </c>
      <c r="O348">
        <f t="shared" si="111"/>
        <v>0</v>
      </c>
      <c r="P348">
        <f t="shared" si="112"/>
        <v>0</v>
      </c>
      <c r="Q348">
        <f t="shared" si="113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10"/>
        <v>0</v>
      </c>
      <c r="O349">
        <f t="shared" si="111"/>
        <v>0</v>
      </c>
      <c r="P349">
        <f t="shared" si="112"/>
        <v>0</v>
      </c>
      <c r="Q349">
        <f t="shared" si="113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10"/>
        <v>0</v>
      </c>
      <c r="O350">
        <f t="shared" si="111"/>
        <v>0</v>
      </c>
      <c r="P350">
        <f t="shared" si="112"/>
        <v>0</v>
      </c>
      <c r="Q350">
        <f t="shared" si="113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10"/>
        <v>0</v>
      </c>
      <c r="O351">
        <f t="shared" si="111"/>
        <v>0</v>
      </c>
      <c r="P351">
        <f t="shared" si="112"/>
        <v>0</v>
      </c>
      <c r="Q351">
        <f t="shared" si="113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10"/>
        <v>0</v>
      </c>
      <c r="O352">
        <f t="shared" si="111"/>
        <v>0</v>
      </c>
      <c r="P352">
        <f t="shared" si="112"/>
        <v>0</v>
      </c>
      <c r="Q352">
        <f t="shared" si="113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10"/>
        <v>0</v>
      </c>
      <c r="O353">
        <f t="shared" si="111"/>
        <v>0</v>
      </c>
      <c r="P353">
        <f t="shared" si="112"/>
        <v>0</v>
      </c>
      <c r="Q353">
        <f t="shared" si="113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10"/>
        <v>0</v>
      </c>
      <c r="O354">
        <f t="shared" si="111"/>
        <v>0</v>
      </c>
      <c r="P354">
        <f t="shared" si="112"/>
        <v>0</v>
      </c>
      <c r="Q354">
        <f t="shared" si="113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10"/>
        <v>0</v>
      </c>
      <c r="O356">
        <f t="shared" si="111"/>
        <v>0</v>
      </c>
      <c r="P356">
        <f t="shared" si="112"/>
        <v>0</v>
      </c>
      <c r="Q356">
        <f t="shared" si="113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10"/>
        <v>0</v>
      </c>
      <c r="O357">
        <f t="shared" si="111"/>
        <v>0</v>
      </c>
      <c r="P357">
        <f t="shared" si="112"/>
        <v>0</v>
      </c>
      <c r="Q357">
        <f t="shared" si="113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10"/>
        <v>0</v>
      </c>
      <c r="O358">
        <f t="shared" si="111"/>
        <v>0</v>
      </c>
      <c r="P358">
        <f t="shared" si="112"/>
        <v>0</v>
      </c>
      <c r="Q358">
        <f t="shared" si="113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10"/>
        <v>0</v>
      </c>
      <c r="O359">
        <f t="shared" si="111"/>
        <v>0</v>
      </c>
      <c r="P359">
        <f t="shared" si="112"/>
        <v>0</v>
      </c>
      <c r="Q359">
        <f t="shared" si="113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10"/>
        <v>0</v>
      </c>
      <c r="O360">
        <f t="shared" si="111"/>
        <v>0</v>
      </c>
      <c r="P360">
        <f t="shared" si="112"/>
        <v>0</v>
      </c>
      <c r="Q360">
        <f t="shared" si="113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10"/>
        <v>0</v>
      </c>
      <c r="O361">
        <f t="shared" si="111"/>
        <v>0</v>
      </c>
      <c r="P361">
        <f t="shared" si="112"/>
        <v>0</v>
      </c>
      <c r="Q361">
        <f t="shared" si="113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10"/>
        <v>0</v>
      </c>
      <c r="O362">
        <f t="shared" si="111"/>
        <v>0</v>
      </c>
      <c r="P362">
        <f t="shared" si="112"/>
        <v>0</v>
      </c>
      <c r="Q362">
        <f t="shared" si="113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10"/>
        <v>0</v>
      </c>
      <c r="O363">
        <f t="shared" si="111"/>
        <v>0</v>
      </c>
      <c r="P363">
        <f t="shared" si="112"/>
        <v>0</v>
      </c>
      <c r="Q363">
        <f t="shared" si="113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10"/>
        <v>0</v>
      </c>
      <c r="O365">
        <f t="shared" si="111"/>
        <v>0</v>
      </c>
      <c r="P365">
        <f t="shared" si="112"/>
        <v>0</v>
      </c>
      <c r="Q365">
        <f t="shared" si="113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10"/>
        <v>0</v>
      </c>
      <c r="O366">
        <f t="shared" si="111"/>
        <v>0</v>
      </c>
      <c r="P366">
        <f t="shared" si="112"/>
        <v>0</v>
      </c>
      <c r="Q366">
        <f t="shared" si="113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10"/>
        <v>0</v>
      </c>
      <c r="O367">
        <f t="shared" si="111"/>
        <v>0</v>
      </c>
      <c r="P367">
        <f t="shared" si="112"/>
        <v>0</v>
      </c>
      <c r="Q367">
        <f t="shared" si="113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10"/>
        <v>0</v>
      </c>
      <c r="O368">
        <f t="shared" si="111"/>
        <v>0</v>
      </c>
      <c r="P368">
        <f t="shared" si="112"/>
        <v>0</v>
      </c>
      <c r="Q368">
        <f t="shared" si="113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10"/>
        <v>0</v>
      </c>
      <c r="O369">
        <f t="shared" si="111"/>
        <v>0</v>
      </c>
      <c r="P369">
        <f t="shared" si="112"/>
        <v>0</v>
      </c>
      <c r="Q369">
        <f t="shared" si="113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10"/>
        <v>0</v>
      </c>
      <c r="O371">
        <f t="shared" si="111"/>
        <v>0</v>
      </c>
      <c r="P371">
        <f t="shared" si="112"/>
        <v>0</v>
      </c>
      <c r="Q371">
        <f t="shared" si="113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10"/>
        <v>0</v>
      </c>
      <c r="O372">
        <f t="shared" si="111"/>
        <v>0</v>
      </c>
      <c r="P372">
        <f t="shared" si="112"/>
        <v>0</v>
      </c>
      <c r="Q372">
        <f t="shared" si="113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10"/>
        <v>0</v>
      </c>
      <c r="O373">
        <f t="shared" si="111"/>
        <v>0</v>
      </c>
      <c r="P373">
        <f t="shared" si="112"/>
        <v>0</v>
      </c>
      <c r="Q373">
        <f t="shared" si="113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10"/>
        <v>0</v>
      </c>
      <c r="O374">
        <f t="shared" si="111"/>
        <v>0</v>
      </c>
      <c r="P374">
        <f t="shared" si="112"/>
        <v>0</v>
      </c>
      <c r="Q374">
        <f t="shared" si="113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10"/>
        <v>0</v>
      </c>
      <c r="O375">
        <f t="shared" si="111"/>
        <v>0</v>
      </c>
      <c r="P375">
        <f t="shared" si="112"/>
        <v>0</v>
      </c>
      <c r="Q375">
        <f t="shared" si="113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4">A377*((SUM(F377:I377))+(J377*1950*80))</f>
        <v>0</v>
      </c>
      <c r="O377">
        <f t="shared" ref="O377:O440" si="115">A377*J377</f>
        <v>0</v>
      </c>
      <c r="P377">
        <f t="shared" ref="P377:P440" si="116">A377*K377</f>
        <v>0</v>
      </c>
      <c r="Q377">
        <f t="shared" ref="Q377:Q440" si="117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4"/>
        <v>0</v>
      </c>
      <c r="O378">
        <f t="shared" si="115"/>
        <v>0</v>
      </c>
      <c r="P378">
        <f t="shared" si="116"/>
        <v>0</v>
      </c>
      <c r="Q378">
        <f t="shared" si="117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4"/>
        <v>0</v>
      </c>
      <c r="O379">
        <f t="shared" si="115"/>
        <v>0</v>
      </c>
      <c r="P379">
        <f t="shared" si="116"/>
        <v>0</v>
      </c>
      <c r="Q379">
        <f t="shared" si="117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4"/>
        <v>0</v>
      </c>
      <c r="O380">
        <f t="shared" si="115"/>
        <v>0</v>
      </c>
      <c r="P380">
        <f t="shared" si="116"/>
        <v>0</v>
      </c>
      <c r="Q380">
        <f t="shared" si="117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4"/>
        <v>0</v>
      </c>
      <c r="O381">
        <f t="shared" si="115"/>
        <v>0</v>
      </c>
      <c r="P381">
        <f t="shared" si="116"/>
        <v>0</v>
      </c>
      <c r="Q381">
        <f t="shared" si="117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4"/>
        <v>0</v>
      </c>
      <c r="O382">
        <f t="shared" si="115"/>
        <v>0</v>
      </c>
      <c r="P382">
        <f t="shared" si="116"/>
        <v>0</v>
      </c>
      <c r="Q382">
        <f t="shared" si="117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4"/>
        <v>0</v>
      </c>
      <c r="O383">
        <f t="shared" si="115"/>
        <v>0</v>
      </c>
      <c r="P383">
        <f t="shared" si="116"/>
        <v>0</v>
      </c>
      <c r="Q383">
        <f t="shared" si="117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4"/>
        <v>0</v>
      </c>
      <c r="O385">
        <f t="shared" si="115"/>
        <v>0</v>
      </c>
      <c r="P385">
        <f t="shared" si="116"/>
        <v>0</v>
      </c>
      <c r="Q385">
        <f t="shared" si="117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4"/>
        <v>0</v>
      </c>
      <c r="O386">
        <f t="shared" si="115"/>
        <v>0</v>
      </c>
      <c r="P386">
        <f t="shared" si="116"/>
        <v>0</v>
      </c>
      <c r="Q386">
        <f t="shared" si="117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4"/>
        <v>0</v>
      </c>
      <c r="O387">
        <f t="shared" si="115"/>
        <v>0</v>
      </c>
      <c r="P387">
        <f t="shared" si="116"/>
        <v>0</v>
      </c>
      <c r="Q387">
        <f t="shared" si="117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4"/>
        <v>0</v>
      </c>
      <c r="O388">
        <f t="shared" si="115"/>
        <v>0</v>
      </c>
      <c r="P388">
        <f t="shared" si="116"/>
        <v>0</v>
      </c>
      <c r="Q388">
        <f t="shared" si="117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4"/>
        <v>0</v>
      </c>
      <c r="O389">
        <f t="shared" si="115"/>
        <v>0</v>
      </c>
      <c r="P389">
        <f t="shared" si="116"/>
        <v>0</v>
      </c>
      <c r="Q389">
        <f t="shared" si="117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4"/>
        <v>0</v>
      </c>
      <c r="O390">
        <f t="shared" si="115"/>
        <v>0</v>
      </c>
      <c r="P390">
        <f t="shared" si="116"/>
        <v>0</v>
      </c>
      <c r="Q390">
        <f t="shared" si="117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4"/>
        <v>0</v>
      </c>
      <c r="O391">
        <f t="shared" si="115"/>
        <v>0</v>
      </c>
      <c r="P391">
        <f t="shared" si="116"/>
        <v>0</v>
      </c>
      <c r="Q391">
        <f t="shared" si="117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4"/>
        <v>0</v>
      </c>
      <c r="O392">
        <f t="shared" si="115"/>
        <v>0</v>
      </c>
      <c r="P392">
        <f t="shared" si="116"/>
        <v>0</v>
      </c>
      <c r="Q392">
        <f t="shared" si="117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4"/>
        <v>0</v>
      </c>
      <c r="O393">
        <f t="shared" si="115"/>
        <v>0</v>
      </c>
      <c r="P393">
        <f t="shared" si="116"/>
        <v>0</v>
      </c>
      <c r="Q393">
        <f t="shared" si="117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4"/>
        <v>0</v>
      </c>
      <c r="O394">
        <f t="shared" si="115"/>
        <v>0</v>
      </c>
      <c r="P394">
        <f t="shared" si="116"/>
        <v>0</v>
      </c>
      <c r="Q394">
        <f t="shared" si="117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4"/>
        <v>0</v>
      </c>
      <c r="O395">
        <f t="shared" si="115"/>
        <v>0</v>
      </c>
      <c r="P395">
        <f t="shared" si="116"/>
        <v>0</v>
      </c>
      <c r="Q395">
        <f t="shared" si="117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4"/>
        <v>0</v>
      </c>
      <c r="O396">
        <f t="shared" si="115"/>
        <v>0</v>
      </c>
      <c r="P396">
        <f t="shared" si="116"/>
        <v>0</v>
      </c>
      <c r="Q396">
        <f t="shared" si="117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4"/>
        <v>0</v>
      </c>
      <c r="O398">
        <f t="shared" si="115"/>
        <v>0</v>
      </c>
      <c r="P398">
        <f t="shared" si="116"/>
        <v>0</v>
      </c>
      <c r="Q398">
        <f t="shared" si="117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4"/>
        <v>0</v>
      </c>
      <c r="O399">
        <f t="shared" si="115"/>
        <v>0</v>
      </c>
      <c r="P399">
        <f t="shared" si="116"/>
        <v>0</v>
      </c>
      <c r="Q399">
        <f t="shared" si="117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4"/>
        <v>0</v>
      </c>
      <c r="O400">
        <f t="shared" si="115"/>
        <v>0</v>
      </c>
      <c r="P400">
        <f t="shared" si="116"/>
        <v>0</v>
      </c>
      <c r="Q400">
        <f t="shared" si="117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4"/>
        <v>0</v>
      </c>
      <c r="O401">
        <f t="shared" si="115"/>
        <v>0</v>
      </c>
      <c r="P401">
        <f t="shared" si="116"/>
        <v>0</v>
      </c>
      <c r="Q401">
        <f t="shared" si="117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4"/>
        <v>0</v>
      </c>
      <c r="O402">
        <f t="shared" si="115"/>
        <v>0</v>
      </c>
      <c r="P402">
        <f t="shared" si="116"/>
        <v>0</v>
      </c>
      <c r="Q402">
        <f t="shared" si="117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4"/>
        <v>0</v>
      </c>
      <c r="O403">
        <f t="shared" si="115"/>
        <v>0</v>
      </c>
      <c r="P403">
        <f t="shared" si="116"/>
        <v>0</v>
      </c>
      <c r="Q403">
        <f t="shared" si="117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4"/>
        <v>0</v>
      </c>
      <c r="O404">
        <f t="shared" si="115"/>
        <v>0</v>
      </c>
      <c r="P404">
        <f t="shared" si="116"/>
        <v>0</v>
      </c>
      <c r="Q404">
        <f t="shared" si="117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4"/>
        <v>0</v>
      </c>
      <c r="O405">
        <f t="shared" si="115"/>
        <v>0</v>
      </c>
      <c r="P405">
        <f t="shared" si="116"/>
        <v>0</v>
      </c>
      <c r="Q405">
        <f t="shared" si="117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4"/>
        <v>0</v>
      </c>
      <c r="O406">
        <f t="shared" si="115"/>
        <v>0</v>
      </c>
      <c r="P406">
        <f t="shared" si="116"/>
        <v>0</v>
      </c>
      <c r="Q406">
        <f t="shared" si="117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4"/>
        <v>0</v>
      </c>
      <c r="O408">
        <f t="shared" si="115"/>
        <v>0</v>
      </c>
      <c r="P408">
        <f t="shared" si="116"/>
        <v>0</v>
      </c>
      <c r="Q408">
        <f t="shared" si="117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4"/>
        <v>0</v>
      </c>
      <c r="O409">
        <f t="shared" si="115"/>
        <v>0</v>
      </c>
      <c r="P409">
        <f t="shared" si="116"/>
        <v>0</v>
      </c>
      <c r="Q409">
        <f t="shared" si="117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4"/>
        <v>0</v>
      </c>
      <c r="O410">
        <f t="shared" si="115"/>
        <v>0</v>
      </c>
      <c r="P410">
        <f t="shared" si="116"/>
        <v>0</v>
      </c>
      <c r="Q410">
        <f t="shared" si="117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4"/>
        <v>0</v>
      </c>
      <c r="O411">
        <f t="shared" si="115"/>
        <v>0</v>
      </c>
      <c r="P411">
        <f t="shared" si="116"/>
        <v>0</v>
      </c>
      <c r="Q411">
        <f t="shared" si="117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4"/>
        <v>0</v>
      </c>
      <c r="O412">
        <f t="shared" si="115"/>
        <v>0</v>
      </c>
      <c r="P412">
        <f t="shared" si="116"/>
        <v>0</v>
      </c>
      <c r="Q412">
        <f t="shared" si="117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4"/>
        <v>0</v>
      </c>
      <c r="O413">
        <f t="shared" si="115"/>
        <v>0</v>
      </c>
      <c r="P413">
        <f t="shared" si="116"/>
        <v>0</v>
      </c>
      <c r="Q413">
        <f t="shared" si="117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4"/>
        <v>0</v>
      </c>
      <c r="O414">
        <f t="shared" si="115"/>
        <v>0</v>
      </c>
      <c r="P414">
        <f t="shared" si="116"/>
        <v>0</v>
      </c>
      <c r="Q414">
        <f t="shared" si="117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4"/>
        <v>0</v>
      </c>
      <c r="O415">
        <f t="shared" si="115"/>
        <v>0</v>
      </c>
      <c r="P415">
        <f t="shared" si="116"/>
        <v>0</v>
      </c>
      <c r="Q415">
        <f t="shared" si="117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4"/>
        <v>0</v>
      </c>
      <c r="O416">
        <f t="shared" si="115"/>
        <v>0</v>
      </c>
      <c r="P416">
        <f t="shared" si="116"/>
        <v>0</v>
      </c>
      <c r="Q416">
        <f t="shared" si="117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4"/>
        <v>0</v>
      </c>
      <c r="O418">
        <f t="shared" si="115"/>
        <v>0</v>
      </c>
      <c r="P418">
        <f t="shared" si="116"/>
        <v>0</v>
      </c>
      <c r="Q418">
        <f t="shared" si="117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4"/>
        <v>0</v>
      </c>
      <c r="O419">
        <f t="shared" si="115"/>
        <v>0</v>
      </c>
      <c r="P419">
        <f t="shared" si="116"/>
        <v>0</v>
      </c>
      <c r="Q419">
        <f t="shared" si="117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4"/>
        <v>0</v>
      </c>
      <c r="O420">
        <f t="shared" si="115"/>
        <v>0</v>
      </c>
      <c r="P420">
        <f t="shared" si="116"/>
        <v>0</v>
      </c>
      <c r="Q420">
        <f t="shared" si="117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4"/>
        <v>0</v>
      </c>
      <c r="O421">
        <f t="shared" si="115"/>
        <v>0</v>
      </c>
      <c r="P421">
        <f t="shared" si="116"/>
        <v>0</v>
      </c>
      <c r="Q421">
        <f t="shared" si="117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4"/>
        <v>0</v>
      </c>
      <c r="O422">
        <f t="shared" si="115"/>
        <v>0</v>
      </c>
      <c r="P422">
        <f t="shared" si="116"/>
        <v>0</v>
      </c>
      <c r="Q422">
        <f t="shared" si="117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4"/>
        <v>0</v>
      </c>
      <c r="O423">
        <f t="shared" si="115"/>
        <v>0</v>
      </c>
      <c r="P423">
        <f t="shared" si="116"/>
        <v>0</v>
      </c>
      <c r="Q423">
        <f t="shared" si="117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4"/>
        <v>0</v>
      </c>
      <c r="O424">
        <f t="shared" si="115"/>
        <v>0</v>
      </c>
      <c r="P424">
        <f t="shared" si="116"/>
        <v>0</v>
      </c>
      <c r="Q424">
        <f t="shared" si="117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4"/>
        <v>0</v>
      </c>
      <c r="O425">
        <f t="shared" si="115"/>
        <v>0</v>
      </c>
      <c r="P425">
        <f t="shared" si="116"/>
        <v>0</v>
      </c>
      <c r="Q425">
        <f t="shared" si="117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4"/>
        <v>0</v>
      </c>
      <c r="O426">
        <f t="shared" si="115"/>
        <v>0</v>
      </c>
      <c r="P426">
        <f t="shared" si="116"/>
        <v>0</v>
      </c>
      <c r="Q426">
        <f t="shared" si="117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4"/>
        <v>0</v>
      </c>
      <c r="O427">
        <f t="shared" si="115"/>
        <v>0</v>
      </c>
      <c r="P427">
        <f t="shared" si="116"/>
        <v>0</v>
      </c>
      <c r="Q427">
        <f t="shared" si="117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4"/>
        <v>0</v>
      </c>
      <c r="O429">
        <f t="shared" si="115"/>
        <v>0</v>
      </c>
      <c r="P429">
        <f t="shared" si="116"/>
        <v>0</v>
      </c>
      <c r="Q429">
        <f t="shared" si="117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4"/>
        <v>0</v>
      </c>
      <c r="O430">
        <f t="shared" si="115"/>
        <v>0</v>
      </c>
      <c r="P430">
        <f t="shared" si="116"/>
        <v>0</v>
      </c>
      <c r="Q430">
        <f t="shared" si="117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4"/>
        <v>0</v>
      </c>
      <c r="O431">
        <f t="shared" si="115"/>
        <v>0</v>
      </c>
      <c r="P431">
        <f t="shared" si="116"/>
        <v>0</v>
      </c>
      <c r="Q431">
        <f t="shared" si="117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4"/>
        <v>0</v>
      </c>
      <c r="O432">
        <f t="shared" si="115"/>
        <v>0</v>
      </c>
      <c r="P432">
        <f t="shared" si="116"/>
        <v>0</v>
      </c>
      <c r="Q432">
        <f t="shared" si="117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4"/>
        <v>0</v>
      </c>
      <c r="O433">
        <f t="shared" si="115"/>
        <v>0</v>
      </c>
      <c r="P433">
        <f t="shared" si="116"/>
        <v>0</v>
      </c>
      <c r="Q433">
        <f t="shared" si="117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4"/>
        <v>0</v>
      </c>
      <c r="O434">
        <f t="shared" si="115"/>
        <v>0</v>
      </c>
      <c r="P434">
        <f t="shared" si="116"/>
        <v>0</v>
      </c>
      <c r="Q434">
        <f t="shared" si="117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4"/>
        <v>0</v>
      </c>
      <c r="O435">
        <f t="shared" si="115"/>
        <v>0</v>
      </c>
      <c r="P435">
        <f t="shared" si="116"/>
        <v>0</v>
      </c>
      <c r="Q435">
        <f t="shared" si="117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4"/>
        <v>0</v>
      </c>
      <c r="O436">
        <f t="shared" si="115"/>
        <v>0</v>
      </c>
      <c r="P436">
        <f t="shared" si="116"/>
        <v>0</v>
      </c>
      <c r="Q436">
        <f t="shared" si="117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4"/>
        <v>0</v>
      </c>
      <c r="O437">
        <f t="shared" si="115"/>
        <v>0</v>
      </c>
      <c r="P437">
        <f t="shared" si="116"/>
        <v>0</v>
      </c>
      <c r="Q437">
        <f t="shared" si="117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4"/>
        <v>0</v>
      </c>
      <c r="O438">
        <f t="shared" si="115"/>
        <v>0</v>
      </c>
      <c r="P438">
        <f t="shared" si="116"/>
        <v>0</v>
      </c>
      <c r="Q438">
        <f t="shared" si="117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4"/>
        <v>0</v>
      </c>
      <c r="O439">
        <f t="shared" si="115"/>
        <v>0</v>
      </c>
      <c r="P439">
        <f t="shared" si="116"/>
        <v>0</v>
      </c>
      <c r="Q439">
        <f t="shared" si="117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4"/>
        <v>0</v>
      </c>
      <c r="O440">
        <f t="shared" si="115"/>
        <v>0</v>
      </c>
      <c r="P440">
        <f t="shared" si="116"/>
        <v>0</v>
      </c>
      <c r="Q440">
        <f t="shared" si="117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8">A441*((SUM(F441:I441))+(J441*1950*80))</f>
        <v>0</v>
      </c>
      <c r="O441">
        <f t="shared" ref="O441:O482" si="119">A441*J441</f>
        <v>0</v>
      </c>
      <c r="P441">
        <f t="shared" ref="P441:P482" si="120">A441*K441</f>
        <v>0</v>
      </c>
      <c r="Q441">
        <f t="shared" ref="Q441:Q482" si="121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8"/>
        <v>0</v>
      </c>
      <c r="O442">
        <f t="shared" si="119"/>
        <v>0</v>
      </c>
      <c r="P442">
        <f t="shared" si="120"/>
        <v>0</v>
      </c>
      <c r="Q442">
        <f t="shared" si="121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8"/>
        <v>0</v>
      </c>
      <c r="O444">
        <f t="shared" si="119"/>
        <v>0</v>
      </c>
      <c r="P444">
        <f t="shared" si="120"/>
        <v>0</v>
      </c>
      <c r="Q444">
        <f t="shared" si="121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8"/>
        <v>0</v>
      </c>
      <c r="O445">
        <f t="shared" si="119"/>
        <v>0</v>
      </c>
      <c r="P445">
        <f t="shared" si="120"/>
        <v>0</v>
      </c>
      <c r="Q445">
        <f t="shared" si="121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8"/>
        <v>0</v>
      </c>
      <c r="O446">
        <f t="shared" si="119"/>
        <v>0</v>
      </c>
      <c r="P446">
        <f t="shared" si="120"/>
        <v>0</v>
      </c>
      <c r="Q446">
        <f t="shared" si="121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8"/>
        <v>0</v>
      </c>
      <c r="O447">
        <f t="shared" si="119"/>
        <v>0</v>
      </c>
      <c r="P447">
        <f t="shared" si="120"/>
        <v>0</v>
      </c>
      <c r="Q447">
        <f t="shared" si="121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8"/>
        <v>0</v>
      </c>
      <c r="O448">
        <f t="shared" si="119"/>
        <v>0</v>
      </c>
      <c r="P448">
        <f t="shared" si="120"/>
        <v>0</v>
      </c>
      <c r="Q448">
        <f t="shared" si="121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8"/>
        <v>0</v>
      </c>
      <c r="O449">
        <f t="shared" si="119"/>
        <v>0</v>
      </c>
      <c r="P449">
        <f t="shared" si="120"/>
        <v>0</v>
      </c>
      <c r="Q449">
        <f t="shared" si="121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8"/>
        <v>0</v>
      </c>
      <c r="O450">
        <f t="shared" si="119"/>
        <v>0</v>
      </c>
      <c r="P450">
        <f t="shared" si="120"/>
        <v>0</v>
      </c>
      <c r="Q450">
        <f t="shared" si="121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8"/>
        <v>0</v>
      </c>
      <c r="O451">
        <f t="shared" si="119"/>
        <v>0</v>
      </c>
      <c r="P451">
        <f t="shared" si="120"/>
        <v>0</v>
      </c>
      <c r="Q451">
        <f t="shared" si="121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8"/>
        <v>0</v>
      </c>
      <c r="O452">
        <f t="shared" si="119"/>
        <v>0</v>
      </c>
      <c r="P452">
        <f t="shared" si="120"/>
        <v>0</v>
      </c>
      <c r="Q452">
        <f t="shared" si="121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8"/>
        <v>0</v>
      </c>
      <c r="O454">
        <f t="shared" si="119"/>
        <v>0</v>
      </c>
      <c r="P454">
        <f t="shared" si="120"/>
        <v>0</v>
      </c>
      <c r="Q454">
        <f t="shared" si="121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8"/>
        <v>0</v>
      </c>
      <c r="O455">
        <f t="shared" si="119"/>
        <v>0</v>
      </c>
      <c r="P455">
        <f t="shared" si="120"/>
        <v>0</v>
      </c>
      <c r="Q455">
        <f t="shared" si="121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8"/>
        <v>0</v>
      </c>
      <c r="O456">
        <f t="shared" si="119"/>
        <v>0</v>
      </c>
      <c r="P456">
        <f t="shared" si="120"/>
        <v>0</v>
      </c>
      <c r="Q456">
        <f t="shared" si="121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8"/>
        <v>0</v>
      </c>
      <c r="O457">
        <f t="shared" si="119"/>
        <v>0</v>
      </c>
      <c r="P457">
        <f t="shared" si="120"/>
        <v>0</v>
      </c>
      <c r="Q457">
        <f t="shared" si="121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8"/>
        <v>0</v>
      </c>
      <c r="O458">
        <f t="shared" si="119"/>
        <v>0</v>
      </c>
      <c r="P458">
        <f t="shared" si="120"/>
        <v>0</v>
      </c>
      <c r="Q458">
        <f t="shared" si="121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8"/>
        <v>0</v>
      </c>
      <c r="O459">
        <f t="shared" si="119"/>
        <v>0</v>
      </c>
      <c r="P459">
        <f t="shared" si="120"/>
        <v>0</v>
      </c>
      <c r="Q459">
        <f t="shared" si="121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8"/>
        <v>0</v>
      </c>
      <c r="O460">
        <f t="shared" si="119"/>
        <v>0</v>
      </c>
      <c r="P460">
        <f t="shared" si="120"/>
        <v>0</v>
      </c>
      <c r="Q460">
        <f t="shared" si="121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8"/>
        <v>0</v>
      </c>
      <c r="O461">
        <f t="shared" si="119"/>
        <v>0</v>
      </c>
      <c r="P461">
        <f t="shared" si="120"/>
        <v>0</v>
      </c>
      <c r="Q461">
        <f t="shared" si="121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8"/>
        <v>0</v>
      </c>
      <c r="O462">
        <f t="shared" si="119"/>
        <v>0</v>
      </c>
      <c r="P462">
        <f t="shared" si="120"/>
        <v>0</v>
      </c>
      <c r="Q462">
        <f t="shared" si="121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8"/>
        <v>0</v>
      </c>
      <c r="O463">
        <f t="shared" si="119"/>
        <v>0</v>
      </c>
      <c r="P463">
        <f t="shared" si="120"/>
        <v>0</v>
      </c>
      <c r="Q463">
        <f t="shared" si="121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8"/>
        <v>0</v>
      </c>
      <c r="O464">
        <f t="shared" si="119"/>
        <v>0</v>
      </c>
      <c r="P464">
        <f t="shared" si="120"/>
        <v>0</v>
      </c>
      <c r="Q464">
        <f t="shared" si="121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8"/>
        <v>0</v>
      </c>
      <c r="O466">
        <f t="shared" si="119"/>
        <v>0</v>
      </c>
      <c r="P466">
        <f t="shared" si="120"/>
        <v>0</v>
      </c>
      <c r="Q466">
        <f t="shared" si="121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8"/>
        <v>0</v>
      </c>
      <c r="O467">
        <f t="shared" si="119"/>
        <v>0</v>
      </c>
      <c r="P467">
        <f t="shared" si="120"/>
        <v>0</v>
      </c>
      <c r="Q467">
        <f t="shared" si="121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8"/>
        <v>0</v>
      </c>
      <c r="O468">
        <f t="shared" si="119"/>
        <v>0</v>
      </c>
      <c r="P468">
        <f t="shared" si="120"/>
        <v>0</v>
      </c>
      <c r="Q468">
        <f t="shared" si="121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8"/>
        <v>0</v>
      </c>
      <c r="O469">
        <f t="shared" si="119"/>
        <v>0</v>
      </c>
      <c r="P469">
        <f t="shared" si="120"/>
        <v>0</v>
      </c>
      <c r="Q469">
        <f t="shared" si="121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8"/>
        <v>0</v>
      </c>
      <c r="O470">
        <f t="shared" si="119"/>
        <v>0</v>
      </c>
      <c r="P470">
        <f t="shared" si="120"/>
        <v>0</v>
      </c>
      <c r="Q470">
        <f t="shared" si="121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8"/>
        <v>0</v>
      </c>
      <c r="O471">
        <f t="shared" si="119"/>
        <v>0</v>
      </c>
      <c r="P471">
        <f t="shared" si="120"/>
        <v>0</v>
      </c>
      <c r="Q471">
        <f t="shared" si="121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8"/>
        <v>0</v>
      </c>
      <c r="O472">
        <f t="shared" si="119"/>
        <v>0</v>
      </c>
      <c r="P472">
        <f t="shared" si="120"/>
        <v>0</v>
      </c>
      <c r="Q472">
        <f t="shared" si="121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8"/>
        <v>0</v>
      </c>
      <c r="O473">
        <f t="shared" si="119"/>
        <v>0</v>
      </c>
      <c r="P473">
        <f t="shared" si="120"/>
        <v>0</v>
      </c>
      <c r="Q473">
        <f t="shared" si="121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8"/>
        <v>0</v>
      </c>
      <c r="O475">
        <f t="shared" si="119"/>
        <v>0</v>
      </c>
      <c r="P475">
        <f t="shared" si="120"/>
        <v>0</v>
      </c>
      <c r="Q475">
        <f t="shared" si="121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8"/>
        <v>0</v>
      </c>
      <c r="O476">
        <f t="shared" si="119"/>
        <v>0</v>
      </c>
      <c r="P476">
        <f t="shared" si="120"/>
        <v>0</v>
      </c>
      <c r="Q476">
        <f t="shared" si="121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8"/>
        <v>0</v>
      </c>
      <c r="O477">
        <f t="shared" si="119"/>
        <v>0</v>
      </c>
      <c r="P477">
        <f t="shared" si="120"/>
        <v>0</v>
      </c>
      <c r="Q477">
        <f t="shared" si="121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8"/>
        <v>0</v>
      </c>
      <c r="O478">
        <f t="shared" si="119"/>
        <v>0</v>
      </c>
      <c r="P478">
        <f t="shared" si="120"/>
        <v>0</v>
      </c>
      <c r="Q478">
        <f t="shared" si="121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8"/>
        <v>0</v>
      </c>
      <c r="O479">
        <f t="shared" si="119"/>
        <v>0</v>
      </c>
      <c r="P479">
        <f t="shared" si="120"/>
        <v>0</v>
      </c>
      <c r="Q479">
        <f t="shared" si="121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8"/>
        <v>0</v>
      </c>
      <c r="O480">
        <f t="shared" si="119"/>
        <v>0</v>
      </c>
      <c r="P480">
        <f t="shared" si="120"/>
        <v>0</v>
      </c>
      <c r="Q480">
        <f t="shared" si="121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8"/>
        <v>0</v>
      </c>
      <c r="O481">
        <f t="shared" si="119"/>
        <v>0</v>
      </c>
      <c r="P481">
        <f t="shared" si="120"/>
        <v>0</v>
      </c>
      <c r="Q481">
        <f t="shared" si="121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8"/>
        <v>0</v>
      </c>
      <c r="O482">
        <f t="shared" si="119"/>
        <v>0</v>
      </c>
      <c r="P482">
        <f t="shared" si="120"/>
        <v>0</v>
      </c>
      <c r="Q482">
        <f t="shared" si="121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285000</v>
      </c>
      <c r="O484" s="32">
        <f t="shared" ref="O484:Q484" si="122">O7+O483+O291+O171</f>
        <v>0</v>
      </c>
      <c r="P484" s="32">
        <f t="shared" si="122"/>
        <v>0.6</v>
      </c>
      <c r="Q484" s="32">
        <f t="shared" si="122"/>
        <v>0.4</v>
      </c>
    </row>
  </sheetData>
  <pageMargins left="0.7" right="0.7" top="0.75" bottom="0.75" header="0.3" footer="0.3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F207-F6D0-044F-B8EA-E07BE0B97BE3}">
  <sheetPr>
    <tabColor theme="0" tint="-0.14999847407452621"/>
  </sheetPr>
  <dimension ref="A1:G12"/>
  <sheetViews>
    <sheetView workbookViewId="0">
      <selection activeCell="B11" sqref="B11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3" t="s">
        <v>534</v>
      </c>
      <c r="B1" s="123"/>
      <c r="C1" s="123"/>
      <c r="D1" s="123"/>
      <c r="E1" s="123"/>
      <c r="F1" s="123"/>
      <c r="G1" s="48"/>
    </row>
    <row r="2" spans="1:7" x14ac:dyDescent="0.15">
      <c r="A2" s="49" t="s">
        <v>529</v>
      </c>
      <c r="B2" s="50">
        <v>6</v>
      </c>
      <c r="G2" s="48"/>
    </row>
    <row r="3" spans="1:7" ht="16" x14ac:dyDescent="0.2">
      <c r="A3" s="49" t="s">
        <v>522</v>
      </c>
      <c r="B3" s="107" t="s">
        <v>585</v>
      </c>
      <c r="G3" s="48"/>
    </row>
    <row r="4" spans="1:7" x14ac:dyDescent="0.15">
      <c r="A4" s="49" t="s">
        <v>530</v>
      </c>
      <c r="B4" s="84" t="s">
        <v>557</v>
      </c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>
        <v>0.6</v>
      </c>
      <c r="C6" s="31"/>
      <c r="G6" s="48"/>
    </row>
    <row r="7" spans="1:7" ht="16" x14ac:dyDescent="0.2">
      <c r="A7" s="49" t="s">
        <v>527</v>
      </c>
      <c r="B7" s="87">
        <v>0.5</v>
      </c>
      <c r="C7" s="31"/>
      <c r="G7" s="48"/>
    </row>
    <row r="8" spans="1:7" ht="16" x14ac:dyDescent="0.2">
      <c r="A8" s="49" t="s">
        <v>523</v>
      </c>
      <c r="B8" s="87">
        <v>0.85</v>
      </c>
      <c r="C8" s="31"/>
      <c r="G8" s="48"/>
    </row>
    <row r="9" spans="1:7" ht="16" x14ac:dyDescent="0.2">
      <c r="A9" s="49" t="s">
        <v>524</v>
      </c>
      <c r="B9" s="87">
        <v>0.95</v>
      </c>
      <c r="C9" s="31"/>
      <c r="G9" s="48"/>
    </row>
    <row r="10" spans="1:7" ht="16" x14ac:dyDescent="0.2">
      <c r="A10" s="49" t="s">
        <v>525</v>
      </c>
      <c r="B10" s="87">
        <v>0.6</v>
      </c>
      <c r="C10" s="31"/>
      <c r="G10" s="48"/>
    </row>
    <row r="11" spans="1:7" ht="16" x14ac:dyDescent="0.2">
      <c r="A11" s="49" t="s">
        <v>526</v>
      </c>
      <c r="B11" s="87">
        <v>0.255</v>
      </c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695C7-DCA3-1F4B-BFFA-161E1418469B}">
  <sheetPr>
    <tabColor theme="0" tint="-0.14999847407452621"/>
  </sheetPr>
  <dimension ref="A1:U484"/>
  <sheetViews>
    <sheetView zoomScale="110" zoomScaleNormal="110" workbookViewId="0">
      <selection activeCell="N2" sqref="N2:Q6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A2">
        <v>1</v>
      </c>
      <c r="B2" s="44"/>
      <c r="C2" s="124" t="s">
        <v>586</v>
      </c>
      <c r="H2">
        <v>100000</v>
      </c>
      <c r="M2" s="42"/>
      <c r="N2">
        <f t="shared" ref="N2:N6" si="0">A2*((SUM(F2:I2))+(J2*1950*80))</f>
        <v>100000</v>
      </c>
      <c r="O2">
        <f t="shared" ref="O2:O6" si="1">A2*J2</f>
        <v>0</v>
      </c>
      <c r="P2">
        <f t="shared" ref="P2:P6" si="2">A2*K2</f>
        <v>0</v>
      </c>
      <c r="Q2">
        <f t="shared" ref="Q2:Q6" si="3">A2*L2</f>
        <v>0</v>
      </c>
      <c r="R2" s="44"/>
    </row>
    <row r="3" spans="1:21" ht="12.75" customHeight="1" thickBot="1" x14ac:dyDescent="0.25">
      <c r="A3" s="31">
        <v>1</v>
      </c>
      <c r="B3" s="44"/>
      <c r="C3" s="124" t="s">
        <v>578</v>
      </c>
      <c r="I3">
        <v>70000</v>
      </c>
      <c r="M3" s="42"/>
      <c r="N3">
        <f t="shared" si="0"/>
        <v>70000</v>
      </c>
      <c r="O3">
        <f t="shared" si="1"/>
        <v>0</v>
      </c>
      <c r="P3">
        <f t="shared" si="2"/>
        <v>0</v>
      </c>
      <c r="Q3">
        <f t="shared" si="3"/>
        <v>0</v>
      </c>
      <c r="R3" s="44"/>
    </row>
    <row r="4" spans="1:21" ht="12.75" customHeight="1" thickBot="1" x14ac:dyDescent="0.25">
      <c r="A4">
        <v>1</v>
      </c>
      <c r="B4" s="44"/>
      <c r="C4" s="124" t="s">
        <v>587</v>
      </c>
      <c r="H4">
        <v>0</v>
      </c>
      <c r="M4" s="42"/>
      <c r="N4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 s="44"/>
    </row>
    <row r="5" spans="1:21" ht="12.75" customHeight="1" thickBot="1" x14ac:dyDescent="0.25">
      <c r="A5">
        <v>1</v>
      </c>
      <c r="B5" s="44"/>
      <c r="C5" s="124" t="s">
        <v>588</v>
      </c>
      <c r="H5">
        <v>50000</v>
      </c>
      <c r="M5" s="42"/>
      <c r="N5">
        <f t="shared" si="0"/>
        <v>50000</v>
      </c>
      <c r="O5">
        <f t="shared" si="1"/>
        <v>0</v>
      </c>
      <c r="P5">
        <f t="shared" si="2"/>
        <v>0</v>
      </c>
      <c r="Q5">
        <f t="shared" si="3"/>
        <v>0</v>
      </c>
      <c r="R5" s="44"/>
    </row>
    <row r="6" spans="1:21" ht="12.75" customHeight="1" thickBot="1" x14ac:dyDescent="0.25">
      <c r="A6">
        <v>1</v>
      </c>
      <c r="B6" s="44"/>
      <c r="C6" s="124" t="s">
        <v>589</v>
      </c>
      <c r="H6">
        <v>30000</v>
      </c>
      <c r="M6" s="42"/>
      <c r="N6">
        <f t="shared" si="0"/>
        <v>30000</v>
      </c>
      <c r="O6">
        <f t="shared" si="1"/>
        <v>0</v>
      </c>
      <c r="P6">
        <f t="shared" si="2"/>
        <v>0</v>
      </c>
      <c r="Q6">
        <f t="shared" si="3"/>
        <v>0</v>
      </c>
      <c r="R6" s="44"/>
    </row>
    <row r="7" spans="1:21" ht="12.75" customHeight="1" thickBot="1" x14ac:dyDescent="0.25">
      <c r="B7" s="44"/>
      <c r="M7" s="42"/>
      <c r="N7" s="46">
        <f>SUM(N2:N6)</f>
        <v>250000</v>
      </c>
      <c r="O7" s="46">
        <f t="shared" ref="O7:Q7" si="4">SUM(O2:O6)</f>
        <v>0</v>
      </c>
      <c r="P7" s="46">
        <v>0.6</v>
      </c>
      <c r="Q7" s="46">
        <v>0.4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5">A11*((SUM(F11:I11))+(J11*1950*80))</f>
        <v>0</v>
      </c>
      <c r="O11">
        <f t="shared" ref="O11:O12" si="6">A11*J11</f>
        <v>0</v>
      </c>
      <c r="P11">
        <f t="shared" ref="P11:P12" si="7">A11*K11</f>
        <v>0</v>
      </c>
      <c r="Q11">
        <f t="shared" ref="Q11:Q12" si="8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 s="44"/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509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5"/>
        <v>0</v>
      </c>
      <c r="O14">
        <f t="shared" ref="O14:O77" si="9">A14*J14</f>
        <v>0</v>
      </c>
      <c r="P14">
        <f t="shared" ref="P14:P77" si="10">A14*K14</f>
        <v>0</v>
      </c>
      <c r="Q14">
        <f t="shared" ref="Q14:Q77" si="11">A14*L14</f>
        <v>0</v>
      </c>
      <c r="R14" s="44"/>
      <c r="U14" s="71" t="s">
        <v>490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5"/>
        <v>0</v>
      </c>
      <c r="O15">
        <f t="shared" si="9"/>
        <v>0</v>
      </c>
      <c r="P15">
        <f t="shared" si="10"/>
        <v>0</v>
      </c>
      <c r="Q15">
        <f t="shared" si="11"/>
        <v>0</v>
      </c>
      <c r="R15" s="44"/>
      <c r="U15" s="71" t="s">
        <v>488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5"/>
        <v>0</v>
      </c>
      <c r="O16">
        <f t="shared" si="9"/>
        <v>0</v>
      </c>
      <c r="P16">
        <f t="shared" si="10"/>
        <v>0</v>
      </c>
      <c r="Q16">
        <f t="shared" si="11"/>
        <v>0</v>
      </c>
      <c r="R16" s="44"/>
      <c r="U16" s="71" t="s">
        <v>489</v>
      </c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5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 s="44"/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5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 s="44"/>
      <c r="U18" s="71" t="s">
        <v>512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5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 s="44"/>
      <c r="U19" s="71" t="s">
        <v>493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5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 s="44"/>
      <c r="U20" s="71" t="s">
        <v>494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5"/>
        <v>0</v>
      </c>
      <c r="O21">
        <f t="shared" si="9"/>
        <v>0</v>
      </c>
      <c r="P21">
        <f t="shared" si="10"/>
        <v>0</v>
      </c>
      <c r="Q21">
        <f t="shared" si="11"/>
        <v>0</v>
      </c>
      <c r="R21" s="44"/>
      <c r="U21" s="71" t="s">
        <v>495</v>
      </c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5"/>
        <v>0</v>
      </c>
      <c r="O22">
        <f t="shared" si="9"/>
        <v>0</v>
      </c>
      <c r="P22">
        <f t="shared" si="10"/>
        <v>0</v>
      </c>
      <c r="Q22">
        <f t="shared" si="11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5"/>
        <v>0</v>
      </c>
      <c r="O24">
        <f t="shared" si="9"/>
        <v>0</v>
      </c>
      <c r="P24">
        <f t="shared" si="10"/>
        <v>0</v>
      </c>
      <c r="Q24">
        <f t="shared" si="11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5"/>
        <v>0</v>
      </c>
      <c r="O25">
        <f t="shared" si="9"/>
        <v>0</v>
      </c>
      <c r="P25">
        <f t="shared" si="10"/>
        <v>0</v>
      </c>
      <c r="Q25">
        <f t="shared" si="11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5"/>
        <v>0</v>
      </c>
      <c r="O26">
        <f t="shared" si="9"/>
        <v>0</v>
      </c>
      <c r="P26">
        <f t="shared" si="10"/>
        <v>0</v>
      </c>
      <c r="Q26">
        <f t="shared" si="11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5"/>
        <v>0</v>
      </c>
      <c r="O27">
        <f t="shared" si="9"/>
        <v>0</v>
      </c>
      <c r="P27">
        <f t="shared" si="10"/>
        <v>0</v>
      </c>
      <c r="Q27">
        <f t="shared" si="11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5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5"/>
        <v>0</v>
      </c>
      <c r="O29">
        <f t="shared" si="9"/>
        <v>0</v>
      </c>
      <c r="P29">
        <f t="shared" si="10"/>
        <v>0</v>
      </c>
      <c r="Q29">
        <f t="shared" si="11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5"/>
        <v>0</v>
      </c>
      <c r="O30">
        <f t="shared" si="9"/>
        <v>0</v>
      </c>
      <c r="P30">
        <f t="shared" si="10"/>
        <v>0</v>
      </c>
      <c r="Q30">
        <f t="shared" si="11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5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5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5"/>
        <v>0</v>
      </c>
      <c r="O34">
        <f t="shared" si="9"/>
        <v>0</v>
      </c>
      <c r="P34">
        <f t="shared" si="10"/>
        <v>0</v>
      </c>
      <c r="Q34">
        <f t="shared" si="11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5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5"/>
        <v>0</v>
      </c>
      <c r="O36">
        <f t="shared" si="9"/>
        <v>0</v>
      </c>
      <c r="P36">
        <f t="shared" si="10"/>
        <v>0</v>
      </c>
      <c r="Q36">
        <f t="shared" si="11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5"/>
        <v>0</v>
      </c>
      <c r="O37">
        <f t="shared" si="9"/>
        <v>0</v>
      </c>
      <c r="P37">
        <f t="shared" si="10"/>
        <v>0</v>
      </c>
      <c r="Q37">
        <f t="shared" si="11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5"/>
        <v>0</v>
      </c>
      <c r="O38">
        <f t="shared" si="9"/>
        <v>0</v>
      </c>
      <c r="P38">
        <f t="shared" si="10"/>
        <v>0</v>
      </c>
      <c r="Q38">
        <f t="shared" si="11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5"/>
        <v>0</v>
      </c>
      <c r="O39">
        <f t="shared" si="9"/>
        <v>0</v>
      </c>
      <c r="P39">
        <f t="shared" si="10"/>
        <v>0</v>
      </c>
      <c r="Q39">
        <f t="shared" si="11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5"/>
        <v>0</v>
      </c>
      <c r="O40">
        <f t="shared" si="9"/>
        <v>0</v>
      </c>
      <c r="P40">
        <f t="shared" si="10"/>
        <v>0</v>
      </c>
      <c r="Q40">
        <f t="shared" si="11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5"/>
        <v>0</v>
      </c>
      <c r="O41">
        <f t="shared" si="9"/>
        <v>0</v>
      </c>
      <c r="P41">
        <f t="shared" si="10"/>
        <v>0</v>
      </c>
      <c r="Q41">
        <f t="shared" si="11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5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5"/>
        <v>0</v>
      </c>
      <c r="O43">
        <f t="shared" si="9"/>
        <v>0</v>
      </c>
      <c r="P43">
        <f t="shared" si="10"/>
        <v>0</v>
      </c>
      <c r="Q43">
        <f t="shared" si="11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5"/>
        <v>0</v>
      </c>
      <c r="O44">
        <f t="shared" si="9"/>
        <v>0</v>
      </c>
      <c r="P44">
        <f t="shared" si="10"/>
        <v>0</v>
      </c>
      <c r="Q44">
        <f t="shared" si="11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5"/>
        <v>0</v>
      </c>
      <c r="O45">
        <f t="shared" si="9"/>
        <v>0</v>
      </c>
      <c r="P45">
        <f t="shared" si="10"/>
        <v>0</v>
      </c>
      <c r="Q45">
        <f t="shared" si="11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5"/>
        <v>0</v>
      </c>
      <c r="O46">
        <f t="shared" si="9"/>
        <v>0</v>
      </c>
      <c r="P46">
        <f t="shared" si="10"/>
        <v>0</v>
      </c>
      <c r="Q46">
        <f t="shared" si="11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5"/>
        <v>0</v>
      </c>
      <c r="O48">
        <f t="shared" si="9"/>
        <v>0</v>
      </c>
      <c r="P48">
        <f t="shared" si="10"/>
        <v>0</v>
      </c>
      <c r="Q48">
        <f t="shared" si="11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5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5"/>
        <v>0</v>
      </c>
      <c r="O50">
        <f t="shared" si="9"/>
        <v>0</v>
      </c>
      <c r="P50">
        <f t="shared" si="10"/>
        <v>0</v>
      </c>
      <c r="Q50">
        <f t="shared" si="11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5"/>
        <v>0</v>
      </c>
      <c r="O51">
        <f t="shared" si="9"/>
        <v>0</v>
      </c>
      <c r="P51">
        <f t="shared" si="10"/>
        <v>0</v>
      </c>
      <c r="Q51">
        <f t="shared" si="11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5"/>
        <v>0</v>
      </c>
      <c r="O52">
        <f t="shared" si="9"/>
        <v>0</v>
      </c>
      <c r="P52">
        <f t="shared" si="10"/>
        <v>0</v>
      </c>
      <c r="Q52">
        <f t="shared" si="11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5"/>
        <v>0</v>
      </c>
      <c r="O53">
        <f t="shared" si="9"/>
        <v>0</v>
      </c>
      <c r="P53">
        <f t="shared" si="10"/>
        <v>0</v>
      </c>
      <c r="Q53">
        <f t="shared" si="11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5"/>
        <v>0</v>
      </c>
      <c r="O54">
        <f t="shared" si="9"/>
        <v>0</v>
      </c>
      <c r="P54">
        <f t="shared" si="10"/>
        <v>0</v>
      </c>
      <c r="Q54">
        <f t="shared" si="11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5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5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5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5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5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5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5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5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5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5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5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5"/>
        <v>0</v>
      </c>
      <c r="O67">
        <f t="shared" si="9"/>
        <v>0</v>
      </c>
      <c r="P67">
        <f t="shared" si="10"/>
        <v>0</v>
      </c>
      <c r="Q67">
        <f t="shared" si="11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5"/>
        <v>0</v>
      </c>
      <c r="O68">
        <f t="shared" si="9"/>
        <v>0</v>
      </c>
      <c r="P68">
        <f t="shared" si="10"/>
        <v>0</v>
      </c>
      <c r="Q68">
        <f t="shared" si="11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5"/>
        <v>0</v>
      </c>
      <c r="O70">
        <f t="shared" si="9"/>
        <v>0</v>
      </c>
      <c r="P70">
        <f t="shared" si="10"/>
        <v>0</v>
      </c>
      <c r="Q70">
        <f t="shared" si="11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5"/>
        <v>0</v>
      </c>
      <c r="O71">
        <f t="shared" si="9"/>
        <v>0</v>
      </c>
      <c r="P71">
        <f t="shared" si="10"/>
        <v>0</v>
      </c>
      <c r="Q71">
        <f t="shared" si="11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5"/>
        <v>0</v>
      </c>
      <c r="O72">
        <f t="shared" si="9"/>
        <v>0</v>
      </c>
      <c r="P72">
        <f t="shared" si="10"/>
        <v>0</v>
      </c>
      <c r="Q72">
        <f t="shared" si="11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5"/>
        <v>0</v>
      </c>
      <c r="O73">
        <f t="shared" si="9"/>
        <v>0</v>
      </c>
      <c r="P73">
        <f t="shared" si="10"/>
        <v>0</v>
      </c>
      <c r="Q73">
        <f t="shared" si="11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5"/>
        <v>0</v>
      </c>
      <c r="O74">
        <f t="shared" si="9"/>
        <v>0</v>
      </c>
      <c r="P74">
        <f t="shared" si="10"/>
        <v>0</v>
      </c>
      <c r="Q74">
        <f t="shared" si="11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12">A75*((SUM(F75:I75))+(J75*1950*80))</f>
        <v>0</v>
      </c>
      <c r="O75">
        <f t="shared" si="9"/>
        <v>0</v>
      </c>
      <c r="P75">
        <f t="shared" si="10"/>
        <v>0</v>
      </c>
      <c r="Q75">
        <f t="shared" si="11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12"/>
        <v>0</v>
      </c>
      <c r="O76">
        <f t="shared" si="9"/>
        <v>0</v>
      </c>
      <c r="P76">
        <f t="shared" si="10"/>
        <v>0</v>
      </c>
      <c r="Q76">
        <f t="shared" si="11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12"/>
        <v>0</v>
      </c>
      <c r="O77">
        <f t="shared" si="9"/>
        <v>0</v>
      </c>
      <c r="P77">
        <f t="shared" si="10"/>
        <v>0</v>
      </c>
      <c r="Q77">
        <f t="shared" si="11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12"/>
        <v>0</v>
      </c>
      <c r="O78">
        <f t="shared" ref="O78:O141" si="13">A78*J78</f>
        <v>0</v>
      </c>
      <c r="P78">
        <f t="shared" ref="P78:P141" si="14">A78*K78</f>
        <v>0</v>
      </c>
      <c r="Q78">
        <f t="shared" ref="Q78:Q141" si="15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12"/>
        <v>0</v>
      </c>
      <c r="O80">
        <f t="shared" si="13"/>
        <v>0</v>
      </c>
      <c r="P80">
        <f t="shared" si="14"/>
        <v>0</v>
      </c>
      <c r="Q80">
        <f t="shared" si="15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12"/>
        <v>0</v>
      </c>
      <c r="O81">
        <f t="shared" si="13"/>
        <v>0</v>
      </c>
      <c r="P81">
        <f t="shared" si="14"/>
        <v>0</v>
      </c>
      <c r="Q81">
        <f t="shared" si="15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12"/>
        <v>0</v>
      </c>
      <c r="O85">
        <f t="shared" si="13"/>
        <v>0</v>
      </c>
      <c r="P85">
        <f t="shared" si="14"/>
        <v>0</v>
      </c>
      <c r="Q85">
        <f t="shared" si="15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12"/>
        <v>0</v>
      </c>
      <c r="O86">
        <f t="shared" si="13"/>
        <v>0</v>
      </c>
      <c r="P86">
        <f t="shared" si="14"/>
        <v>0</v>
      </c>
      <c r="Q86">
        <f t="shared" si="15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12"/>
        <v>0</v>
      </c>
      <c r="O93">
        <f t="shared" si="13"/>
        <v>0</v>
      </c>
      <c r="P93">
        <f t="shared" si="14"/>
        <v>0</v>
      </c>
      <c r="Q93">
        <f t="shared" si="15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12"/>
        <v>0</v>
      </c>
      <c r="O94">
        <f t="shared" si="13"/>
        <v>0</v>
      </c>
      <c r="P94">
        <f t="shared" si="14"/>
        <v>0</v>
      </c>
      <c r="Q94">
        <f t="shared" si="15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12"/>
        <v>0</v>
      </c>
      <c r="O104">
        <f t="shared" si="13"/>
        <v>0</v>
      </c>
      <c r="P104">
        <f t="shared" si="14"/>
        <v>0</v>
      </c>
      <c r="Q104">
        <f t="shared" si="15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12"/>
        <v>0</v>
      </c>
      <c r="O105">
        <f t="shared" si="13"/>
        <v>0</v>
      </c>
      <c r="P105">
        <f t="shared" si="14"/>
        <v>0</v>
      </c>
      <c r="Q105">
        <f t="shared" si="15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12"/>
        <v>0</v>
      </c>
      <c r="O106">
        <f t="shared" si="13"/>
        <v>0</v>
      </c>
      <c r="P106">
        <f t="shared" si="14"/>
        <v>0</v>
      </c>
      <c r="Q106">
        <f t="shared" si="15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12"/>
        <v>0</v>
      </c>
      <c r="O107">
        <f t="shared" si="13"/>
        <v>0</v>
      </c>
      <c r="P107">
        <f t="shared" si="14"/>
        <v>0</v>
      </c>
      <c r="Q107">
        <f t="shared" si="15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12"/>
        <v>0</v>
      </c>
      <c r="O109">
        <f t="shared" si="13"/>
        <v>0</v>
      </c>
      <c r="P109">
        <f t="shared" si="14"/>
        <v>0</v>
      </c>
      <c r="Q109">
        <f t="shared" si="15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12"/>
        <v>0</v>
      </c>
      <c r="O110">
        <f t="shared" si="13"/>
        <v>0</v>
      </c>
      <c r="P110">
        <f t="shared" si="14"/>
        <v>0</v>
      </c>
      <c r="Q110">
        <f t="shared" si="15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12"/>
        <v>0</v>
      </c>
      <c r="O111">
        <f t="shared" si="13"/>
        <v>0</v>
      </c>
      <c r="P111">
        <f t="shared" si="14"/>
        <v>0</v>
      </c>
      <c r="Q111">
        <f t="shared" si="15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12"/>
        <v>0</v>
      </c>
      <c r="O113">
        <f t="shared" si="13"/>
        <v>0</v>
      </c>
      <c r="P113">
        <f t="shared" si="14"/>
        <v>0</v>
      </c>
      <c r="Q113">
        <f t="shared" si="15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12"/>
        <v>0</v>
      </c>
      <c r="O114">
        <f t="shared" si="13"/>
        <v>0</v>
      </c>
      <c r="P114">
        <f t="shared" si="14"/>
        <v>0</v>
      </c>
      <c r="Q114">
        <f t="shared" si="15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12"/>
        <v>0</v>
      </c>
      <c r="O115">
        <f t="shared" si="13"/>
        <v>0</v>
      </c>
      <c r="P115">
        <f t="shared" si="14"/>
        <v>0</v>
      </c>
      <c r="Q115">
        <f t="shared" si="15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12"/>
        <v>0</v>
      </c>
      <c r="O116">
        <f t="shared" si="13"/>
        <v>0</v>
      </c>
      <c r="P116">
        <f t="shared" si="14"/>
        <v>0</v>
      </c>
      <c r="Q116">
        <f t="shared" si="15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12"/>
        <v>0</v>
      </c>
      <c r="O117">
        <f t="shared" si="13"/>
        <v>0</v>
      </c>
      <c r="P117">
        <f t="shared" si="14"/>
        <v>0</v>
      </c>
      <c r="Q117">
        <f t="shared" si="15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12"/>
        <v>0</v>
      </c>
      <c r="O119">
        <f t="shared" si="13"/>
        <v>0</v>
      </c>
      <c r="P119">
        <f t="shared" si="14"/>
        <v>0</v>
      </c>
      <c r="Q119">
        <f t="shared" si="15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12"/>
        <v>0</v>
      </c>
      <c r="O120">
        <f t="shared" si="13"/>
        <v>0</v>
      </c>
      <c r="P120">
        <f t="shared" si="14"/>
        <v>0</v>
      </c>
      <c r="Q120">
        <f t="shared" si="15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12"/>
        <v>0</v>
      </c>
      <c r="O121">
        <f t="shared" si="13"/>
        <v>0</v>
      </c>
      <c r="P121">
        <f t="shared" si="14"/>
        <v>0</v>
      </c>
      <c r="Q121">
        <f t="shared" si="15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12"/>
        <v>0</v>
      </c>
      <c r="O122">
        <f t="shared" si="13"/>
        <v>0</v>
      </c>
      <c r="P122">
        <f t="shared" si="14"/>
        <v>0</v>
      </c>
      <c r="Q122">
        <f t="shared" si="15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12"/>
        <v>0</v>
      </c>
      <c r="O123">
        <f t="shared" si="13"/>
        <v>0</v>
      </c>
      <c r="P123">
        <f t="shared" si="14"/>
        <v>0</v>
      </c>
      <c r="Q123">
        <f t="shared" si="15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12"/>
        <v>0</v>
      </c>
      <c r="O125">
        <f t="shared" si="13"/>
        <v>0</v>
      </c>
      <c r="P125">
        <f t="shared" si="14"/>
        <v>0</v>
      </c>
      <c r="Q125">
        <f t="shared" si="15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12"/>
        <v>0</v>
      </c>
      <c r="O126">
        <f t="shared" si="13"/>
        <v>0</v>
      </c>
      <c r="P126">
        <f t="shared" si="14"/>
        <v>0</v>
      </c>
      <c r="Q126">
        <f t="shared" si="15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12"/>
        <v>0</v>
      </c>
      <c r="O127">
        <f t="shared" si="13"/>
        <v>0</v>
      </c>
      <c r="P127">
        <f t="shared" si="14"/>
        <v>0</v>
      </c>
      <c r="Q127">
        <f t="shared" si="15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12"/>
        <v>0</v>
      </c>
      <c r="O128">
        <f t="shared" si="13"/>
        <v>0</v>
      </c>
      <c r="P128">
        <f t="shared" si="14"/>
        <v>0</v>
      </c>
      <c r="Q128">
        <f t="shared" si="15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12"/>
        <v>0</v>
      </c>
      <c r="O129">
        <f t="shared" si="13"/>
        <v>0</v>
      </c>
      <c r="P129">
        <f t="shared" si="14"/>
        <v>0</v>
      </c>
      <c r="Q129">
        <f t="shared" si="15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12"/>
        <v>0</v>
      </c>
      <c r="O130">
        <f t="shared" si="13"/>
        <v>0</v>
      </c>
      <c r="P130">
        <f t="shared" si="14"/>
        <v>0</v>
      </c>
      <c r="Q130">
        <f t="shared" si="15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12"/>
        <v>0</v>
      </c>
      <c r="O131">
        <f t="shared" si="13"/>
        <v>0</v>
      </c>
      <c r="P131">
        <f t="shared" si="14"/>
        <v>0</v>
      </c>
      <c r="Q131">
        <f t="shared" si="15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12"/>
        <v>0</v>
      </c>
      <c r="O132">
        <f t="shared" si="13"/>
        <v>0</v>
      </c>
      <c r="P132">
        <f t="shared" si="14"/>
        <v>0</v>
      </c>
      <c r="Q132">
        <f t="shared" si="15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12"/>
        <v>0</v>
      </c>
      <c r="O133">
        <f t="shared" si="13"/>
        <v>0</v>
      </c>
      <c r="P133">
        <f t="shared" si="14"/>
        <v>0</v>
      </c>
      <c r="Q133">
        <f t="shared" si="15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12"/>
        <v>0</v>
      </c>
      <c r="O134">
        <f t="shared" si="13"/>
        <v>0</v>
      </c>
      <c r="P134">
        <f t="shared" si="14"/>
        <v>0</v>
      </c>
      <c r="Q134">
        <f t="shared" si="15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12"/>
        <v>0</v>
      </c>
      <c r="O135">
        <f t="shared" si="13"/>
        <v>0</v>
      </c>
      <c r="P135">
        <f t="shared" si="14"/>
        <v>0</v>
      </c>
      <c r="Q135">
        <f t="shared" si="15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12"/>
        <v>0</v>
      </c>
      <c r="O137">
        <f t="shared" si="13"/>
        <v>0</v>
      </c>
      <c r="P137">
        <f t="shared" si="14"/>
        <v>0</v>
      </c>
      <c r="Q137">
        <f t="shared" si="15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12"/>
        <v>0</v>
      </c>
      <c r="O138">
        <f t="shared" si="13"/>
        <v>0</v>
      </c>
      <c r="P138">
        <f t="shared" si="14"/>
        <v>0</v>
      </c>
      <c r="Q138">
        <f t="shared" si="15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6">A139*((SUM(F139:I139))+(J139*1950*80))</f>
        <v>0</v>
      </c>
      <c r="O139">
        <f t="shared" si="13"/>
        <v>0</v>
      </c>
      <c r="P139">
        <f t="shared" si="14"/>
        <v>0</v>
      </c>
      <c r="Q139">
        <f t="shared" si="15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6"/>
        <v>0</v>
      </c>
      <c r="O140">
        <f t="shared" si="13"/>
        <v>0</v>
      </c>
      <c r="P140">
        <f t="shared" si="14"/>
        <v>0</v>
      </c>
      <c r="Q140">
        <f t="shared" si="15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6"/>
        <v>0</v>
      </c>
      <c r="O141">
        <f t="shared" si="13"/>
        <v>0</v>
      </c>
      <c r="P141">
        <f t="shared" si="14"/>
        <v>0</v>
      </c>
      <c r="Q141">
        <f t="shared" si="15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6"/>
        <v>0</v>
      </c>
      <c r="O142">
        <f t="shared" ref="O142:O170" si="17">A142*J142</f>
        <v>0</v>
      </c>
      <c r="P142">
        <f t="shared" ref="P142:P170" si="18">A142*K142</f>
        <v>0</v>
      </c>
      <c r="Q142">
        <f t="shared" ref="Q142:Q170" si="19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6"/>
        <v>0</v>
      </c>
      <c r="O143">
        <f t="shared" si="17"/>
        <v>0</v>
      </c>
      <c r="P143">
        <f t="shared" si="18"/>
        <v>0</v>
      </c>
      <c r="Q143">
        <f t="shared" si="19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6"/>
        <v>0</v>
      </c>
      <c r="O145">
        <f t="shared" si="17"/>
        <v>0</v>
      </c>
      <c r="P145">
        <f t="shared" si="18"/>
        <v>0</v>
      </c>
      <c r="Q145">
        <f t="shared" si="19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6"/>
        <v>0</v>
      </c>
      <c r="O146">
        <f t="shared" si="17"/>
        <v>0</v>
      </c>
      <c r="P146">
        <f t="shared" si="18"/>
        <v>0</v>
      </c>
      <c r="Q146">
        <f t="shared" si="19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6"/>
        <v>0</v>
      </c>
      <c r="O147">
        <f t="shared" si="17"/>
        <v>0</v>
      </c>
      <c r="P147">
        <f t="shared" si="18"/>
        <v>0</v>
      </c>
      <c r="Q147">
        <f t="shared" si="19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6"/>
        <v>0</v>
      </c>
      <c r="O148">
        <f t="shared" si="17"/>
        <v>0</v>
      </c>
      <c r="P148">
        <f t="shared" si="18"/>
        <v>0</v>
      </c>
      <c r="Q148">
        <f t="shared" si="19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6"/>
        <v>0</v>
      </c>
      <c r="O149">
        <f t="shared" si="17"/>
        <v>0</v>
      </c>
      <c r="P149">
        <f t="shared" si="18"/>
        <v>0</v>
      </c>
      <c r="Q149">
        <f t="shared" si="19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6"/>
        <v>0</v>
      </c>
      <c r="O150">
        <f t="shared" si="17"/>
        <v>0</v>
      </c>
      <c r="P150">
        <f t="shared" si="18"/>
        <v>0</v>
      </c>
      <c r="Q150">
        <f t="shared" si="19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6"/>
        <v>0</v>
      </c>
      <c r="O151">
        <f t="shared" si="17"/>
        <v>0</v>
      </c>
      <c r="P151">
        <f t="shared" si="18"/>
        <v>0</v>
      </c>
      <c r="Q151">
        <f t="shared" si="19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6"/>
        <v>0</v>
      </c>
      <c r="O152">
        <f t="shared" si="17"/>
        <v>0</v>
      </c>
      <c r="P152">
        <f t="shared" si="18"/>
        <v>0</v>
      </c>
      <c r="Q152">
        <f t="shared" si="19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6"/>
        <v>0</v>
      </c>
      <c r="O154">
        <f t="shared" si="17"/>
        <v>0</v>
      </c>
      <c r="P154">
        <f t="shared" si="18"/>
        <v>0</v>
      </c>
      <c r="Q154">
        <f t="shared" si="19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6"/>
        <v>0</v>
      </c>
      <c r="O155">
        <f t="shared" si="17"/>
        <v>0</v>
      </c>
      <c r="P155">
        <f t="shared" si="18"/>
        <v>0</v>
      </c>
      <c r="Q155">
        <f t="shared" si="19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6"/>
        <v>0</v>
      </c>
      <c r="O156">
        <f t="shared" si="17"/>
        <v>0</v>
      </c>
      <c r="P156">
        <f t="shared" si="18"/>
        <v>0</v>
      </c>
      <c r="Q156">
        <f t="shared" si="19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6"/>
        <v>0</v>
      </c>
      <c r="O157">
        <f t="shared" si="17"/>
        <v>0</v>
      </c>
      <c r="P157">
        <f t="shared" si="18"/>
        <v>0</v>
      </c>
      <c r="Q157">
        <f t="shared" si="19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6"/>
        <v>0</v>
      </c>
      <c r="O158">
        <f t="shared" si="17"/>
        <v>0</v>
      </c>
      <c r="P158">
        <f t="shared" si="18"/>
        <v>0</v>
      </c>
      <c r="Q158">
        <f t="shared" si="19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6"/>
        <v>0</v>
      </c>
      <c r="O159">
        <f t="shared" si="17"/>
        <v>0</v>
      </c>
      <c r="P159">
        <f t="shared" si="18"/>
        <v>0</v>
      </c>
      <c r="Q159">
        <f t="shared" si="19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6"/>
        <v>0</v>
      </c>
      <c r="O161">
        <f t="shared" si="17"/>
        <v>0</v>
      </c>
      <c r="P161">
        <f t="shared" si="18"/>
        <v>0</v>
      </c>
      <c r="Q161">
        <f t="shared" si="19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6"/>
        <v>0</v>
      </c>
      <c r="O162">
        <f t="shared" si="17"/>
        <v>0</v>
      </c>
      <c r="P162">
        <f t="shared" si="18"/>
        <v>0</v>
      </c>
      <c r="Q162">
        <f t="shared" si="19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6"/>
        <v>0</v>
      </c>
      <c r="O163">
        <f t="shared" si="17"/>
        <v>0</v>
      </c>
      <c r="P163">
        <f t="shared" si="18"/>
        <v>0</v>
      </c>
      <c r="Q163">
        <f t="shared" si="19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6"/>
        <v>0</v>
      </c>
      <c r="O164">
        <f t="shared" si="17"/>
        <v>0</v>
      </c>
      <c r="P164">
        <f t="shared" si="18"/>
        <v>0</v>
      </c>
      <c r="Q164">
        <f t="shared" si="19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6"/>
        <v>0</v>
      </c>
      <c r="O165">
        <f t="shared" si="17"/>
        <v>0</v>
      </c>
      <c r="P165">
        <f t="shared" si="18"/>
        <v>0</v>
      </c>
      <c r="Q165">
        <f t="shared" si="19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6"/>
        <v>0</v>
      </c>
      <c r="O166">
        <f t="shared" si="17"/>
        <v>0</v>
      </c>
      <c r="P166">
        <f t="shared" si="18"/>
        <v>0</v>
      </c>
      <c r="Q166">
        <f t="shared" si="19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6"/>
        <v>0</v>
      </c>
      <c r="O167">
        <f t="shared" si="17"/>
        <v>0</v>
      </c>
      <c r="P167">
        <f t="shared" si="18"/>
        <v>0</v>
      </c>
      <c r="Q167">
        <f t="shared" si="19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6"/>
        <v>0</v>
      </c>
      <c r="O168">
        <f t="shared" si="17"/>
        <v>0</v>
      </c>
      <c r="P168">
        <f t="shared" si="18"/>
        <v>0</v>
      </c>
      <c r="Q168">
        <f t="shared" si="19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6"/>
        <v>0</v>
      </c>
      <c r="O169">
        <f t="shared" si="17"/>
        <v>0</v>
      </c>
      <c r="P169">
        <f t="shared" si="18"/>
        <v>0</v>
      </c>
      <c r="Q169">
        <f t="shared" si="19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6"/>
        <v>0</v>
      </c>
      <c r="O170">
        <f t="shared" si="17"/>
        <v>0</v>
      </c>
      <c r="P170">
        <f t="shared" si="18"/>
        <v>0</v>
      </c>
      <c r="Q170">
        <f t="shared" si="19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20">SUM(O10:O170)</f>
        <v>0</v>
      </c>
      <c r="P171" s="28">
        <f t="shared" si="20"/>
        <v>0</v>
      </c>
      <c r="Q171" s="28">
        <f t="shared" si="20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21">A174*((SUM(F174:I174))+(J174*1950*80))</f>
        <v>0</v>
      </c>
      <c r="O174">
        <f t="shared" ref="O174:O180" si="22">A174*J174</f>
        <v>0</v>
      </c>
      <c r="P174">
        <f t="shared" ref="P174:P180" si="23">A174*K174</f>
        <v>0</v>
      </c>
      <c r="Q174">
        <f t="shared" ref="Q174:Q180" si="24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21"/>
        <v>0</v>
      </c>
      <c r="O175">
        <f t="shared" si="22"/>
        <v>0</v>
      </c>
      <c r="P175">
        <f t="shared" si="23"/>
        <v>0</v>
      </c>
      <c r="Q175">
        <f t="shared" si="24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21"/>
        <v>0</v>
      </c>
      <c r="O176">
        <f t="shared" si="22"/>
        <v>0</v>
      </c>
      <c r="P176">
        <f t="shared" si="23"/>
        <v>0</v>
      </c>
      <c r="Q176">
        <f t="shared" si="24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21"/>
        <v>0</v>
      </c>
      <c r="O177">
        <f t="shared" si="22"/>
        <v>0</v>
      </c>
      <c r="P177">
        <f t="shared" si="23"/>
        <v>0</v>
      </c>
      <c r="Q177">
        <f t="shared" si="24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21"/>
        <v>0</v>
      </c>
      <c r="O178">
        <f t="shared" si="22"/>
        <v>0</v>
      </c>
      <c r="P178">
        <f t="shared" si="23"/>
        <v>0</v>
      </c>
      <c r="Q178">
        <f t="shared" si="24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21"/>
        <v>0</v>
      </c>
      <c r="O179">
        <f t="shared" si="22"/>
        <v>0</v>
      </c>
      <c r="P179">
        <f t="shared" si="23"/>
        <v>0</v>
      </c>
      <c r="Q179">
        <f t="shared" si="24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21"/>
        <v>0</v>
      </c>
      <c r="O180">
        <f t="shared" si="22"/>
        <v>0</v>
      </c>
      <c r="P180">
        <f t="shared" si="23"/>
        <v>0</v>
      </c>
      <c r="Q180">
        <f t="shared" si="24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5">A182*((SUM(F182:I182))+(J182*1950*80))</f>
        <v>0</v>
      </c>
      <c r="O182">
        <f t="shared" ref="O182:O185" si="26">A182*J182</f>
        <v>0</v>
      </c>
      <c r="P182">
        <f t="shared" ref="P182:P185" si="27">A182*K182</f>
        <v>0</v>
      </c>
      <c r="Q182">
        <f t="shared" ref="Q182:Q185" si="28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5"/>
        <v>0</v>
      </c>
      <c r="O183">
        <f t="shared" si="26"/>
        <v>0</v>
      </c>
      <c r="P183">
        <f t="shared" si="27"/>
        <v>0</v>
      </c>
      <c r="Q183">
        <f t="shared" si="28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5"/>
        <v>0</v>
      </c>
      <c r="O184">
        <f t="shared" si="26"/>
        <v>0</v>
      </c>
      <c r="P184">
        <f t="shared" si="27"/>
        <v>0</v>
      </c>
      <c r="Q184">
        <f t="shared" si="28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5"/>
        <v>0</v>
      </c>
      <c r="O185">
        <f t="shared" si="26"/>
        <v>0</v>
      </c>
      <c r="P185">
        <f t="shared" si="27"/>
        <v>0</v>
      </c>
      <c r="Q185">
        <f t="shared" si="28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9">A187*((SUM(F187:I187))+(J187*1950*80))</f>
        <v>0</v>
      </c>
      <c r="O187">
        <f t="shared" ref="O187:O192" si="30">A187*J187</f>
        <v>0</v>
      </c>
      <c r="P187">
        <f t="shared" ref="P187:P192" si="31">A187*K187</f>
        <v>0</v>
      </c>
      <c r="Q187">
        <f t="shared" ref="Q187:Q192" si="32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9"/>
        <v>0</v>
      </c>
      <c r="O188">
        <f t="shared" si="30"/>
        <v>0</v>
      </c>
      <c r="P188">
        <f t="shared" si="31"/>
        <v>0</v>
      </c>
      <c r="Q188">
        <f t="shared" si="32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9"/>
        <v>0</v>
      </c>
      <c r="O189">
        <f t="shared" si="30"/>
        <v>0</v>
      </c>
      <c r="P189">
        <f t="shared" si="31"/>
        <v>0</v>
      </c>
      <c r="Q189">
        <f t="shared" si="32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9"/>
        <v>0</v>
      </c>
      <c r="O190">
        <f t="shared" si="30"/>
        <v>0</v>
      </c>
      <c r="P190">
        <f t="shared" si="31"/>
        <v>0</v>
      </c>
      <c r="Q190">
        <f t="shared" si="32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9"/>
        <v>0</v>
      </c>
      <c r="O191">
        <f t="shared" si="30"/>
        <v>0</v>
      </c>
      <c r="P191">
        <f t="shared" si="31"/>
        <v>0</v>
      </c>
      <c r="Q191">
        <f t="shared" si="32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9"/>
        <v>0</v>
      </c>
      <c r="O192">
        <f t="shared" si="30"/>
        <v>0</v>
      </c>
      <c r="P192">
        <f t="shared" si="31"/>
        <v>0</v>
      </c>
      <c r="Q192">
        <f t="shared" si="32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33">A194*((SUM(F194:I194))+(J194*1950*80))</f>
        <v>0</v>
      </c>
      <c r="O194">
        <f t="shared" ref="O194:O196" si="34">A194*J194</f>
        <v>0</v>
      </c>
      <c r="P194">
        <f t="shared" ref="P194:P196" si="35">A194*K194</f>
        <v>0</v>
      </c>
      <c r="Q194">
        <f t="shared" ref="Q194:Q196" si="36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33"/>
        <v>0</v>
      </c>
      <c r="O195">
        <f t="shared" si="34"/>
        <v>0</v>
      </c>
      <c r="P195">
        <f t="shared" si="35"/>
        <v>0</v>
      </c>
      <c r="Q195">
        <f t="shared" si="36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33"/>
        <v>0</v>
      </c>
      <c r="O196">
        <f t="shared" si="34"/>
        <v>0</v>
      </c>
      <c r="P196">
        <f t="shared" si="35"/>
        <v>0</v>
      </c>
      <c r="Q196">
        <f t="shared" si="36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7">A198*((SUM(F198:I198))+(J198*1950*80))</f>
        <v>0</v>
      </c>
      <c r="O198">
        <f t="shared" ref="O198:O209" si="38">A198*J198</f>
        <v>0</v>
      </c>
      <c r="P198">
        <f t="shared" ref="P198:P209" si="39">A198*K198</f>
        <v>0</v>
      </c>
      <c r="Q198">
        <f t="shared" ref="Q198:Q209" si="40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7"/>
        <v>0</v>
      </c>
      <c r="O199">
        <f t="shared" si="38"/>
        <v>0</v>
      </c>
      <c r="P199">
        <f t="shared" si="39"/>
        <v>0</v>
      </c>
      <c r="Q199">
        <f t="shared" si="40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7"/>
        <v>0</v>
      </c>
      <c r="O200">
        <f t="shared" si="38"/>
        <v>0</v>
      </c>
      <c r="P200">
        <f t="shared" si="39"/>
        <v>0</v>
      </c>
      <c r="Q200">
        <f t="shared" si="40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7"/>
        <v>0</v>
      </c>
      <c r="O201">
        <f t="shared" si="38"/>
        <v>0</v>
      </c>
      <c r="P201">
        <f t="shared" si="39"/>
        <v>0</v>
      </c>
      <c r="Q201">
        <f t="shared" si="40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7"/>
        <v>0</v>
      </c>
      <c r="O202">
        <f t="shared" si="38"/>
        <v>0</v>
      </c>
      <c r="P202">
        <f t="shared" si="39"/>
        <v>0</v>
      </c>
      <c r="Q202">
        <f t="shared" si="40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7"/>
        <v>0</v>
      </c>
      <c r="O203">
        <f t="shared" si="38"/>
        <v>0</v>
      </c>
      <c r="P203">
        <f t="shared" si="39"/>
        <v>0</v>
      </c>
      <c r="Q203">
        <f t="shared" si="40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7"/>
        <v>0</v>
      </c>
      <c r="O204">
        <f t="shared" si="38"/>
        <v>0</v>
      </c>
      <c r="P204">
        <f t="shared" si="39"/>
        <v>0</v>
      </c>
      <c r="Q204">
        <f t="shared" si="40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7"/>
        <v>0</v>
      </c>
      <c r="O206">
        <f t="shared" si="38"/>
        <v>0</v>
      </c>
      <c r="P206">
        <f t="shared" si="39"/>
        <v>0</v>
      </c>
      <c r="Q206">
        <f t="shared" si="40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7"/>
        <v>0</v>
      </c>
      <c r="O207">
        <f t="shared" si="38"/>
        <v>0</v>
      </c>
      <c r="P207">
        <f t="shared" si="39"/>
        <v>0</v>
      </c>
      <c r="Q207">
        <f t="shared" si="40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7"/>
        <v>0</v>
      </c>
      <c r="O208">
        <f t="shared" si="38"/>
        <v>0</v>
      </c>
      <c r="P208">
        <f t="shared" si="39"/>
        <v>0</v>
      </c>
      <c r="Q208">
        <f t="shared" si="40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7"/>
        <v>0</v>
      </c>
      <c r="O209">
        <f t="shared" si="38"/>
        <v>0</v>
      </c>
      <c r="P209">
        <f t="shared" si="39"/>
        <v>0</v>
      </c>
      <c r="Q209">
        <f t="shared" si="40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41">A211*((SUM(F211:I211))+(J211*1950*80))</f>
        <v>0</v>
      </c>
      <c r="O211">
        <f t="shared" ref="O211:O218" si="42">A211*J211</f>
        <v>0</v>
      </c>
      <c r="P211">
        <f t="shared" ref="P211:P218" si="43">A211*K211</f>
        <v>0</v>
      </c>
      <c r="Q211">
        <f t="shared" ref="Q211:Q218" si="44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41"/>
        <v>0</v>
      </c>
      <c r="O212">
        <f t="shared" si="42"/>
        <v>0</v>
      </c>
      <c r="P212">
        <f t="shared" si="43"/>
        <v>0</v>
      </c>
      <c r="Q212">
        <f t="shared" si="44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41"/>
        <v>0</v>
      </c>
      <c r="O213">
        <f t="shared" si="42"/>
        <v>0</v>
      </c>
      <c r="P213">
        <f t="shared" si="43"/>
        <v>0</v>
      </c>
      <c r="Q213">
        <f t="shared" si="44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41"/>
        <v>0</v>
      </c>
      <c r="O214">
        <f t="shared" si="42"/>
        <v>0</v>
      </c>
      <c r="P214">
        <f t="shared" si="43"/>
        <v>0</v>
      </c>
      <c r="Q214">
        <f t="shared" si="44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41"/>
        <v>0</v>
      </c>
      <c r="O215">
        <f t="shared" si="42"/>
        <v>0</v>
      </c>
      <c r="P215">
        <f t="shared" si="43"/>
        <v>0</v>
      </c>
      <c r="Q215">
        <f t="shared" si="44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41"/>
        <v>0</v>
      </c>
      <c r="O216">
        <f t="shared" si="42"/>
        <v>0</v>
      </c>
      <c r="P216">
        <f t="shared" si="43"/>
        <v>0</v>
      </c>
      <c r="Q216">
        <f t="shared" si="44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41"/>
        <v>0</v>
      </c>
      <c r="O217">
        <f t="shared" si="42"/>
        <v>0</v>
      </c>
      <c r="P217">
        <f t="shared" si="43"/>
        <v>0</v>
      </c>
      <c r="Q217">
        <f t="shared" si="44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41"/>
        <v>0</v>
      </c>
      <c r="O218">
        <f t="shared" si="42"/>
        <v>0</v>
      </c>
      <c r="P218">
        <f t="shared" si="43"/>
        <v>0</v>
      </c>
      <c r="Q218">
        <f t="shared" si="44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5">A220*((SUM(F220:I220))+(J220*1950*80))</f>
        <v>0</v>
      </c>
      <c r="O220">
        <f t="shared" ref="O220:O230" si="46">A220*J220</f>
        <v>0</v>
      </c>
      <c r="P220">
        <f t="shared" ref="P220:P230" si="47">A220*K220</f>
        <v>0</v>
      </c>
      <c r="Q220">
        <f t="shared" ref="Q220:Q230" si="48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5"/>
        <v>0</v>
      </c>
      <c r="O221">
        <f t="shared" si="46"/>
        <v>0</v>
      </c>
      <c r="P221">
        <f t="shared" si="47"/>
        <v>0</v>
      </c>
      <c r="Q221">
        <f t="shared" si="48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5"/>
        <v>0</v>
      </c>
      <c r="O222">
        <f t="shared" si="46"/>
        <v>0</v>
      </c>
      <c r="P222">
        <f t="shared" si="47"/>
        <v>0</v>
      </c>
      <c r="Q222">
        <f t="shared" si="48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5"/>
        <v>0</v>
      </c>
      <c r="O223">
        <f t="shared" si="46"/>
        <v>0</v>
      </c>
      <c r="P223">
        <f t="shared" si="47"/>
        <v>0</v>
      </c>
      <c r="Q223">
        <f t="shared" si="48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5"/>
        <v>0</v>
      </c>
      <c r="O224">
        <f t="shared" si="46"/>
        <v>0</v>
      </c>
      <c r="P224">
        <f t="shared" si="47"/>
        <v>0</v>
      </c>
      <c r="Q224">
        <f t="shared" si="48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5"/>
        <v>0</v>
      </c>
      <c r="O225">
        <f t="shared" si="46"/>
        <v>0</v>
      </c>
      <c r="P225">
        <f t="shared" si="47"/>
        <v>0</v>
      </c>
      <c r="Q225">
        <f t="shared" si="48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5"/>
        <v>0</v>
      </c>
      <c r="O226">
        <f t="shared" si="46"/>
        <v>0</v>
      </c>
      <c r="P226">
        <f t="shared" si="47"/>
        <v>0</v>
      </c>
      <c r="Q226">
        <f t="shared" si="48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5"/>
        <v>0</v>
      </c>
      <c r="O227">
        <f t="shared" si="46"/>
        <v>0</v>
      </c>
      <c r="P227">
        <f t="shared" si="47"/>
        <v>0</v>
      </c>
      <c r="Q227">
        <f t="shared" si="48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5"/>
        <v>0</v>
      </c>
      <c r="O228">
        <f t="shared" si="46"/>
        <v>0</v>
      </c>
      <c r="P228">
        <f t="shared" si="47"/>
        <v>0</v>
      </c>
      <c r="Q228">
        <f t="shared" si="48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5"/>
        <v>0</v>
      </c>
      <c r="O229">
        <f t="shared" si="46"/>
        <v>0</v>
      </c>
      <c r="P229">
        <f t="shared" si="47"/>
        <v>0</v>
      </c>
      <c r="Q229">
        <f t="shared" si="48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5"/>
        <v>0</v>
      </c>
      <c r="O230">
        <f t="shared" si="46"/>
        <v>0</v>
      </c>
      <c r="P230">
        <f t="shared" si="47"/>
        <v>0</v>
      </c>
      <c r="Q230">
        <f t="shared" si="48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9">A232*((SUM(F232:I232))+(J232*1950*80))</f>
        <v>0</v>
      </c>
      <c r="O232">
        <f t="shared" ref="O232:O233" si="50">A232*J232</f>
        <v>0</v>
      </c>
      <c r="P232">
        <f t="shared" ref="P232:P233" si="51">A232*K232</f>
        <v>0</v>
      </c>
      <c r="Q232">
        <f t="shared" ref="Q232:Q233" si="52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9"/>
        <v>0</v>
      </c>
      <c r="O233">
        <f t="shared" si="50"/>
        <v>0</v>
      </c>
      <c r="P233">
        <f t="shared" si="51"/>
        <v>0</v>
      </c>
      <c r="Q233">
        <f t="shared" si="52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53">A235*((SUM(F235:I235))+(J235*1950*80))</f>
        <v>0</v>
      </c>
      <c r="O235">
        <f t="shared" ref="O235:O239" si="54">A235*J235</f>
        <v>0</v>
      </c>
      <c r="P235">
        <f t="shared" ref="P235:P239" si="55">A235*K235</f>
        <v>0</v>
      </c>
      <c r="Q235">
        <f t="shared" ref="Q235:Q239" si="56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53"/>
        <v>0</v>
      </c>
      <c r="O236">
        <f t="shared" si="54"/>
        <v>0</v>
      </c>
      <c r="P236">
        <f t="shared" si="55"/>
        <v>0</v>
      </c>
      <c r="Q236">
        <f t="shared" si="56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53"/>
        <v>0</v>
      </c>
      <c r="O237">
        <f t="shared" si="54"/>
        <v>0</v>
      </c>
      <c r="P237">
        <f t="shared" si="55"/>
        <v>0</v>
      </c>
      <c r="Q237">
        <f t="shared" si="56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53"/>
        <v>0</v>
      </c>
      <c r="O238">
        <f t="shared" si="54"/>
        <v>0</v>
      </c>
      <c r="P238">
        <f t="shared" si="55"/>
        <v>0</v>
      </c>
      <c r="Q238">
        <f t="shared" si="56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53"/>
        <v>0</v>
      </c>
      <c r="O239">
        <f t="shared" si="54"/>
        <v>0</v>
      </c>
      <c r="P239">
        <f t="shared" si="55"/>
        <v>0</v>
      </c>
      <c r="Q239">
        <f t="shared" si="56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7">A241*((SUM(F241:I241))+(J241*1950*80))</f>
        <v>0</v>
      </c>
      <c r="O241">
        <f t="shared" ref="O241:O245" si="58">A241*J241</f>
        <v>0</v>
      </c>
      <c r="P241">
        <f t="shared" ref="P241:P245" si="59">A241*K241</f>
        <v>0</v>
      </c>
      <c r="Q241">
        <f t="shared" ref="Q241:Q245" si="60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7"/>
        <v>0</v>
      </c>
      <c r="O242">
        <f t="shared" si="58"/>
        <v>0</v>
      </c>
      <c r="P242">
        <f t="shared" si="59"/>
        <v>0</v>
      </c>
      <c r="Q242">
        <f t="shared" si="60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7"/>
        <v>0</v>
      </c>
      <c r="O243">
        <f t="shared" si="58"/>
        <v>0</v>
      </c>
      <c r="P243">
        <f t="shared" si="59"/>
        <v>0</v>
      </c>
      <c r="Q243">
        <f t="shared" si="60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7"/>
        <v>0</v>
      </c>
      <c r="O244">
        <f t="shared" si="58"/>
        <v>0</v>
      </c>
      <c r="P244">
        <f t="shared" si="59"/>
        <v>0</v>
      </c>
      <c r="Q244">
        <f t="shared" si="60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7"/>
        <v>0</v>
      </c>
      <c r="O245">
        <f t="shared" si="58"/>
        <v>0</v>
      </c>
      <c r="P245">
        <f t="shared" si="59"/>
        <v>0</v>
      </c>
      <c r="Q245">
        <f t="shared" si="60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61">A247*((SUM(F247:I247))+(J247*1950*80))</f>
        <v>0</v>
      </c>
      <c r="O247">
        <f t="shared" ref="O247:O254" si="62">A247*J247</f>
        <v>0</v>
      </c>
      <c r="P247">
        <f t="shared" ref="P247:P254" si="63">A247*K247</f>
        <v>0</v>
      </c>
      <c r="Q247">
        <f t="shared" ref="Q247:Q254" si="64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61"/>
        <v>0</v>
      </c>
      <c r="O248">
        <f t="shared" si="62"/>
        <v>0</v>
      </c>
      <c r="P248">
        <f t="shared" si="63"/>
        <v>0</v>
      </c>
      <c r="Q248">
        <f t="shared" si="64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61"/>
        <v>0</v>
      </c>
      <c r="O249">
        <f t="shared" si="62"/>
        <v>0</v>
      </c>
      <c r="P249">
        <f t="shared" si="63"/>
        <v>0</v>
      </c>
      <c r="Q249">
        <f t="shared" si="64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61"/>
        <v>0</v>
      </c>
      <c r="O250">
        <f t="shared" si="62"/>
        <v>0</v>
      </c>
      <c r="P250">
        <f t="shared" si="63"/>
        <v>0</v>
      </c>
      <c r="Q250">
        <f t="shared" si="64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61"/>
        <v>0</v>
      </c>
      <c r="O251">
        <f t="shared" si="62"/>
        <v>0</v>
      </c>
      <c r="P251">
        <f t="shared" si="63"/>
        <v>0</v>
      </c>
      <c r="Q251">
        <f t="shared" si="64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61"/>
        <v>0</v>
      </c>
      <c r="O252">
        <f t="shared" si="62"/>
        <v>0</v>
      </c>
      <c r="P252">
        <f t="shared" si="63"/>
        <v>0</v>
      </c>
      <c r="Q252">
        <f t="shared" si="64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61"/>
        <v>0</v>
      </c>
      <c r="O253">
        <f t="shared" si="62"/>
        <v>0</v>
      </c>
      <c r="P253">
        <f t="shared" si="63"/>
        <v>0</v>
      </c>
      <c r="Q253">
        <f t="shared" si="64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61"/>
        <v>0</v>
      </c>
      <c r="O254">
        <f t="shared" si="62"/>
        <v>0</v>
      </c>
      <c r="P254">
        <f t="shared" si="63"/>
        <v>0</v>
      </c>
      <c r="Q254">
        <f t="shared" si="64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5">A256*((SUM(F256:I256))+(J256*1950*80))</f>
        <v>0</v>
      </c>
      <c r="O256">
        <f t="shared" ref="O256:O260" si="66">A256*J256</f>
        <v>0</v>
      </c>
      <c r="P256">
        <f t="shared" ref="P256:P260" si="67">A256*K256</f>
        <v>0</v>
      </c>
      <c r="Q256">
        <f t="shared" ref="Q256:Q260" si="68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5"/>
        <v>0</v>
      </c>
      <c r="O257">
        <f t="shared" si="66"/>
        <v>0</v>
      </c>
      <c r="P257">
        <f t="shared" si="67"/>
        <v>0</v>
      </c>
      <c r="Q257">
        <f t="shared" si="68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5"/>
        <v>0</v>
      </c>
      <c r="O258">
        <f t="shared" si="66"/>
        <v>0</v>
      </c>
      <c r="P258">
        <f t="shared" si="67"/>
        <v>0</v>
      </c>
      <c r="Q258">
        <f t="shared" si="68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5"/>
        <v>0</v>
      </c>
      <c r="O259">
        <f t="shared" si="66"/>
        <v>0</v>
      </c>
      <c r="P259">
        <f t="shared" si="67"/>
        <v>0</v>
      </c>
      <c r="Q259">
        <f t="shared" si="68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5"/>
        <v>0</v>
      </c>
      <c r="O260">
        <f t="shared" si="66"/>
        <v>0</v>
      </c>
      <c r="P260">
        <f t="shared" si="67"/>
        <v>0</v>
      </c>
      <c r="Q260">
        <f t="shared" si="68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9">A262*((SUM(F262:I262))+(J262*1950*80))</f>
        <v>0</v>
      </c>
      <c r="O262">
        <f t="shared" ref="O262" si="70">A262*J262</f>
        <v>0</v>
      </c>
      <c r="P262">
        <f t="shared" ref="P262" si="71">A262*K262</f>
        <v>0</v>
      </c>
      <c r="Q262">
        <f t="shared" ref="Q262" si="72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73">A264*((SUM(F264:I264))+(J264*1950*80))</f>
        <v>0</v>
      </c>
      <c r="O264">
        <f t="shared" ref="O264:O268" si="74">A264*J264</f>
        <v>0</v>
      </c>
      <c r="P264">
        <f t="shared" ref="P264:P268" si="75">A264*K264</f>
        <v>0</v>
      </c>
      <c r="Q264">
        <f t="shared" ref="Q264:Q268" si="76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73"/>
        <v>0</v>
      </c>
      <c r="O265">
        <f t="shared" si="74"/>
        <v>0</v>
      </c>
      <c r="P265">
        <f t="shared" si="75"/>
        <v>0</v>
      </c>
      <c r="Q265">
        <f t="shared" si="76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73"/>
        <v>0</v>
      </c>
      <c r="O266">
        <f t="shared" si="74"/>
        <v>0</v>
      </c>
      <c r="P266">
        <f t="shared" si="75"/>
        <v>0</v>
      </c>
      <c r="Q266">
        <f t="shared" si="76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73"/>
        <v>0</v>
      </c>
      <c r="O267">
        <f t="shared" si="74"/>
        <v>0</v>
      </c>
      <c r="P267">
        <f t="shared" si="75"/>
        <v>0</v>
      </c>
      <c r="Q267">
        <f t="shared" si="76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73"/>
        <v>0</v>
      </c>
      <c r="O268">
        <f t="shared" si="74"/>
        <v>0</v>
      </c>
      <c r="P268">
        <f t="shared" si="75"/>
        <v>0</v>
      </c>
      <c r="Q268">
        <f t="shared" si="76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7">A270*((SUM(F270:I270))+(J270*1950*80))</f>
        <v>0</v>
      </c>
      <c r="O270">
        <f t="shared" ref="O270:O274" si="78">A270*J270</f>
        <v>0</v>
      </c>
      <c r="P270">
        <f t="shared" ref="P270:P274" si="79">A270*K270</f>
        <v>0</v>
      </c>
      <c r="Q270">
        <f t="shared" ref="Q270:Q274" si="80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7"/>
        <v>0</v>
      </c>
      <c r="O271">
        <f t="shared" si="78"/>
        <v>0</v>
      </c>
      <c r="P271">
        <f t="shared" si="79"/>
        <v>0</v>
      </c>
      <c r="Q271">
        <f t="shared" si="80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7"/>
        <v>0</v>
      </c>
      <c r="O272">
        <f t="shared" si="78"/>
        <v>0</v>
      </c>
      <c r="P272">
        <f t="shared" si="79"/>
        <v>0</v>
      </c>
      <c r="Q272">
        <f t="shared" si="80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7"/>
        <v>0</v>
      </c>
      <c r="O273">
        <f t="shared" si="78"/>
        <v>0</v>
      </c>
      <c r="P273">
        <f t="shared" si="79"/>
        <v>0</v>
      </c>
      <c r="Q273">
        <f t="shared" si="80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7"/>
        <v>0</v>
      </c>
      <c r="O274">
        <f t="shared" si="78"/>
        <v>0</v>
      </c>
      <c r="P274">
        <f t="shared" si="79"/>
        <v>0</v>
      </c>
      <c r="Q274">
        <f t="shared" si="80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81">A276*((SUM(F276:I276))+(J276*1950*80))</f>
        <v>0</v>
      </c>
      <c r="O276">
        <f t="shared" ref="O276:O278" si="82">A276*J276</f>
        <v>0</v>
      </c>
      <c r="P276">
        <f t="shared" ref="P276:P278" si="83">A276*K276</f>
        <v>0</v>
      </c>
      <c r="Q276">
        <f t="shared" ref="Q276:Q278" si="84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81"/>
        <v>0</v>
      </c>
      <c r="O277">
        <f t="shared" si="82"/>
        <v>0</v>
      </c>
      <c r="P277">
        <f t="shared" si="83"/>
        <v>0</v>
      </c>
      <c r="Q277">
        <f t="shared" si="84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81"/>
        <v>0</v>
      </c>
      <c r="O278">
        <f t="shared" si="82"/>
        <v>0</v>
      </c>
      <c r="P278">
        <f t="shared" si="83"/>
        <v>0</v>
      </c>
      <c r="Q278">
        <f t="shared" si="84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5">A280*((SUM(F280:I280))+(J280*1950*80))</f>
        <v>0</v>
      </c>
      <c r="O280">
        <f t="shared" ref="O280:O281" si="86">A280*J280</f>
        <v>0</v>
      </c>
      <c r="P280">
        <f t="shared" ref="P280:P281" si="87">A280*K280</f>
        <v>0</v>
      </c>
      <c r="Q280">
        <f t="shared" ref="Q280:Q281" si="88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5"/>
        <v>0</v>
      </c>
      <c r="O281">
        <f t="shared" si="86"/>
        <v>0</v>
      </c>
      <c r="P281">
        <f t="shared" si="87"/>
        <v>0</v>
      </c>
      <c r="Q281">
        <f t="shared" si="88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9">A283*((SUM(F283:I283))+(J283*1950*80))</f>
        <v>0</v>
      </c>
      <c r="O283">
        <f t="shared" ref="O283" si="90">A283*J283</f>
        <v>0</v>
      </c>
      <c r="P283">
        <f t="shared" ref="P283" si="91">A283*K283</f>
        <v>0</v>
      </c>
      <c r="Q283">
        <f t="shared" ref="Q283" si="92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93">A285*((SUM(F285:I285))+(J285*1950*80))</f>
        <v>0</v>
      </c>
      <c r="O285">
        <f t="shared" ref="O285:O286" si="94">A285*J285</f>
        <v>0</v>
      </c>
      <c r="P285">
        <f t="shared" ref="P285:P286" si="95">A285*K285</f>
        <v>0</v>
      </c>
      <c r="Q285">
        <f t="shared" ref="Q285:Q286" si="96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93"/>
        <v>0</v>
      </c>
      <c r="O286">
        <f t="shared" si="94"/>
        <v>0</v>
      </c>
      <c r="P286">
        <f t="shared" si="95"/>
        <v>0</v>
      </c>
      <c r="Q286">
        <f t="shared" si="96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7">A288*((SUM(F288:I288))+(J288*1950*80))</f>
        <v>0</v>
      </c>
      <c r="O288">
        <f t="shared" ref="O288:O290" si="98">A288*J288</f>
        <v>0</v>
      </c>
      <c r="P288">
        <f t="shared" ref="P288:P290" si="99">A288*K288</f>
        <v>0</v>
      </c>
      <c r="Q288">
        <f t="shared" ref="Q288:Q290" si="100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7"/>
        <v>0</v>
      </c>
      <c r="O289">
        <f t="shared" si="98"/>
        <v>0</v>
      </c>
      <c r="P289">
        <f t="shared" si="99"/>
        <v>0</v>
      </c>
      <c r="Q289">
        <f t="shared" si="100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7"/>
        <v>0</v>
      </c>
      <c r="O290">
        <f t="shared" si="98"/>
        <v>0</v>
      </c>
      <c r="P290">
        <f t="shared" si="99"/>
        <v>0</v>
      </c>
      <c r="Q290">
        <f t="shared" si="100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101">SUM(O174:O290)</f>
        <v>0</v>
      </c>
      <c r="P291" s="28">
        <f t="shared" si="101"/>
        <v>0</v>
      </c>
      <c r="Q291" s="28">
        <f t="shared" si="101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102">A292*((SUM(F292:I292))+(J292*1950*80))</f>
        <v>0</v>
      </c>
      <c r="O292">
        <f t="shared" ref="O292:O299" si="103">A292*J292</f>
        <v>0</v>
      </c>
      <c r="P292">
        <f t="shared" ref="P292:P299" si="104">A292*K292</f>
        <v>0</v>
      </c>
      <c r="Q292">
        <f t="shared" ref="Q292:Q299" si="105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102"/>
        <v>0</v>
      </c>
      <c r="O293">
        <f t="shared" si="103"/>
        <v>0</v>
      </c>
      <c r="P293">
        <f t="shared" si="104"/>
        <v>0</v>
      </c>
      <c r="Q293">
        <f t="shared" si="105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102"/>
        <v>0</v>
      </c>
      <c r="O294">
        <f t="shared" si="103"/>
        <v>0</v>
      </c>
      <c r="P294">
        <f t="shared" si="104"/>
        <v>0</v>
      </c>
      <c r="Q294">
        <f t="shared" si="105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102"/>
        <v>0</v>
      </c>
      <c r="O295">
        <f t="shared" si="103"/>
        <v>0</v>
      </c>
      <c r="P295">
        <f t="shared" si="104"/>
        <v>0</v>
      </c>
      <c r="Q295">
        <f t="shared" si="105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102"/>
        <v>0</v>
      </c>
      <c r="O296">
        <f t="shared" si="103"/>
        <v>0</v>
      </c>
      <c r="P296">
        <f t="shared" si="104"/>
        <v>0</v>
      </c>
      <c r="Q296">
        <f t="shared" si="105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102"/>
        <v>0</v>
      </c>
      <c r="O297">
        <f t="shared" si="103"/>
        <v>0</v>
      </c>
      <c r="P297">
        <f t="shared" si="104"/>
        <v>0</v>
      </c>
      <c r="Q297">
        <f t="shared" si="105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102"/>
        <v>0</v>
      </c>
      <c r="O298">
        <f t="shared" si="103"/>
        <v>0</v>
      </c>
      <c r="P298">
        <f t="shared" si="104"/>
        <v>0</v>
      </c>
      <c r="Q298">
        <f t="shared" si="105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102"/>
        <v>0</v>
      </c>
      <c r="O299">
        <f t="shared" si="103"/>
        <v>0</v>
      </c>
      <c r="P299">
        <f t="shared" si="104"/>
        <v>0</v>
      </c>
      <c r="Q299">
        <f t="shared" si="105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6">A301*((SUM(F301:I301))+(J301*1950*80))</f>
        <v>0</v>
      </c>
      <c r="O301">
        <f t="shared" ref="O301:O310" si="107">A301*J301</f>
        <v>0</v>
      </c>
      <c r="P301">
        <f t="shared" ref="P301:P310" si="108">A301*K301</f>
        <v>0</v>
      </c>
      <c r="Q301">
        <f t="shared" ref="Q301:Q310" si="109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6"/>
        <v>0</v>
      </c>
      <c r="O302">
        <f t="shared" si="107"/>
        <v>0</v>
      </c>
      <c r="P302">
        <f t="shared" si="108"/>
        <v>0</v>
      </c>
      <c r="Q302">
        <f t="shared" si="109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6"/>
        <v>0</v>
      </c>
      <c r="O303">
        <f t="shared" si="107"/>
        <v>0</v>
      </c>
      <c r="P303">
        <f t="shared" si="108"/>
        <v>0</v>
      </c>
      <c r="Q303">
        <f t="shared" si="109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6"/>
        <v>0</v>
      </c>
      <c r="O304">
        <f t="shared" si="107"/>
        <v>0</v>
      </c>
      <c r="P304">
        <f t="shared" si="108"/>
        <v>0</v>
      </c>
      <c r="Q304">
        <f t="shared" si="109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6"/>
        <v>0</v>
      </c>
      <c r="O305">
        <f t="shared" si="107"/>
        <v>0</v>
      </c>
      <c r="P305">
        <f t="shared" si="108"/>
        <v>0</v>
      </c>
      <c r="Q305">
        <f t="shared" si="109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6"/>
        <v>0</v>
      </c>
      <c r="O306">
        <f t="shared" si="107"/>
        <v>0</v>
      </c>
      <c r="P306">
        <f t="shared" si="108"/>
        <v>0</v>
      </c>
      <c r="Q306">
        <f t="shared" si="109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6"/>
        <v>0</v>
      </c>
      <c r="O307">
        <f t="shared" si="107"/>
        <v>0</v>
      </c>
      <c r="P307">
        <f t="shared" si="108"/>
        <v>0</v>
      </c>
      <c r="Q307">
        <f t="shared" si="109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6"/>
        <v>0</v>
      </c>
      <c r="O308">
        <f t="shared" si="107"/>
        <v>0</v>
      </c>
      <c r="P308">
        <f t="shared" si="108"/>
        <v>0</v>
      </c>
      <c r="Q308">
        <f t="shared" si="109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6"/>
        <v>0</v>
      </c>
      <c r="O309">
        <f t="shared" si="107"/>
        <v>0</v>
      </c>
      <c r="P309">
        <f t="shared" si="108"/>
        <v>0</v>
      </c>
      <c r="Q309">
        <f t="shared" si="109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6"/>
        <v>0</v>
      </c>
      <c r="O310">
        <f t="shared" si="107"/>
        <v>0</v>
      </c>
      <c r="P310">
        <f t="shared" si="108"/>
        <v>0</v>
      </c>
      <c r="Q310">
        <f t="shared" si="109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10">A312*((SUM(F312:I312))+(J312*1950*80))</f>
        <v>0</v>
      </c>
      <c r="O312">
        <f t="shared" ref="O312:O375" si="111">A312*J312</f>
        <v>0</v>
      </c>
      <c r="P312">
        <f t="shared" ref="P312:P375" si="112">A312*K312</f>
        <v>0</v>
      </c>
      <c r="Q312">
        <f t="shared" ref="Q312:Q375" si="113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10"/>
        <v>0</v>
      </c>
      <c r="O313">
        <f t="shared" si="111"/>
        <v>0</v>
      </c>
      <c r="P313">
        <f t="shared" si="112"/>
        <v>0</v>
      </c>
      <c r="Q313">
        <f t="shared" si="113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10"/>
        <v>0</v>
      </c>
      <c r="O314">
        <f t="shared" si="111"/>
        <v>0</v>
      </c>
      <c r="P314">
        <f t="shared" si="112"/>
        <v>0</v>
      </c>
      <c r="Q314">
        <f t="shared" si="113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10"/>
        <v>0</v>
      </c>
      <c r="O315">
        <f t="shared" si="111"/>
        <v>0</v>
      </c>
      <c r="P315">
        <f t="shared" si="112"/>
        <v>0</v>
      </c>
      <c r="Q315">
        <f t="shared" si="113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10"/>
        <v>0</v>
      </c>
      <c r="O316">
        <f t="shared" si="111"/>
        <v>0</v>
      </c>
      <c r="P316">
        <f t="shared" si="112"/>
        <v>0</v>
      </c>
      <c r="Q316">
        <f t="shared" si="113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10"/>
        <v>0</v>
      </c>
      <c r="O317">
        <f t="shared" si="111"/>
        <v>0</v>
      </c>
      <c r="P317">
        <f t="shared" si="112"/>
        <v>0</v>
      </c>
      <c r="Q317">
        <f t="shared" si="113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10"/>
        <v>0</v>
      </c>
      <c r="O318">
        <f t="shared" si="111"/>
        <v>0</v>
      </c>
      <c r="P318">
        <f t="shared" si="112"/>
        <v>0</v>
      </c>
      <c r="Q318">
        <f t="shared" si="113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10"/>
        <v>0</v>
      </c>
      <c r="O320">
        <f t="shared" si="111"/>
        <v>0</v>
      </c>
      <c r="P320">
        <f t="shared" si="112"/>
        <v>0</v>
      </c>
      <c r="Q320">
        <f t="shared" si="113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10"/>
        <v>0</v>
      </c>
      <c r="O321">
        <f t="shared" si="111"/>
        <v>0</v>
      </c>
      <c r="P321">
        <f t="shared" si="112"/>
        <v>0</v>
      </c>
      <c r="Q321">
        <f t="shared" si="113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10"/>
        <v>0</v>
      </c>
      <c r="O322">
        <f t="shared" si="111"/>
        <v>0</v>
      </c>
      <c r="P322">
        <f t="shared" si="112"/>
        <v>0</v>
      </c>
      <c r="Q322">
        <f t="shared" si="113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10"/>
        <v>0</v>
      </c>
      <c r="O323">
        <f t="shared" si="111"/>
        <v>0</v>
      </c>
      <c r="P323">
        <f t="shared" si="112"/>
        <v>0</v>
      </c>
      <c r="Q323">
        <f t="shared" si="113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10"/>
        <v>0</v>
      </c>
      <c r="O324">
        <f t="shared" si="111"/>
        <v>0</v>
      </c>
      <c r="P324">
        <f t="shared" si="112"/>
        <v>0</v>
      </c>
      <c r="Q324">
        <f t="shared" si="113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10"/>
        <v>0</v>
      </c>
      <c r="O325">
        <f t="shared" si="111"/>
        <v>0</v>
      </c>
      <c r="P325">
        <f t="shared" si="112"/>
        <v>0</v>
      </c>
      <c r="Q325">
        <f t="shared" si="113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10"/>
        <v>0</v>
      </c>
      <c r="O326">
        <f t="shared" si="111"/>
        <v>0</v>
      </c>
      <c r="P326">
        <f t="shared" si="112"/>
        <v>0</v>
      </c>
      <c r="Q326">
        <f t="shared" si="113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10"/>
        <v>0</v>
      </c>
      <c r="O327">
        <f t="shared" si="111"/>
        <v>0</v>
      </c>
      <c r="P327">
        <f t="shared" si="112"/>
        <v>0</v>
      </c>
      <c r="Q327">
        <f t="shared" si="113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10"/>
        <v>0</v>
      </c>
      <c r="O328">
        <f t="shared" si="111"/>
        <v>0</v>
      </c>
      <c r="P328">
        <f t="shared" si="112"/>
        <v>0</v>
      </c>
      <c r="Q328">
        <f t="shared" si="113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10"/>
        <v>0</v>
      </c>
      <c r="O330">
        <f t="shared" si="111"/>
        <v>0</v>
      </c>
      <c r="P330">
        <f t="shared" si="112"/>
        <v>0</v>
      </c>
      <c r="Q330">
        <f t="shared" si="113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10"/>
        <v>0</v>
      </c>
      <c r="O331">
        <f t="shared" si="111"/>
        <v>0</v>
      </c>
      <c r="P331">
        <f t="shared" si="112"/>
        <v>0</v>
      </c>
      <c r="Q331">
        <f t="shared" si="113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10"/>
        <v>0</v>
      </c>
      <c r="O332">
        <f t="shared" si="111"/>
        <v>0</v>
      </c>
      <c r="P332">
        <f t="shared" si="112"/>
        <v>0</v>
      </c>
      <c r="Q332">
        <f t="shared" si="113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10"/>
        <v>0</v>
      </c>
      <c r="O333">
        <f t="shared" si="111"/>
        <v>0</v>
      </c>
      <c r="P333">
        <f t="shared" si="112"/>
        <v>0</v>
      </c>
      <c r="Q333">
        <f t="shared" si="113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10"/>
        <v>0</v>
      </c>
      <c r="O334">
        <f t="shared" si="111"/>
        <v>0</v>
      </c>
      <c r="P334">
        <f t="shared" si="112"/>
        <v>0</v>
      </c>
      <c r="Q334">
        <f t="shared" si="113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10"/>
        <v>0</v>
      </c>
      <c r="O336">
        <f t="shared" si="111"/>
        <v>0</v>
      </c>
      <c r="P336">
        <f t="shared" si="112"/>
        <v>0</v>
      </c>
      <c r="Q336">
        <f t="shared" si="113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10"/>
        <v>0</v>
      </c>
      <c r="O337">
        <f t="shared" si="111"/>
        <v>0</v>
      </c>
      <c r="P337">
        <f t="shared" si="112"/>
        <v>0</v>
      </c>
      <c r="Q337">
        <f t="shared" si="113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10"/>
        <v>0</v>
      </c>
      <c r="O338">
        <f t="shared" si="111"/>
        <v>0</v>
      </c>
      <c r="P338">
        <f t="shared" si="112"/>
        <v>0</v>
      </c>
      <c r="Q338">
        <f t="shared" si="113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10"/>
        <v>0</v>
      </c>
      <c r="O339">
        <f t="shared" si="111"/>
        <v>0</v>
      </c>
      <c r="P339">
        <f t="shared" si="112"/>
        <v>0</v>
      </c>
      <c r="Q339">
        <f t="shared" si="113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10"/>
        <v>0</v>
      </c>
      <c r="O340">
        <f t="shared" si="111"/>
        <v>0</v>
      </c>
      <c r="P340">
        <f t="shared" si="112"/>
        <v>0</v>
      </c>
      <c r="Q340">
        <f t="shared" si="113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10"/>
        <v>0</v>
      </c>
      <c r="O341">
        <f t="shared" si="111"/>
        <v>0</v>
      </c>
      <c r="P341">
        <f t="shared" si="112"/>
        <v>0</v>
      </c>
      <c r="Q341">
        <f t="shared" si="113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10"/>
        <v>0</v>
      </c>
      <c r="O342">
        <f t="shared" si="111"/>
        <v>0</v>
      </c>
      <c r="P342">
        <f t="shared" si="112"/>
        <v>0</v>
      </c>
      <c r="Q342">
        <f t="shared" si="113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10"/>
        <v>0</v>
      </c>
      <c r="O343">
        <f t="shared" si="111"/>
        <v>0</v>
      </c>
      <c r="P343">
        <f t="shared" si="112"/>
        <v>0</v>
      </c>
      <c r="Q343">
        <f t="shared" si="113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10"/>
        <v>0</v>
      </c>
      <c r="O345">
        <f t="shared" si="111"/>
        <v>0</v>
      </c>
      <c r="P345">
        <f t="shared" si="112"/>
        <v>0</v>
      </c>
      <c r="Q345">
        <f t="shared" si="113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10"/>
        <v>0</v>
      </c>
      <c r="O346">
        <f t="shared" si="111"/>
        <v>0</v>
      </c>
      <c r="P346">
        <f t="shared" si="112"/>
        <v>0</v>
      </c>
      <c r="Q346">
        <f t="shared" si="113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10"/>
        <v>0</v>
      </c>
      <c r="O347">
        <f t="shared" si="111"/>
        <v>0</v>
      </c>
      <c r="P347">
        <f t="shared" si="112"/>
        <v>0</v>
      </c>
      <c r="Q347">
        <f t="shared" si="113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10"/>
        <v>0</v>
      </c>
      <c r="O348">
        <f t="shared" si="111"/>
        <v>0</v>
      </c>
      <c r="P348">
        <f t="shared" si="112"/>
        <v>0</v>
      </c>
      <c r="Q348">
        <f t="shared" si="113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10"/>
        <v>0</v>
      </c>
      <c r="O349">
        <f t="shared" si="111"/>
        <v>0</v>
      </c>
      <c r="P349">
        <f t="shared" si="112"/>
        <v>0</v>
      </c>
      <c r="Q349">
        <f t="shared" si="113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10"/>
        <v>0</v>
      </c>
      <c r="O350">
        <f t="shared" si="111"/>
        <v>0</v>
      </c>
      <c r="P350">
        <f t="shared" si="112"/>
        <v>0</v>
      </c>
      <c r="Q350">
        <f t="shared" si="113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10"/>
        <v>0</v>
      </c>
      <c r="O351">
        <f t="shared" si="111"/>
        <v>0</v>
      </c>
      <c r="P351">
        <f t="shared" si="112"/>
        <v>0</v>
      </c>
      <c r="Q351">
        <f t="shared" si="113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10"/>
        <v>0</v>
      </c>
      <c r="O352">
        <f t="shared" si="111"/>
        <v>0</v>
      </c>
      <c r="P352">
        <f t="shared" si="112"/>
        <v>0</v>
      </c>
      <c r="Q352">
        <f t="shared" si="113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10"/>
        <v>0</v>
      </c>
      <c r="O353">
        <f t="shared" si="111"/>
        <v>0</v>
      </c>
      <c r="P353">
        <f t="shared" si="112"/>
        <v>0</v>
      </c>
      <c r="Q353">
        <f t="shared" si="113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10"/>
        <v>0</v>
      </c>
      <c r="O354">
        <f t="shared" si="111"/>
        <v>0</v>
      </c>
      <c r="P354">
        <f t="shared" si="112"/>
        <v>0</v>
      </c>
      <c r="Q354">
        <f t="shared" si="113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10"/>
        <v>0</v>
      </c>
      <c r="O356">
        <f t="shared" si="111"/>
        <v>0</v>
      </c>
      <c r="P356">
        <f t="shared" si="112"/>
        <v>0</v>
      </c>
      <c r="Q356">
        <f t="shared" si="113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10"/>
        <v>0</v>
      </c>
      <c r="O357">
        <f t="shared" si="111"/>
        <v>0</v>
      </c>
      <c r="P357">
        <f t="shared" si="112"/>
        <v>0</v>
      </c>
      <c r="Q357">
        <f t="shared" si="113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10"/>
        <v>0</v>
      </c>
      <c r="O358">
        <f t="shared" si="111"/>
        <v>0</v>
      </c>
      <c r="P358">
        <f t="shared" si="112"/>
        <v>0</v>
      </c>
      <c r="Q358">
        <f t="shared" si="113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10"/>
        <v>0</v>
      </c>
      <c r="O359">
        <f t="shared" si="111"/>
        <v>0</v>
      </c>
      <c r="P359">
        <f t="shared" si="112"/>
        <v>0</v>
      </c>
      <c r="Q359">
        <f t="shared" si="113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10"/>
        <v>0</v>
      </c>
      <c r="O360">
        <f t="shared" si="111"/>
        <v>0</v>
      </c>
      <c r="P360">
        <f t="shared" si="112"/>
        <v>0</v>
      </c>
      <c r="Q360">
        <f t="shared" si="113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10"/>
        <v>0</v>
      </c>
      <c r="O361">
        <f t="shared" si="111"/>
        <v>0</v>
      </c>
      <c r="P361">
        <f t="shared" si="112"/>
        <v>0</v>
      </c>
      <c r="Q361">
        <f t="shared" si="113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10"/>
        <v>0</v>
      </c>
      <c r="O362">
        <f t="shared" si="111"/>
        <v>0</v>
      </c>
      <c r="P362">
        <f t="shared" si="112"/>
        <v>0</v>
      </c>
      <c r="Q362">
        <f t="shared" si="113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10"/>
        <v>0</v>
      </c>
      <c r="O363">
        <f t="shared" si="111"/>
        <v>0</v>
      </c>
      <c r="P363">
        <f t="shared" si="112"/>
        <v>0</v>
      </c>
      <c r="Q363">
        <f t="shared" si="113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10"/>
        <v>0</v>
      </c>
      <c r="O365">
        <f t="shared" si="111"/>
        <v>0</v>
      </c>
      <c r="P365">
        <f t="shared" si="112"/>
        <v>0</v>
      </c>
      <c r="Q365">
        <f t="shared" si="113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10"/>
        <v>0</v>
      </c>
      <c r="O366">
        <f t="shared" si="111"/>
        <v>0</v>
      </c>
      <c r="P366">
        <f t="shared" si="112"/>
        <v>0</v>
      </c>
      <c r="Q366">
        <f t="shared" si="113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10"/>
        <v>0</v>
      </c>
      <c r="O367">
        <f t="shared" si="111"/>
        <v>0</v>
      </c>
      <c r="P367">
        <f t="shared" si="112"/>
        <v>0</v>
      </c>
      <c r="Q367">
        <f t="shared" si="113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10"/>
        <v>0</v>
      </c>
      <c r="O368">
        <f t="shared" si="111"/>
        <v>0</v>
      </c>
      <c r="P368">
        <f t="shared" si="112"/>
        <v>0</v>
      </c>
      <c r="Q368">
        <f t="shared" si="113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10"/>
        <v>0</v>
      </c>
      <c r="O369">
        <f t="shared" si="111"/>
        <v>0</v>
      </c>
      <c r="P369">
        <f t="shared" si="112"/>
        <v>0</v>
      </c>
      <c r="Q369">
        <f t="shared" si="113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10"/>
        <v>0</v>
      </c>
      <c r="O371">
        <f t="shared" si="111"/>
        <v>0</v>
      </c>
      <c r="P371">
        <f t="shared" si="112"/>
        <v>0</v>
      </c>
      <c r="Q371">
        <f t="shared" si="113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10"/>
        <v>0</v>
      </c>
      <c r="O372">
        <f t="shared" si="111"/>
        <v>0</v>
      </c>
      <c r="P372">
        <f t="shared" si="112"/>
        <v>0</v>
      </c>
      <c r="Q372">
        <f t="shared" si="113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10"/>
        <v>0</v>
      </c>
      <c r="O373">
        <f t="shared" si="111"/>
        <v>0</v>
      </c>
      <c r="P373">
        <f t="shared" si="112"/>
        <v>0</v>
      </c>
      <c r="Q373">
        <f t="shared" si="113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10"/>
        <v>0</v>
      </c>
      <c r="O374">
        <f t="shared" si="111"/>
        <v>0</v>
      </c>
      <c r="P374">
        <f t="shared" si="112"/>
        <v>0</v>
      </c>
      <c r="Q374">
        <f t="shared" si="113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10"/>
        <v>0</v>
      </c>
      <c r="O375">
        <f t="shared" si="111"/>
        <v>0</v>
      </c>
      <c r="P375">
        <f t="shared" si="112"/>
        <v>0</v>
      </c>
      <c r="Q375">
        <f t="shared" si="113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4">A377*((SUM(F377:I377))+(J377*1950*80))</f>
        <v>0</v>
      </c>
      <c r="O377">
        <f t="shared" ref="O377:O440" si="115">A377*J377</f>
        <v>0</v>
      </c>
      <c r="P377">
        <f t="shared" ref="P377:P440" si="116">A377*K377</f>
        <v>0</v>
      </c>
      <c r="Q377">
        <f t="shared" ref="Q377:Q440" si="117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4"/>
        <v>0</v>
      </c>
      <c r="O378">
        <f t="shared" si="115"/>
        <v>0</v>
      </c>
      <c r="P378">
        <f t="shared" si="116"/>
        <v>0</v>
      </c>
      <c r="Q378">
        <f t="shared" si="117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4"/>
        <v>0</v>
      </c>
      <c r="O379">
        <f t="shared" si="115"/>
        <v>0</v>
      </c>
      <c r="P379">
        <f t="shared" si="116"/>
        <v>0</v>
      </c>
      <c r="Q379">
        <f t="shared" si="117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4"/>
        <v>0</v>
      </c>
      <c r="O380">
        <f t="shared" si="115"/>
        <v>0</v>
      </c>
      <c r="P380">
        <f t="shared" si="116"/>
        <v>0</v>
      </c>
      <c r="Q380">
        <f t="shared" si="117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4"/>
        <v>0</v>
      </c>
      <c r="O381">
        <f t="shared" si="115"/>
        <v>0</v>
      </c>
      <c r="P381">
        <f t="shared" si="116"/>
        <v>0</v>
      </c>
      <c r="Q381">
        <f t="shared" si="117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4"/>
        <v>0</v>
      </c>
      <c r="O382">
        <f t="shared" si="115"/>
        <v>0</v>
      </c>
      <c r="P382">
        <f t="shared" si="116"/>
        <v>0</v>
      </c>
      <c r="Q382">
        <f t="shared" si="117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4"/>
        <v>0</v>
      </c>
      <c r="O383">
        <f t="shared" si="115"/>
        <v>0</v>
      </c>
      <c r="P383">
        <f t="shared" si="116"/>
        <v>0</v>
      </c>
      <c r="Q383">
        <f t="shared" si="117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4"/>
        <v>0</v>
      </c>
      <c r="O385">
        <f t="shared" si="115"/>
        <v>0</v>
      </c>
      <c r="P385">
        <f t="shared" si="116"/>
        <v>0</v>
      </c>
      <c r="Q385">
        <f t="shared" si="117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4"/>
        <v>0</v>
      </c>
      <c r="O386">
        <f t="shared" si="115"/>
        <v>0</v>
      </c>
      <c r="P386">
        <f t="shared" si="116"/>
        <v>0</v>
      </c>
      <c r="Q386">
        <f t="shared" si="117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4"/>
        <v>0</v>
      </c>
      <c r="O387">
        <f t="shared" si="115"/>
        <v>0</v>
      </c>
      <c r="P387">
        <f t="shared" si="116"/>
        <v>0</v>
      </c>
      <c r="Q387">
        <f t="shared" si="117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4"/>
        <v>0</v>
      </c>
      <c r="O388">
        <f t="shared" si="115"/>
        <v>0</v>
      </c>
      <c r="P388">
        <f t="shared" si="116"/>
        <v>0</v>
      </c>
      <c r="Q388">
        <f t="shared" si="117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4"/>
        <v>0</v>
      </c>
      <c r="O389">
        <f t="shared" si="115"/>
        <v>0</v>
      </c>
      <c r="P389">
        <f t="shared" si="116"/>
        <v>0</v>
      </c>
      <c r="Q389">
        <f t="shared" si="117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4"/>
        <v>0</v>
      </c>
      <c r="O390">
        <f t="shared" si="115"/>
        <v>0</v>
      </c>
      <c r="P390">
        <f t="shared" si="116"/>
        <v>0</v>
      </c>
      <c r="Q390">
        <f t="shared" si="117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4"/>
        <v>0</v>
      </c>
      <c r="O391">
        <f t="shared" si="115"/>
        <v>0</v>
      </c>
      <c r="P391">
        <f t="shared" si="116"/>
        <v>0</v>
      </c>
      <c r="Q391">
        <f t="shared" si="117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4"/>
        <v>0</v>
      </c>
      <c r="O392">
        <f t="shared" si="115"/>
        <v>0</v>
      </c>
      <c r="P392">
        <f t="shared" si="116"/>
        <v>0</v>
      </c>
      <c r="Q392">
        <f t="shared" si="117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4"/>
        <v>0</v>
      </c>
      <c r="O393">
        <f t="shared" si="115"/>
        <v>0</v>
      </c>
      <c r="P393">
        <f t="shared" si="116"/>
        <v>0</v>
      </c>
      <c r="Q393">
        <f t="shared" si="117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4"/>
        <v>0</v>
      </c>
      <c r="O394">
        <f t="shared" si="115"/>
        <v>0</v>
      </c>
      <c r="P394">
        <f t="shared" si="116"/>
        <v>0</v>
      </c>
      <c r="Q394">
        <f t="shared" si="117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4"/>
        <v>0</v>
      </c>
      <c r="O395">
        <f t="shared" si="115"/>
        <v>0</v>
      </c>
      <c r="P395">
        <f t="shared" si="116"/>
        <v>0</v>
      </c>
      <c r="Q395">
        <f t="shared" si="117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4"/>
        <v>0</v>
      </c>
      <c r="O396">
        <f t="shared" si="115"/>
        <v>0</v>
      </c>
      <c r="P396">
        <f t="shared" si="116"/>
        <v>0</v>
      </c>
      <c r="Q396">
        <f t="shared" si="117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4"/>
        <v>0</v>
      </c>
      <c r="O398">
        <f t="shared" si="115"/>
        <v>0</v>
      </c>
      <c r="P398">
        <f t="shared" si="116"/>
        <v>0</v>
      </c>
      <c r="Q398">
        <f t="shared" si="117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4"/>
        <v>0</v>
      </c>
      <c r="O399">
        <f t="shared" si="115"/>
        <v>0</v>
      </c>
      <c r="P399">
        <f t="shared" si="116"/>
        <v>0</v>
      </c>
      <c r="Q399">
        <f t="shared" si="117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4"/>
        <v>0</v>
      </c>
      <c r="O400">
        <f t="shared" si="115"/>
        <v>0</v>
      </c>
      <c r="P400">
        <f t="shared" si="116"/>
        <v>0</v>
      </c>
      <c r="Q400">
        <f t="shared" si="117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4"/>
        <v>0</v>
      </c>
      <c r="O401">
        <f t="shared" si="115"/>
        <v>0</v>
      </c>
      <c r="P401">
        <f t="shared" si="116"/>
        <v>0</v>
      </c>
      <c r="Q401">
        <f t="shared" si="117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4"/>
        <v>0</v>
      </c>
      <c r="O402">
        <f t="shared" si="115"/>
        <v>0</v>
      </c>
      <c r="P402">
        <f t="shared" si="116"/>
        <v>0</v>
      </c>
      <c r="Q402">
        <f t="shared" si="117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4"/>
        <v>0</v>
      </c>
      <c r="O403">
        <f t="shared" si="115"/>
        <v>0</v>
      </c>
      <c r="P403">
        <f t="shared" si="116"/>
        <v>0</v>
      </c>
      <c r="Q403">
        <f t="shared" si="117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4"/>
        <v>0</v>
      </c>
      <c r="O404">
        <f t="shared" si="115"/>
        <v>0</v>
      </c>
      <c r="P404">
        <f t="shared" si="116"/>
        <v>0</v>
      </c>
      <c r="Q404">
        <f t="shared" si="117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4"/>
        <v>0</v>
      </c>
      <c r="O405">
        <f t="shared" si="115"/>
        <v>0</v>
      </c>
      <c r="P405">
        <f t="shared" si="116"/>
        <v>0</v>
      </c>
      <c r="Q405">
        <f t="shared" si="117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4"/>
        <v>0</v>
      </c>
      <c r="O406">
        <f t="shared" si="115"/>
        <v>0</v>
      </c>
      <c r="P406">
        <f t="shared" si="116"/>
        <v>0</v>
      </c>
      <c r="Q406">
        <f t="shared" si="117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4"/>
        <v>0</v>
      </c>
      <c r="O408">
        <f t="shared" si="115"/>
        <v>0</v>
      </c>
      <c r="P408">
        <f t="shared" si="116"/>
        <v>0</v>
      </c>
      <c r="Q408">
        <f t="shared" si="117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4"/>
        <v>0</v>
      </c>
      <c r="O409">
        <f t="shared" si="115"/>
        <v>0</v>
      </c>
      <c r="P409">
        <f t="shared" si="116"/>
        <v>0</v>
      </c>
      <c r="Q409">
        <f t="shared" si="117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4"/>
        <v>0</v>
      </c>
      <c r="O410">
        <f t="shared" si="115"/>
        <v>0</v>
      </c>
      <c r="P410">
        <f t="shared" si="116"/>
        <v>0</v>
      </c>
      <c r="Q410">
        <f t="shared" si="117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4"/>
        <v>0</v>
      </c>
      <c r="O411">
        <f t="shared" si="115"/>
        <v>0</v>
      </c>
      <c r="P411">
        <f t="shared" si="116"/>
        <v>0</v>
      </c>
      <c r="Q411">
        <f t="shared" si="117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4"/>
        <v>0</v>
      </c>
      <c r="O412">
        <f t="shared" si="115"/>
        <v>0</v>
      </c>
      <c r="P412">
        <f t="shared" si="116"/>
        <v>0</v>
      </c>
      <c r="Q412">
        <f t="shared" si="117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4"/>
        <v>0</v>
      </c>
      <c r="O413">
        <f t="shared" si="115"/>
        <v>0</v>
      </c>
      <c r="P413">
        <f t="shared" si="116"/>
        <v>0</v>
      </c>
      <c r="Q413">
        <f t="shared" si="117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4"/>
        <v>0</v>
      </c>
      <c r="O414">
        <f t="shared" si="115"/>
        <v>0</v>
      </c>
      <c r="P414">
        <f t="shared" si="116"/>
        <v>0</v>
      </c>
      <c r="Q414">
        <f t="shared" si="117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4"/>
        <v>0</v>
      </c>
      <c r="O415">
        <f t="shared" si="115"/>
        <v>0</v>
      </c>
      <c r="P415">
        <f t="shared" si="116"/>
        <v>0</v>
      </c>
      <c r="Q415">
        <f t="shared" si="117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4"/>
        <v>0</v>
      </c>
      <c r="O416">
        <f t="shared" si="115"/>
        <v>0</v>
      </c>
      <c r="P416">
        <f t="shared" si="116"/>
        <v>0</v>
      </c>
      <c r="Q416">
        <f t="shared" si="117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4"/>
        <v>0</v>
      </c>
      <c r="O418">
        <f t="shared" si="115"/>
        <v>0</v>
      </c>
      <c r="P418">
        <f t="shared" si="116"/>
        <v>0</v>
      </c>
      <c r="Q418">
        <f t="shared" si="117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4"/>
        <v>0</v>
      </c>
      <c r="O419">
        <f t="shared" si="115"/>
        <v>0</v>
      </c>
      <c r="P419">
        <f t="shared" si="116"/>
        <v>0</v>
      </c>
      <c r="Q419">
        <f t="shared" si="117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4"/>
        <v>0</v>
      </c>
      <c r="O420">
        <f t="shared" si="115"/>
        <v>0</v>
      </c>
      <c r="P420">
        <f t="shared" si="116"/>
        <v>0</v>
      </c>
      <c r="Q420">
        <f t="shared" si="117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4"/>
        <v>0</v>
      </c>
      <c r="O421">
        <f t="shared" si="115"/>
        <v>0</v>
      </c>
      <c r="P421">
        <f t="shared" si="116"/>
        <v>0</v>
      </c>
      <c r="Q421">
        <f t="shared" si="117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4"/>
        <v>0</v>
      </c>
      <c r="O422">
        <f t="shared" si="115"/>
        <v>0</v>
      </c>
      <c r="P422">
        <f t="shared" si="116"/>
        <v>0</v>
      </c>
      <c r="Q422">
        <f t="shared" si="117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4"/>
        <v>0</v>
      </c>
      <c r="O423">
        <f t="shared" si="115"/>
        <v>0</v>
      </c>
      <c r="P423">
        <f t="shared" si="116"/>
        <v>0</v>
      </c>
      <c r="Q423">
        <f t="shared" si="117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4"/>
        <v>0</v>
      </c>
      <c r="O424">
        <f t="shared" si="115"/>
        <v>0</v>
      </c>
      <c r="P424">
        <f t="shared" si="116"/>
        <v>0</v>
      </c>
      <c r="Q424">
        <f t="shared" si="117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4"/>
        <v>0</v>
      </c>
      <c r="O425">
        <f t="shared" si="115"/>
        <v>0</v>
      </c>
      <c r="P425">
        <f t="shared" si="116"/>
        <v>0</v>
      </c>
      <c r="Q425">
        <f t="shared" si="117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4"/>
        <v>0</v>
      </c>
      <c r="O426">
        <f t="shared" si="115"/>
        <v>0</v>
      </c>
      <c r="P426">
        <f t="shared" si="116"/>
        <v>0</v>
      </c>
      <c r="Q426">
        <f t="shared" si="117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4"/>
        <v>0</v>
      </c>
      <c r="O427">
        <f t="shared" si="115"/>
        <v>0</v>
      </c>
      <c r="P427">
        <f t="shared" si="116"/>
        <v>0</v>
      </c>
      <c r="Q427">
        <f t="shared" si="117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4"/>
        <v>0</v>
      </c>
      <c r="O429">
        <f t="shared" si="115"/>
        <v>0</v>
      </c>
      <c r="P429">
        <f t="shared" si="116"/>
        <v>0</v>
      </c>
      <c r="Q429">
        <f t="shared" si="117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4"/>
        <v>0</v>
      </c>
      <c r="O430">
        <f t="shared" si="115"/>
        <v>0</v>
      </c>
      <c r="P430">
        <f t="shared" si="116"/>
        <v>0</v>
      </c>
      <c r="Q430">
        <f t="shared" si="117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4"/>
        <v>0</v>
      </c>
      <c r="O431">
        <f t="shared" si="115"/>
        <v>0</v>
      </c>
      <c r="P431">
        <f t="shared" si="116"/>
        <v>0</v>
      </c>
      <c r="Q431">
        <f t="shared" si="117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4"/>
        <v>0</v>
      </c>
      <c r="O432">
        <f t="shared" si="115"/>
        <v>0</v>
      </c>
      <c r="P432">
        <f t="shared" si="116"/>
        <v>0</v>
      </c>
      <c r="Q432">
        <f t="shared" si="117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4"/>
        <v>0</v>
      </c>
      <c r="O433">
        <f t="shared" si="115"/>
        <v>0</v>
      </c>
      <c r="P433">
        <f t="shared" si="116"/>
        <v>0</v>
      </c>
      <c r="Q433">
        <f t="shared" si="117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4"/>
        <v>0</v>
      </c>
      <c r="O434">
        <f t="shared" si="115"/>
        <v>0</v>
      </c>
      <c r="P434">
        <f t="shared" si="116"/>
        <v>0</v>
      </c>
      <c r="Q434">
        <f t="shared" si="117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4"/>
        <v>0</v>
      </c>
      <c r="O435">
        <f t="shared" si="115"/>
        <v>0</v>
      </c>
      <c r="P435">
        <f t="shared" si="116"/>
        <v>0</v>
      </c>
      <c r="Q435">
        <f t="shared" si="117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4"/>
        <v>0</v>
      </c>
      <c r="O436">
        <f t="shared" si="115"/>
        <v>0</v>
      </c>
      <c r="P436">
        <f t="shared" si="116"/>
        <v>0</v>
      </c>
      <c r="Q436">
        <f t="shared" si="117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4"/>
        <v>0</v>
      </c>
      <c r="O437">
        <f t="shared" si="115"/>
        <v>0</v>
      </c>
      <c r="P437">
        <f t="shared" si="116"/>
        <v>0</v>
      </c>
      <c r="Q437">
        <f t="shared" si="117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4"/>
        <v>0</v>
      </c>
      <c r="O438">
        <f t="shared" si="115"/>
        <v>0</v>
      </c>
      <c r="P438">
        <f t="shared" si="116"/>
        <v>0</v>
      </c>
      <c r="Q438">
        <f t="shared" si="117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4"/>
        <v>0</v>
      </c>
      <c r="O439">
        <f t="shared" si="115"/>
        <v>0</v>
      </c>
      <c r="P439">
        <f t="shared" si="116"/>
        <v>0</v>
      </c>
      <c r="Q439">
        <f t="shared" si="117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4"/>
        <v>0</v>
      </c>
      <c r="O440">
        <f t="shared" si="115"/>
        <v>0</v>
      </c>
      <c r="P440">
        <f t="shared" si="116"/>
        <v>0</v>
      </c>
      <c r="Q440">
        <f t="shared" si="117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8">A441*((SUM(F441:I441))+(J441*1950*80))</f>
        <v>0</v>
      </c>
      <c r="O441">
        <f t="shared" ref="O441:O482" si="119">A441*J441</f>
        <v>0</v>
      </c>
      <c r="P441">
        <f t="shared" ref="P441:P482" si="120">A441*K441</f>
        <v>0</v>
      </c>
      <c r="Q441">
        <f t="shared" ref="Q441:Q482" si="121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8"/>
        <v>0</v>
      </c>
      <c r="O442">
        <f t="shared" si="119"/>
        <v>0</v>
      </c>
      <c r="P442">
        <f t="shared" si="120"/>
        <v>0</v>
      </c>
      <c r="Q442">
        <f t="shared" si="121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8"/>
        <v>0</v>
      </c>
      <c r="O444">
        <f t="shared" si="119"/>
        <v>0</v>
      </c>
      <c r="P444">
        <f t="shared" si="120"/>
        <v>0</v>
      </c>
      <c r="Q444">
        <f t="shared" si="121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8"/>
        <v>0</v>
      </c>
      <c r="O445">
        <f t="shared" si="119"/>
        <v>0</v>
      </c>
      <c r="P445">
        <f t="shared" si="120"/>
        <v>0</v>
      </c>
      <c r="Q445">
        <f t="shared" si="121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8"/>
        <v>0</v>
      </c>
      <c r="O446">
        <f t="shared" si="119"/>
        <v>0</v>
      </c>
      <c r="P446">
        <f t="shared" si="120"/>
        <v>0</v>
      </c>
      <c r="Q446">
        <f t="shared" si="121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8"/>
        <v>0</v>
      </c>
      <c r="O447">
        <f t="shared" si="119"/>
        <v>0</v>
      </c>
      <c r="P447">
        <f t="shared" si="120"/>
        <v>0</v>
      </c>
      <c r="Q447">
        <f t="shared" si="121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8"/>
        <v>0</v>
      </c>
      <c r="O448">
        <f t="shared" si="119"/>
        <v>0</v>
      </c>
      <c r="P448">
        <f t="shared" si="120"/>
        <v>0</v>
      </c>
      <c r="Q448">
        <f t="shared" si="121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8"/>
        <v>0</v>
      </c>
      <c r="O449">
        <f t="shared" si="119"/>
        <v>0</v>
      </c>
      <c r="P449">
        <f t="shared" si="120"/>
        <v>0</v>
      </c>
      <c r="Q449">
        <f t="shared" si="121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8"/>
        <v>0</v>
      </c>
      <c r="O450">
        <f t="shared" si="119"/>
        <v>0</v>
      </c>
      <c r="P450">
        <f t="shared" si="120"/>
        <v>0</v>
      </c>
      <c r="Q450">
        <f t="shared" si="121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8"/>
        <v>0</v>
      </c>
      <c r="O451">
        <f t="shared" si="119"/>
        <v>0</v>
      </c>
      <c r="P451">
        <f t="shared" si="120"/>
        <v>0</v>
      </c>
      <c r="Q451">
        <f t="shared" si="121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8"/>
        <v>0</v>
      </c>
      <c r="O452">
        <f t="shared" si="119"/>
        <v>0</v>
      </c>
      <c r="P452">
        <f t="shared" si="120"/>
        <v>0</v>
      </c>
      <c r="Q452">
        <f t="shared" si="121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8"/>
        <v>0</v>
      </c>
      <c r="O454">
        <f t="shared" si="119"/>
        <v>0</v>
      </c>
      <c r="P454">
        <f t="shared" si="120"/>
        <v>0</v>
      </c>
      <c r="Q454">
        <f t="shared" si="121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8"/>
        <v>0</v>
      </c>
      <c r="O455">
        <f t="shared" si="119"/>
        <v>0</v>
      </c>
      <c r="P455">
        <f t="shared" si="120"/>
        <v>0</v>
      </c>
      <c r="Q455">
        <f t="shared" si="121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8"/>
        <v>0</v>
      </c>
      <c r="O456">
        <f t="shared" si="119"/>
        <v>0</v>
      </c>
      <c r="P456">
        <f t="shared" si="120"/>
        <v>0</v>
      </c>
      <c r="Q456">
        <f t="shared" si="121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8"/>
        <v>0</v>
      </c>
      <c r="O457">
        <f t="shared" si="119"/>
        <v>0</v>
      </c>
      <c r="P457">
        <f t="shared" si="120"/>
        <v>0</v>
      </c>
      <c r="Q457">
        <f t="shared" si="121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8"/>
        <v>0</v>
      </c>
      <c r="O458">
        <f t="shared" si="119"/>
        <v>0</v>
      </c>
      <c r="P458">
        <f t="shared" si="120"/>
        <v>0</v>
      </c>
      <c r="Q458">
        <f t="shared" si="121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8"/>
        <v>0</v>
      </c>
      <c r="O459">
        <f t="shared" si="119"/>
        <v>0</v>
      </c>
      <c r="P459">
        <f t="shared" si="120"/>
        <v>0</v>
      </c>
      <c r="Q459">
        <f t="shared" si="121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8"/>
        <v>0</v>
      </c>
      <c r="O460">
        <f t="shared" si="119"/>
        <v>0</v>
      </c>
      <c r="P460">
        <f t="shared" si="120"/>
        <v>0</v>
      </c>
      <c r="Q460">
        <f t="shared" si="121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8"/>
        <v>0</v>
      </c>
      <c r="O461">
        <f t="shared" si="119"/>
        <v>0</v>
      </c>
      <c r="P461">
        <f t="shared" si="120"/>
        <v>0</v>
      </c>
      <c r="Q461">
        <f t="shared" si="121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8"/>
        <v>0</v>
      </c>
      <c r="O462">
        <f t="shared" si="119"/>
        <v>0</v>
      </c>
      <c r="P462">
        <f t="shared" si="120"/>
        <v>0</v>
      </c>
      <c r="Q462">
        <f t="shared" si="121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8"/>
        <v>0</v>
      </c>
      <c r="O463">
        <f t="shared" si="119"/>
        <v>0</v>
      </c>
      <c r="P463">
        <f t="shared" si="120"/>
        <v>0</v>
      </c>
      <c r="Q463">
        <f t="shared" si="121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8"/>
        <v>0</v>
      </c>
      <c r="O464">
        <f t="shared" si="119"/>
        <v>0</v>
      </c>
      <c r="P464">
        <f t="shared" si="120"/>
        <v>0</v>
      </c>
      <c r="Q464">
        <f t="shared" si="121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8"/>
        <v>0</v>
      </c>
      <c r="O466">
        <f t="shared" si="119"/>
        <v>0</v>
      </c>
      <c r="P466">
        <f t="shared" si="120"/>
        <v>0</v>
      </c>
      <c r="Q466">
        <f t="shared" si="121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8"/>
        <v>0</v>
      </c>
      <c r="O467">
        <f t="shared" si="119"/>
        <v>0</v>
      </c>
      <c r="P467">
        <f t="shared" si="120"/>
        <v>0</v>
      </c>
      <c r="Q467">
        <f t="shared" si="121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8"/>
        <v>0</v>
      </c>
      <c r="O468">
        <f t="shared" si="119"/>
        <v>0</v>
      </c>
      <c r="P468">
        <f t="shared" si="120"/>
        <v>0</v>
      </c>
      <c r="Q468">
        <f t="shared" si="121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8"/>
        <v>0</v>
      </c>
      <c r="O469">
        <f t="shared" si="119"/>
        <v>0</v>
      </c>
      <c r="P469">
        <f t="shared" si="120"/>
        <v>0</v>
      </c>
      <c r="Q469">
        <f t="shared" si="121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8"/>
        <v>0</v>
      </c>
      <c r="O470">
        <f t="shared" si="119"/>
        <v>0</v>
      </c>
      <c r="P470">
        <f t="shared" si="120"/>
        <v>0</v>
      </c>
      <c r="Q470">
        <f t="shared" si="121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8"/>
        <v>0</v>
      </c>
      <c r="O471">
        <f t="shared" si="119"/>
        <v>0</v>
      </c>
      <c r="P471">
        <f t="shared" si="120"/>
        <v>0</v>
      </c>
      <c r="Q471">
        <f t="shared" si="121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8"/>
        <v>0</v>
      </c>
      <c r="O472">
        <f t="shared" si="119"/>
        <v>0</v>
      </c>
      <c r="P472">
        <f t="shared" si="120"/>
        <v>0</v>
      </c>
      <c r="Q472">
        <f t="shared" si="121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8"/>
        <v>0</v>
      </c>
      <c r="O473">
        <f t="shared" si="119"/>
        <v>0</v>
      </c>
      <c r="P473">
        <f t="shared" si="120"/>
        <v>0</v>
      </c>
      <c r="Q473">
        <f t="shared" si="121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8"/>
        <v>0</v>
      </c>
      <c r="O475">
        <f t="shared" si="119"/>
        <v>0</v>
      </c>
      <c r="P475">
        <f t="shared" si="120"/>
        <v>0</v>
      </c>
      <c r="Q475">
        <f t="shared" si="121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8"/>
        <v>0</v>
      </c>
      <c r="O476">
        <f t="shared" si="119"/>
        <v>0</v>
      </c>
      <c r="P476">
        <f t="shared" si="120"/>
        <v>0</v>
      </c>
      <c r="Q476">
        <f t="shared" si="121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8"/>
        <v>0</v>
      </c>
      <c r="O477">
        <f t="shared" si="119"/>
        <v>0</v>
      </c>
      <c r="P477">
        <f t="shared" si="120"/>
        <v>0</v>
      </c>
      <c r="Q477">
        <f t="shared" si="121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8"/>
        <v>0</v>
      </c>
      <c r="O478">
        <f t="shared" si="119"/>
        <v>0</v>
      </c>
      <c r="P478">
        <f t="shared" si="120"/>
        <v>0</v>
      </c>
      <c r="Q478">
        <f t="shared" si="121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8"/>
        <v>0</v>
      </c>
      <c r="O479">
        <f t="shared" si="119"/>
        <v>0</v>
      </c>
      <c r="P479">
        <f t="shared" si="120"/>
        <v>0</v>
      </c>
      <c r="Q479">
        <f t="shared" si="121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8"/>
        <v>0</v>
      </c>
      <c r="O480">
        <f t="shared" si="119"/>
        <v>0</v>
      </c>
      <c r="P480">
        <f t="shared" si="120"/>
        <v>0</v>
      </c>
      <c r="Q480">
        <f t="shared" si="121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8"/>
        <v>0</v>
      </c>
      <c r="O481">
        <f t="shared" si="119"/>
        <v>0</v>
      </c>
      <c r="P481">
        <f t="shared" si="120"/>
        <v>0</v>
      </c>
      <c r="Q481">
        <f t="shared" si="121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8"/>
        <v>0</v>
      </c>
      <c r="O482">
        <f t="shared" si="119"/>
        <v>0</v>
      </c>
      <c r="P482">
        <f t="shared" si="120"/>
        <v>0</v>
      </c>
      <c r="Q482">
        <f t="shared" si="121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250000</v>
      </c>
      <c r="O484" s="32">
        <f t="shared" ref="O484:Q484" si="122">O7+O483+O291+O171</f>
        <v>0</v>
      </c>
      <c r="P484" s="32">
        <f t="shared" si="122"/>
        <v>0.6</v>
      </c>
      <c r="Q484" s="32">
        <f t="shared" si="122"/>
        <v>0.4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7691-543F-694F-8CB5-99E0C0281264}">
  <sheetPr>
    <tabColor theme="0" tint="-0.14999847407452621"/>
  </sheetPr>
  <dimension ref="A1:G12"/>
  <sheetViews>
    <sheetView workbookViewId="0">
      <selection activeCell="B12" sqref="B12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3" t="s">
        <v>535</v>
      </c>
      <c r="B1" s="123"/>
      <c r="C1" s="123"/>
      <c r="D1" s="123"/>
      <c r="E1" s="123"/>
      <c r="F1" s="123"/>
      <c r="G1" s="48"/>
    </row>
    <row r="2" spans="1:7" x14ac:dyDescent="0.15">
      <c r="A2" s="49" t="s">
        <v>529</v>
      </c>
      <c r="B2" s="50">
        <v>7</v>
      </c>
      <c r="G2" s="48"/>
    </row>
    <row r="3" spans="1:7" ht="16" x14ac:dyDescent="0.2">
      <c r="A3" s="49" t="s">
        <v>522</v>
      </c>
      <c r="B3" s="107" t="s">
        <v>590</v>
      </c>
      <c r="G3" s="48"/>
    </row>
    <row r="4" spans="1:7" x14ac:dyDescent="0.15">
      <c r="A4" s="49" t="s">
        <v>530</v>
      </c>
      <c r="B4" s="84" t="s">
        <v>557</v>
      </c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>
        <v>0.4</v>
      </c>
      <c r="C6" s="31"/>
      <c r="G6" s="48"/>
    </row>
    <row r="7" spans="1:7" ht="16" x14ac:dyDescent="0.2">
      <c r="A7" s="49" t="s">
        <v>527</v>
      </c>
      <c r="B7" s="87">
        <v>0.3</v>
      </c>
      <c r="C7" s="31"/>
      <c r="G7" s="48"/>
    </row>
    <row r="8" spans="1:7" ht="16" x14ac:dyDescent="0.2">
      <c r="A8" s="49" t="s">
        <v>523</v>
      </c>
      <c r="B8" s="87">
        <v>0.7</v>
      </c>
      <c r="C8" s="31"/>
      <c r="G8" s="48"/>
    </row>
    <row r="9" spans="1:7" ht="16" x14ac:dyDescent="0.2">
      <c r="A9" s="49" t="s">
        <v>524</v>
      </c>
      <c r="B9" s="87">
        <v>0.9</v>
      </c>
      <c r="C9" s="31"/>
      <c r="G9" s="48"/>
    </row>
    <row r="10" spans="1:7" ht="16" x14ac:dyDescent="0.2">
      <c r="A10" s="49" t="s">
        <v>525</v>
      </c>
      <c r="B10" s="87">
        <v>0.5</v>
      </c>
      <c r="C10" s="31"/>
      <c r="G10" s="48"/>
    </row>
    <row r="11" spans="1:7" ht="16" x14ac:dyDescent="0.2">
      <c r="A11" s="49" t="s">
        <v>526</v>
      </c>
      <c r="B11" s="87">
        <v>8.4000000000000005E-2</v>
      </c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0C2C-6118-DA4D-86DE-32DEA499935E}">
  <sheetPr>
    <tabColor theme="0" tint="-0.14999847407452621"/>
  </sheetPr>
  <dimension ref="A1:U484"/>
  <sheetViews>
    <sheetView zoomScale="110" zoomScaleNormal="110" workbookViewId="0">
      <selection activeCell="Q7" sqref="Q7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A2">
        <v>1</v>
      </c>
      <c r="B2" s="44"/>
      <c r="C2" s="107" t="s">
        <v>591</v>
      </c>
      <c r="H2">
        <v>5000</v>
      </c>
      <c r="M2" s="42"/>
      <c r="N2">
        <f t="shared" ref="N2:N6" si="0">A2*((SUM(F2:I2))+(J2*1950*80))</f>
        <v>5000</v>
      </c>
      <c r="O2">
        <f t="shared" ref="O2:O6" si="1">A2*J2</f>
        <v>0</v>
      </c>
      <c r="P2">
        <f t="shared" ref="P2:P6" si="2">A2*K2</f>
        <v>0</v>
      </c>
      <c r="Q2">
        <f t="shared" ref="Q2:Q6" si="3">A2*L2</f>
        <v>0</v>
      </c>
      <c r="R2" s="44"/>
    </row>
    <row r="3" spans="1:21" ht="12.75" customHeight="1" thickBot="1" x14ac:dyDescent="0.25">
      <c r="A3" s="31">
        <v>1</v>
      </c>
      <c r="B3" s="44"/>
      <c r="C3" s="107" t="s">
        <v>561</v>
      </c>
      <c r="I3">
        <v>20000</v>
      </c>
      <c r="M3" s="42"/>
      <c r="N3">
        <f t="shared" si="0"/>
        <v>20000</v>
      </c>
      <c r="O3">
        <f t="shared" si="1"/>
        <v>0</v>
      </c>
      <c r="P3">
        <f t="shared" si="2"/>
        <v>0</v>
      </c>
      <c r="Q3">
        <f t="shared" si="3"/>
        <v>0</v>
      </c>
      <c r="R3" s="44"/>
    </row>
    <row r="4" spans="1:21" ht="12.75" customHeight="1" thickBot="1" x14ac:dyDescent="0.25">
      <c r="A4">
        <v>1</v>
      </c>
      <c r="B4" s="44"/>
      <c r="C4" s="107" t="s">
        <v>592</v>
      </c>
      <c r="I4">
        <v>30000</v>
      </c>
      <c r="M4" s="42"/>
      <c r="N4">
        <f t="shared" si="0"/>
        <v>30000</v>
      </c>
      <c r="O4">
        <f t="shared" si="1"/>
        <v>0</v>
      </c>
      <c r="P4">
        <f t="shared" si="2"/>
        <v>0</v>
      </c>
      <c r="Q4">
        <f t="shared" si="3"/>
        <v>0</v>
      </c>
      <c r="R4" s="44"/>
    </row>
    <row r="5" spans="1:21" ht="12.75" customHeight="1" thickBot="1" x14ac:dyDescent="0.25">
      <c r="A5">
        <v>1</v>
      </c>
      <c r="B5" s="44"/>
      <c r="C5" s="107" t="s">
        <v>593</v>
      </c>
      <c r="I5">
        <v>15000</v>
      </c>
      <c r="M5" s="42"/>
      <c r="N5">
        <f t="shared" si="0"/>
        <v>15000</v>
      </c>
      <c r="O5">
        <f t="shared" si="1"/>
        <v>0</v>
      </c>
      <c r="P5">
        <f t="shared" si="2"/>
        <v>0</v>
      </c>
      <c r="Q5">
        <f t="shared" si="3"/>
        <v>0</v>
      </c>
      <c r="R5" s="44"/>
    </row>
    <row r="6" spans="1:21" ht="12.75" customHeight="1" thickBot="1" x14ac:dyDescent="0.25">
      <c r="A6">
        <v>1</v>
      </c>
      <c r="B6" s="44"/>
      <c r="C6" s="107" t="s">
        <v>566</v>
      </c>
      <c r="H6">
        <v>25000</v>
      </c>
      <c r="M6" s="42"/>
      <c r="N6">
        <f t="shared" si="0"/>
        <v>25000</v>
      </c>
      <c r="O6">
        <f t="shared" si="1"/>
        <v>0</v>
      </c>
      <c r="P6">
        <f t="shared" si="2"/>
        <v>0</v>
      </c>
      <c r="Q6">
        <f t="shared" si="3"/>
        <v>0</v>
      </c>
      <c r="R6" s="44"/>
    </row>
    <row r="7" spans="1:21" ht="12.75" customHeight="1" thickBot="1" x14ac:dyDescent="0.25">
      <c r="B7" s="44"/>
      <c r="M7" s="42"/>
      <c r="N7" s="46">
        <f>SUM(N2:N6)</f>
        <v>95000</v>
      </c>
      <c r="O7" s="46">
        <f t="shared" ref="O7:Q7" si="4">SUM(O2:O6)</f>
        <v>0</v>
      </c>
      <c r="P7" s="46">
        <v>0.5</v>
      </c>
      <c r="Q7" s="46">
        <v>0.5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5">A11*((SUM(F11:I11))+(J11*1950*80))</f>
        <v>0</v>
      </c>
      <c r="O11">
        <f t="shared" ref="O11:O12" si="6">A11*J11</f>
        <v>0</v>
      </c>
      <c r="P11">
        <f t="shared" ref="P11:P12" si="7">A11*K11</f>
        <v>0</v>
      </c>
      <c r="Q11">
        <f t="shared" ref="Q11:Q12" si="8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 s="44"/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509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5"/>
        <v>0</v>
      </c>
      <c r="O14">
        <f t="shared" ref="O14:O77" si="9">A14*J14</f>
        <v>0</v>
      </c>
      <c r="P14">
        <f t="shared" ref="P14:P77" si="10">A14*K14</f>
        <v>0</v>
      </c>
      <c r="Q14">
        <f t="shared" ref="Q14:Q77" si="11">A14*L14</f>
        <v>0</v>
      </c>
      <c r="R14" s="44"/>
      <c r="U14" s="71" t="s">
        <v>490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5"/>
        <v>0</v>
      </c>
      <c r="O15">
        <f t="shared" si="9"/>
        <v>0</v>
      </c>
      <c r="P15">
        <f t="shared" si="10"/>
        <v>0</v>
      </c>
      <c r="Q15">
        <f t="shared" si="11"/>
        <v>0</v>
      </c>
      <c r="R15" s="44"/>
      <c r="U15" s="71" t="s">
        <v>488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5"/>
        <v>0</v>
      </c>
      <c r="O16">
        <f t="shared" si="9"/>
        <v>0</v>
      </c>
      <c r="P16">
        <f t="shared" si="10"/>
        <v>0</v>
      </c>
      <c r="Q16">
        <f t="shared" si="11"/>
        <v>0</v>
      </c>
      <c r="R16" s="44"/>
      <c r="U16" s="71" t="s">
        <v>489</v>
      </c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5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 s="44"/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5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 s="44"/>
      <c r="U18" s="71" t="s">
        <v>512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5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 s="44"/>
      <c r="U19" s="71" t="s">
        <v>493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5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 s="44"/>
      <c r="U20" s="71" t="s">
        <v>494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5"/>
        <v>0</v>
      </c>
      <c r="O21">
        <f t="shared" si="9"/>
        <v>0</v>
      </c>
      <c r="P21">
        <f t="shared" si="10"/>
        <v>0</v>
      </c>
      <c r="Q21">
        <f t="shared" si="11"/>
        <v>0</v>
      </c>
      <c r="R21" s="44"/>
      <c r="U21" s="71" t="s">
        <v>495</v>
      </c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5"/>
        <v>0</v>
      </c>
      <c r="O22">
        <f t="shared" si="9"/>
        <v>0</v>
      </c>
      <c r="P22">
        <f t="shared" si="10"/>
        <v>0</v>
      </c>
      <c r="Q22">
        <f t="shared" si="11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5"/>
        <v>0</v>
      </c>
      <c r="O24">
        <f t="shared" si="9"/>
        <v>0</v>
      </c>
      <c r="P24">
        <f t="shared" si="10"/>
        <v>0</v>
      </c>
      <c r="Q24">
        <f t="shared" si="11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5"/>
        <v>0</v>
      </c>
      <c r="O25">
        <f t="shared" si="9"/>
        <v>0</v>
      </c>
      <c r="P25">
        <f t="shared" si="10"/>
        <v>0</v>
      </c>
      <c r="Q25">
        <f t="shared" si="11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5"/>
        <v>0</v>
      </c>
      <c r="O26">
        <f t="shared" si="9"/>
        <v>0</v>
      </c>
      <c r="P26">
        <f t="shared" si="10"/>
        <v>0</v>
      </c>
      <c r="Q26">
        <f t="shared" si="11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5"/>
        <v>0</v>
      </c>
      <c r="O27">
        <f t="shared" si="9"/>
        <v>0</v>
      </c>
      <c r="P27">
        <f t="shared" si="10"/>
        <v>0</v>
      </c>
      <c r="Q27">
        <f t="shared" si="11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5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5"/>
        <v>0</v>
      </c>
      <c r="O29">
        <f t="shared" si="9"/>
        <v>0</v>
      </c>
      <c r="P29">
        <f t="shared" si="10"/>
        <v>0</v>
      </c>
      <c r="Q29">
        <f t="shared" si="11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5"/>
        <v>0</v>
      </c>
      <c r="O30">
        <f t="shared" si="9"/>
        <v>0</v>
      </c>
      <c r="P30">
        <f t="shared" si="10"/>
        <v>0</v>
      </c>
      <c r="Q30">
        <f t="shared" si="11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5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5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5"/>
        <v>0</v>
      </c>
      <c r="O34">
        <f t="shared" si="9"/>
        <v>0</v>
      </c>
      <c r="P34">
        <f t="shared" si="10"/>
        <v>0</v>
      </c>
      <c r="Q34">
        <f t="shared" si="11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5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5"/>
        <v>0</v>
      </c>
      <c r="O36">
        <f t="shared" si="9"/>
        <v>0</v>
      </c>
      <c r="P36">
        <f t="shared" si="10"/>
        <v>0</v>
      </c>
      <c r="Q36">
        <f t="shared" si="11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5"/>
        <v>0</v>
      </c>
      <c r="O37">
        <f t="shared" si="9"/>
        <v>0</v>
      </c>
      <c r="P37">
        <f t="shared" si="10"/>
        <v>0</v>
      </c>
      <c r="Q37">
        <f t="shared" si="11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5"/>
        <v>0</v>
      </c>
      <c r="O38">
        <f t="shared" si="9"/>
        <v>0</v>
      </c>
      <c r="P38">
        <f t="shared" si="10"/>
        <v>0</v>
      </c>
      <c r="Q38">
        <f t="shared" si="11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5"/>
        <v>0</v>
      </c>
      <c r="O39">
        <f t="shared" si="9"/>
        <v>0</v>
      </c>
      <c r="P39">
        <f t="shared" si="10"/>
        <v>0</v>
      </c>
      <c r="Q39">
        <f t="shared" si="11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5"/>
        <v>0</v>
      </c>
      <c r="O40">
        <f t="shared" si="9"/>
        <v>0</v>
      </c>
      <c r="P40">
        <f t="shared" si="10"/>
        <v>0</v>
      </c>
      <c r="Q40">
        <f t="shared" si="11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5"/>
        <v>0</v>
      </c>
      <c r="O41">
        <f t="shared" si="9"/>
        <v>0</v>
      </c>
      <c r="P41">
        <f t="shared" si="10"/>
        <v>0</v>
      </c>
      <c r="Q41">
        <f t="shared" si="11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5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5"/>
        <v>0</v>
      </c>
      <c r="O43">
        <f t="shared" si="9"/>
        <v>0</v>
      </c>
      <c r="P43">
        <f t="shared" si="10"/>
        <v>0</v>
      </c>
      <c r="Q43">
        <f t="shared" si="11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5"/>
        <v>0</v>
      </c>
      <c r="O44">
        <f t="shared" si="9"/>
        <v>0</v>
      </c>
      <c r="P44">
        <f t="shared" si="10"/>
        <v>0</v>
      </c>
      <c r="Q44">
        <f t="shared" si="11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5"/>
        <v>0</v>
      </c>
      <c r="O45">
        <f t="shared" si="9"/>
        <v>0</v>
      </c>
      <c r="P45">
        <f t="shared" si="10"/>
        <v>0</v>
      </c>
      <c r="Q45">
        <f t="shared" si="11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5"/>
        <v>0</v>
      </c>
      <c r="O46">
        <f t="shared" si="9"/>
        <v>0</v>
      </c>
      <c r="P46">
        <f t="shared" si="10"/>
        <v>0</v>
      </c>
      <c r="Q46">
        <f t="shared" si="11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5"/>
        <v>0</v>
      </c>
      <c r="O48">
        <f t="shared" si="9"/>
        <v>0</v>
      </c>
      <c r="P48">
        <f t="shared" si="10"/>
        <v>0</v>
      </c>
      <c r="Q48">
        <f t="shared" si="11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5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5"/>
        <v>0</v>
      </c>
      <c r="O50">
        <f t="shared" si="9"/>
        <v>0</v>
      </c>
      <c r="P50">
        <f t="shared" si="10"/>
        <v>0</v>
      </c>
      <c r="Q50">
        <f t="shared" si="11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5"/>
        <v>0</v>
      </c>
      <c r="O51">
        <f t="shared" si="9"/>
        <v>0</v>
      </c>
      <c r="P51">
        <f t="shared" si="10"/>
        <v>0</v>
      </c>
      <c r="Q51">
        <f t="shared" si="11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5"/>
        <v>0</v>
      </c>
      <c r="O52">
        <f t="shared" si="9"/>
        <v>0</v>
      </c>
      <c r="P52">
        <f t="shared" si="10"/>
        <v>0</v>
      </c>
      <c r="Q52">
        <f t="shared" si="11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5"/>
        <v>0</v>
      </c>
      <c r="O53">
        <f t="shared" si="9"/>
        <v>0</v>
      </c>
      <c r="P53">
        <f t="shared" si="10"/>
        <v>0</v>
      </c>
      <c r="Q53">
        <f t="shared" si="11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5"/>
        <v>0</v>
      </c>
      <c r="O54">
        <f t="shared" si="9"/>
        <v>0</v>
      </c>
      <c r="P54">
        <f t="shared" si="10"/>
        <v>0</v>
      </c>
      <c r="Q54">
        <f t="shared" si="11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5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5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5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5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5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5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5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5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5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5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5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5"/>
        <v>0</v>
      </c>
      <c r="O67">
        <f t="shared" si="9"/>
        <v>0</v>
      </c>
      <c r="P67">
        <f t="shared" si="10"/>
        <v>0</v>
      </c>
      <c r="Q67">
        <f t="shared" si="11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5"/>
        <v>0</v>
      </c>
      <c r="O68">
        <f t="shared" si="9"/>
        <v>0</v>
      </c>
      <c r="P68">
        <f t="shared" si="10"/>
        <v>0</v>
      </c>
      <c r="Q68">
        <f t="shared" si="11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5"/>
        <v>0</v>
      </c>
      <c r="O70">
        <f t="shared" si="9"/>
        <v>0</v>
      </c>
      <c r="P70">
        <f t="shared" si="10"/>
        <v>0</v>
      </c>
      <c r="Q70">
        <f t="shared" si="11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5"/>
        <v>0</v>
      </c>
      <c r="O71">
        <f t="shared" si="9"/>
        <v>0</v>
      </c>
      <c r="P71">
        <f t="shared" si="10"/>
        <v>0</v>
      </c>
      <c r="Q71">
        <f t="shared" si="11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5"/>
        <v>0</v>
      </c>
      <c r="O72">
        <f t="shared" si="9"/>
        <v>0</v>
      </c>
      <c r="P72">
        <f t="shared" si="10"/>
        <v>0</v>
      </c>
      <c r="Q72">
        <f t="shared" si="11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5"/>
        <v>0</v>
      </c>
      <c r="O73">
        <f t="shared" si="9"/>
        <v>0</v>
      </c>
      <c r="P73">
        <f t="shared" si="10"/>
        <v>0</v>
      </c>
      <c r="Q73">
        <f t="shared" si="11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5"/>
        <v>0</v>
      </c>
      <c r="O74">
        <f t="shared" si="9"/>
        <v>0</v>
      </c>
      <c r="P74">
        <f t="shared" si="10"/>
        <v>0</v>
      </c>
      <c r="Q74">
        <f t="shared" si="11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12">A75*((SUM(F75:I75))+(J75*1950*80))</f>
        <v>0</v>
      </c>
      <c r="O75">
        <f t="shared" si="9"/>
        <v>0</v>
      </c>
      <c r="P75">
        <f t="shared" si="10"/>
        <v>0</v>
      </c>
      <c r="Q75">
        <f t="shared" si="11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12"/>
        <v>0</v>
      </c>
      <c r="O76">
        <f t="shared" si="9"/>
        <v>0</v>
      </c>
      <c r="P76">
        <f t="shared" si="10"/>
        <v>0</v>
      </c>
      <c r="Q76">
        <f t="shared" si="11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12"/>
        <v>0</v>
      </c>
      <c r="O77">
        <f t="shared" si="9"/>
        <v>0</v>
      </c>
      <c r="P77">
        <f t="shared" si="10"/>
        <v>0</v>
      </c>
      <c r="Q77">
        <f t="shared" si="11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12"/>
        <v>0</v>
      </c>
      <c r="O78">
        <f t="shared" ref="O78:O141" si="13">A78*J78</f>
        <v>0</v>
      </c>
      <c r="P78">
        <f t="shared" ref="P78:P141" si="14">A78*K78</f>
        <v>0</v>
      </c>
      <c r="Q78">
        <f t="shared" ref="Q78:Q141" si="15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12"/>
        <v>0</v>
      </c>
      <c r="O80">
        <f t="shared" si="13"/>
        <v>0</v>
      </c>
      <c r="P80">
        <f t="shared" si="14"/>
        <v>0</v>
      </c>
      <c r="Q80">
        <f t="shared" si="15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12"/>
        <v>0</v>
      </c>
      <c r="O81">
        <f t="shared" si="13"/>
        <v>0</v>
      </c>
      <c r="P81">
        <f t="shared" si="14"/>
        <v>0</v>
      </c>
      <c r="Q81">
        <f t="shared" si="15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12"/>
        <v>0</v>
      </c>
      <c r="O85">
        <f t="shared" si="13"/>
        <v>0</v>
      </c>
      <c r="P85">
        <f t="shared" si="14"/>
        <v>0</v>
      </c>
      <c r="Q85">
        <f t="shared" si="15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12"/>
        <v>0</v>
      </c>
      <c r="O86">
        <f t="shared" si="13"/>
        <v>0</v>
      </c>
      <c r="P86">
        <f t="shared" si="14"/>
        <v>0</v>
      </c>
      <c r="Q86">
        <f t="shared" si="15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12"/>
        <v>0</v>
      </c>
      <c r="O93">
        <f t="shared" si="13"/>
        <v>0</v>
      </c>
      <c r="P93">
        <f t="shared" si="14"/>
        <v>0</v>
      </c>
      <c r="Q93">
        <f t="shared" si="15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12"/>
        <v>0</v>
      </c>
      <c r="O94">
        <f t="shared" si="13"/>
        <v>0</v>
      </c>
      <c r="P94">
        <f t="shared" si="14"/>
        <v>0</v>
      </c>
      <c r="Q94">
        <f t="shared" si="15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12"/>
        <v>0</v>
      </c>
      <c r="O104">
        <f t="shared" si="13"/>
        <v>0</v>
      </c>
      <c r="P104">
        <f t="shared" si="14"/>
        <v>0</v>
      </c>
      <c r="Q104">
        <f t="shared" si="15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12"/>
        <v>0</v>
      </c>
      <c r="O105">
        <f t="shared" si="13"/>
        <v>0</v>
      </c>
      <c r="P105">
        <f t="shared" si="14"/>
        <v>0</v>
      </c>
      <c r="Q105">
        <f t="shared" si="15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12"/>
        <v>0</v>
      </c>
      <c r="O106">
        <f t="shared" si="13"/>
        <v>0</v>
      </c>
      <c r="P106">
        <f t="shared" si="14"/>
        <v>0</v>
      </c>
      <c r="Q106">
        <f t="shared" si="15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12"/>
        <v>0</v>
      </c>
      <c r="O107">
        <f t="shared" si="13"/>
        <v>0</v>
      </c>
      <c r="P107">
        <f t="shared" si="14"/>
        <v>0</v>
      </c>
      <c r="Q107">
        <f t="shared" si="15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12"/>
        <v>0</v>
      </c>
      <c r="O109">
        <f t="shared" si="13"/>
        <v>0</v>
      </c>
      <c r="P109">
        <f t="shared" si="14"/>
        <v>0</v>
      </c>
      <c r="Q109">
        <f t="shared" si="15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12"/>
        <v>0</v>
      </c>
      <c r="O110">
        <f t="shared" si="13"/>
        <v>0</v>
      </c>
      <c r="P110">
        <f t="shared" si="14"/>
        <v>0</v>
      </c>
      <c r="Q110">
        <f t="shared" si="15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12"/>
        <v>0</v>
      </c>
      <c r="O111">
        <f t="shared" si="13"/>
        <v>0</v>
      </c>
      <c r="P111">
        <f t="shared" si="14"/>
        <v>0</v>
      </c>
      <c r="Q111">
        <f t="shared" si="15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12"/>
        <v>0</v>
      </c>
      <c r="O113">
        <f t="shared" si="13"/>
        <v>0</v>
      </c>
      <c r="P113">
        <f t="shared" si="14"/>
        <v>0</v>
      </c>
      <c r="Q113">
        <f t="shared" si="15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12"/>
        <v>0</v>
      </c>
      <c r="O114">
        <f t="shared" si="13"/>
        <v>0</v>
      </c>
      <c r="P114">
        <f t="shared" si="14"/>
        <v>0</v>
      </c>
      <c r="Q114">
        <f t="shared" si="15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12"/>
        <v>0</v>
      </c>
      <c r="O115">
        <f t="shared" si="13"/>
        <v>0</v>
      </c>
      <c r="P115">
        <f t="shared" si="14"/>
        <v>0</v>
      </c>
      <c r="Q115">
        <f t="shared" si="15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12"/>
        <v>0</v>
      </c>
      <c r="O116">
        <f t="shared" si="13"/>
        <v>0</v>
      </c>
      <c r="P116">
        <f t="shared" si="14"/>
        <v>0</v>
      </c>
      <c r="Q116">
        <f t="shared" si="15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12"/>
        <v>0</v>
      </c>
      <c r="O117">
        <f t="shared" si="13"/>
        <v>0</v>
      </c>
      <c r="P117">
        <f t="shared" si="14"/>
        <v>0</v>
      </c>
      <c r="Q117">
        <f t="shared" si="15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12"/>
        <v>0</v>
      </c>
      <c r="O119">
        <f t="shared" si="13"/>
        <v>0</v>
      </c>
      <c r="P119">
        <f t="shared" si="14"/>
        <v>0</v>
      </c>
      <c r="Q119">
        <f t="shared" si="15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12"/>
        <v>0</v>
      </c>
      <c r="O120">
        <f t="shared" si="13"/>
        <v>0</v>
      </c>
      <c r="P120">
        <f t="shared" si="14"/>
        <v>0</v>
      </c>
      <c r="Q120">
        <f t="shared" si="15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12"/>
        <v>0</v>
      </c>
      <c r="O121">
        <f t="shared" si="13"/>
        <v>0</v>
      </c>
      <c r="P121">
        <f t="shared" si="14"/>
        <v>0</v>
      </c>
      <c r="Q121">
        <f t="shared" si="15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12"/>
        <v>0</v>
      </c>
      <c r="O122">
        <f t="shared" si="13"/>
        <v>0</v>
      </c>
      <c r="P122">
        <f t="shared" si="14"/>
        <v>0</v>
      </c>
      <c r="Q122">
        <f t="shared" si="15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12"/>
        <v>0</v>
      </c>
      <c r="O123">
        <f t="shared" si="13"/>
        <v>0</v>
      </c>
      <c r="P123">
        <f t="shared" si="14"/>
        <v>0</v>
      </c>
      <c r="Q123">
        <f t="shared" si="15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12"/>
        <v>0</v>
      </c>
      <c r="O125">
        <f t="shared" si="13"/>
        <v>0</v>
      </c>
      <c r="P125">
        <f t="shared" si="14"/>
        <v>0</v>
      </c>
      <c r="Q125">
        <f t="shared" si="15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12"/>
        <v>0</v>
      </c>
      <c r="O126">
        <f t="shared" si="13"/>
        <v>0</v>
      </c>
      <c r="P126">
        <f t="shared" si="14"/>
        <v>0</v>
      </c>
      <c r="Q126">
        <f t="shared" si="15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12"/>
        <v>0</v>
      </c>
      <c r="O127">
        <f t="shared" si="13"/>
        <v>0</v>
      </c>
      <c r="P127">
        <f t="shared" si="14"/>
        <v>0</v>
      </c>
      <c r="Q127">
        <f t="shared" si="15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12"/>
        <v>0</v>
      </c>
      <c r="O128">
        <f t="shared" si="13"/>
        <v>0</v>
      </c>
      <c r="P128">
        <f t="shared" si="14"/>
        <v>0</v>
      </c>
      <c r="Q128">
        <f t="shared" si="15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12"/>
        <v>0</v>
      </c>
      <c r="O129">
        <f t="shared" si="13"/>
        <v>0</v>
      </c>
      <c r="P129">
        <f t="shared" si="14"/>
        <v>0</v>
      </c>
      <c r="Q129">
        <f t="shared" si="15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12"/>
        <v>0</v>
      </c>
      <c r="O130">
        <f t="shared" si="13"/>
        <v>0</v>
      </c>
      <c r="P130">
        <f t="shared" si="14"/>
        <v>0</v>
      </c>
      <c r="Q130">
        <f t="shared" si="15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12"/>
        <v>0</v>
      </c>
      <c r="O131">
        <f t="shared" si="13"/>
        <v>0</v>
      </c>
      <c r="P131">
        <f t="shared" si="14"/>
        <v>0</v>
      </c>
      <c r="Q131">
        <f t="shared" si="15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12"/>
        <v>0</v>
      </c>
      <c r="O132">
        <f t="shared" si="13"/>
        <v>0</v>
      </c>
      <c r="P132">
        <f t="shared" si="14"/>
        <v>0</v>
      </c>
      <c r="Q132">
        <f t="shared" si="15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12"/>
        <v>0</v>
      </c>
      <c r="O133">
        <f t="shared" si="13"/>
        <v>0</v>
      </c>
      <c r="P133">
        <f t="shared" si="14"/>
        <v>0</v>
      </c>
      <c r="Q133">
        <f t="shared" si="15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12"/>
        <v>0</v>
      </c>
      <c r="O134">
        <f t="shared" si="13"/>
        <v>0</v>
      </c>
      <c r="P134">
        <f t="shared" si="14"/>
        <v>0</v>
      </c>
      <c r="Q134">
        <f t="shared" si="15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12"/>
        <v>0</v>
      </c>
      <c r="O135">
        <f t="shared" si="13"/>
        <v>0</v>
      </c>
      <c r="P135">
        <f t="shared" si="14"/>
        <v>0</v>
      </c>
      <c r="Q135">
        <f t="shared" si="15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12"/>
        <v>0</v>
      </c>
      <c r="O137">
        <f t="shared" si="13"/>
        <v>0</v>
      </c>
      <c r="P137">
        <f t="shared" si="14"/>
        <v>0</v>
      </c>
      <c r="Q137">
        <f t="shared" si="15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12"/>
        <v>0</v>
      </c>
      <c r="O138">
        <f t="shared" si="13"/>
        <v>0</v>
      </c>
      <c r="P138">
        <f t="shared" si="14"/>
        <v>0</v>
      </c>
      <c r="Q138">
        <f t="shared" si="15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6">A139*((SUM(F139:I139))+(J139*1950*80))</f>
        <v>0</v>
      </c>
      <c r="O139">
        <f t="shared" si="13"/>
        <v>0</v>
      </c>
      <c r="P139">
        <f t="shared" si="14"/>
        <v>0</v>
      </c>
      <c r="Q139">
        <f t="shared" si="15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6"/>
        <v>0</v>
      </c>
      <c r="O140">
        <f t="shared" si="13"/>
        <v>0</v>
      </c>
      <c r="P140">
        <f t="shared" si="14"/>
        <v>0</v>
      </c>
      <c r="Q140">
        <f t="shared" si="15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6"/>
        <v>0</v>
      </c>
      <c r="O141">
        <f t="shared" si="13"/>
        <v>0</v>
      </c>
      <c r="P141">
        <f t="shared" si="14"/>
        <v>0</v>
      </c>
      <c r="Q141">
        <f t="shared" si="15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6"/>
        <v>0</v>
      </c>
      <c r="O142">
        <f t="shared" ref="O142:O170" si="17">A142*J142</f>
        <v>0</v>
      </c>
      <c r="P142">
        <f t="shared" ref="P142:P170" si="18">A142*K142</f>
        <v>0</v>
      </c>
      <c r="Q142">
        <f t="shared" ref="Q142:Q170" si="19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6"/>
        <v>0</v>
      </c>
      <c r="O143">
        <f t="shared" si="17"/>
        <v>0</v>
      </c>
      <c r="P143">
        <f t="shared" si="18"/>
        <v>0</v>
      </c>
      <c r="Q143">
        <f t="shared" si="19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6"/>
        <v>0</v>
      </c>
      <c r="O145">
        <f t="shared" si="17"/>
        <v>0</v>
      </c>
      <c r="P145">
        <f t="shared" si="18"/>
        <v>0</v>
      </c>
      <c r="Q145">
        <f t="shared" si="19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6"/>
        <v>0</v>
      </c>
      <c r="O146">
        <f t="shared" si="17"/>
        <v>0</v>
      </c>
      <c r="P146">
        <f t="shared" si="18"/>
        <v>0</v>
      </c>
      <c r="Q146">
        <f t="shared" si="19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6"/>
        <v>0</v>
      </c>
      <c r="O147">
        <f t="shared" si="17"/>
        <v>0</v>
      </c>
      <c r="P147">
        <f t="shared" si="18"/>
        <v>0</v>
      </c>
      <c r="Q147">
        <f t="shared" si="19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6"/>
        <v>0</v>
      </c>
      <c r="O148">
        <f t="shared" si="17"/>
        <v>0</v>
      </c>
      <c r="P148">
        <f t="shared" si="18"/>
        <v>0</v>
      </c>
      <c r="Q148">
        <f t="shared" si="19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6"/>
        <v>0</v>
      </c>
      <c r="O149">
        <f t="shared" si="17"/>
        <v>0</v>
      </c>
      <c r="P149">
        <f t="shared" si="18"/>
        <v>0</v>
      </c>
      <c r="Q149">
        <f t="shared" si="19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6"/>
        <v>0</v>
      </c>
      <c r="O150">
        <f t="shared" si="17"/>
        <v>0</v>
      </c>
      <c r="P150">
        <f t="shared" si="18"/>
        <v>0</v>
      </c>
      <c r="Q150">
        <f t="shared" si="19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6"/>
        <v>0</v>
      </c>
      <c r="O151">
        <f t="shared" si="17"/>
        <v>0</v>
      </c>
      <c r="P151">
        <f t="shared" si="18"/>
        <v>0</v>
      </c>
      <c r="Q151">
        <f t="shared" si="19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6"/>
        <v>0</v>
      </c>
      <c r="O152">
        <f t="shared" si="17"/>
        <v>0</v>
      </c>
      <c r="P152">
        <f t="shared" si="18"/>
        <v>0</v>
      </c>
      <c r="Q152">
        <f t="shared" si="19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6"/>
        <v>0</v>
      </c>
      <c r="O154">
        <f t="shared" si="17"/>
        <v>0</v>
      </c>
      <c r="P154">
        <f t="shared" si="18"/>
        <v>0</v>
      </c>
      <c r="Q154">
        <f t="shared" si="19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6"/>
        <v>0</v>
      </c>
      <c r="O155">
        <f t="shared" si="17"/>
        <v>0</v>
      </c>
      <c r="P155">
        <f t="shared" si="18"/>
        <v>0</v>
      </c>
      <c r="Q155">
        <f t="shared" si="19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6"/>
        <v>0</v>
      </c>
      <c r="O156">
        <f t="shared" si="17"/>
        <v>0</v>
      </c>
      <c r="P156">
        <f t="shared" si="18"/>
        <v>0</v>
      </c>
      <c r="Q156">
        <f t="shared" si="19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6"/>
        <v>0</v>
      </c>
      <c r="O157">
        <f t="shared" si="17"/>
        <v>0</v>
      </c>
      <c r="P157">
        <f t="shared" si="18"/>
        <v>0</v>
      </c>
      <c r="Q157">
        <f t="shared" si="19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6"/>
        <v>0</v>
      </c>
      <c r="O158">
        <f t="shared" si="17"/>
        <v>0</v>
      </c>
      <c r="P158">
        <f t="shared" si="18"/>
        <v>0</v>
      </c>
      <c r="Q158">
        <f t="shared" si="19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6"/>
        <v>0</v>
      </c>
      <c r="O159">
        <f t="shared" si="17"/>
        <v>0</v>
      </c>
      <c r="P159">
        <f t="shared" si="18"/>
        <v>0</v>
      </c>
      <c r="Q159">
        <f t="shared" si="19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6"/>
        <v>0</v>
      </c>
      <c r="O161">
        <f t="shared" si="17"/>
        <v>0</v>
      </c>
      <c r="P161">
        <f t="shared" si="18"/>
        <v>0</v>
      </c>
      <c r="Q161">
        <f t="shared" si="19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6"/>
        <v>0</v>
      </c>
      <c r="O162">
        <f t="shared" si="17"/>
        <v>0</v>
      </c>
      <c r="P162">
        <f t="shared" si="18"/>
        <v>0</v>
      </c>
      <c r="Q162">
        <f t="shared" si="19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6"/>
        <v>0</v>
      </c>
      <c r="O163">
        <f t="shared" si="17"/>
        <v>0</v>
      </c>
      <c r="P163">
        <f t="shared" si="18"/>
        <v>0</v>
      </c>
      <c r="Q163">
        <f t="shared" si="19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6"/>
        <v>0</v>
      </c>
      <c r="O164">
        <f t="shared" si="17"/>
        <v>0</v>
      </c>
      <c r="P164">
        <f t="shared" si="18"/>
        <v>0</v>
      </c>
      <c r="Q164">
        <f t="shared" si="19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6"/>
        <v>0</v>
      </c>
      <c r="O165">
        <f t="shared" si="17"/>
        <v>0</v>
      </c>
      <c r="P165">
        <f t="shared" si="18"/>
        <v>0</v>
      </c>
      <c r="Q165">
        <f t="shared" si="19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6"/>
        <v>0</v>
      </c>
      <c r="O166">
        <f t="shared" si="17"/>
        <v>0</v>
      </c>
      <c r="P166">
        <f t="shared" si="18"/>
        <v>0</v>
      </c>
      <c r="Q166">
        <f t="shared" si="19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6"/>
        <v>0</v>
      </c>
      <c r="O167">
        <f t="shared" si="17"/>
        <v>0</v>
      </c>
      <c r="P167">
        <f t="shared" si="18"/>
        <v>0</v>
      </c>
      <c r="Q167">
        <f t="shared" si="19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6"/>
        <v>0</v>
      </c>
      <c r="O168">
        <f t="shared" si="17"/>
        <v>0</v>
      </c>
      <c r="P168">
        <f t="shared" si="18"/>
        <v>0</v>
      </c>
      <c r="Q168">
        <f t="shared" si="19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6"/>
        <v>0</v>
      </c>
      <c r="O169">
        <f t="shared" si="17"/>
        <v>0</v>
      </c>
      <c r="P169">
        <f t="shared" si="18"/>
        <v>0</v>
      </c>
      <c r="Q169">
        <f t="shared" si="19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6"/>
        <v>0</v>
      </c>
      <c r="O170">
        <f t="shared" si="17"/>
        <v>0</v>
      </c>
      <c r="P170">
        <f t="shared" si="18"/>
        <v>0</v>
      </c>
      <c r="Q170">
        <f t="shared" si="19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20">SUM(O10:O170)</f>
        <v>0</v>
      </c>
      <c r="P171" s="28">
        <f t="shared" si="20"/>
        <v>0</v>
      </c>
      <c r="Q171" s="28">
        <f t="shared" si="20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21">A174*((SUM(F174:I174))+(J174*1950*80))</f>
        <v>0</v>
      </c>
      <c r="O174">
        <f t="shared" ref="O174:O180" si="22">A174*J174</f>
        <v>0</v>
      </c>
      <c r="P174">
        <f t="shared" ref="P174:P180" si="23">A174*K174</f>
        <v>0</v>
      </c>
      <c r="Q174">
        <f t="shared" ref="Q174:Q180" si="24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21"/>
        <v>0</v>
      </c>
      <c r="O175">
        <f t="shared" si="22"/>
        <v>0</v>
      </c>
      <c r="P175">
        <f t="shared" si="23"/>
        <v>0</v>
      </c>
      <c r="Q175">
        <f t="shared" si="24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21"/>
        <v>0</v>
      </c>
      <c r="O176">
        <f t="shared" si="22"/>
        <v>0</v>
      </c>
      <c r="P176">
        <f t="shared" si="23"/>
        <v>0</v>
      </c>
      <c r="Q176">
        <f t="shared" si="24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21"/>
        <v>0</v>
      </c>
      <c r="O177">
        <f t="shared" si="22"/>
        <v>0</v>
      </c>
      <c r="P177">
        <f t="shared" si="23"/>
        <v>0</v>
      </c>
      <c r="Q177">
        <f t="shared" si="24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21"/>
        <v>0</v>
      </c>
      <c r="O178">
        <f t="shared" si="22"/>
        <v>0</v>
      </c>
      <c r="P178">
        <f t="shared" si="23"/>
        <v>0</v>
      </c>
      <c r="Q178">
        <f t="shared" si="24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21"/>
        <v>0</v>
      </c>
      <c r="O179">
        <f t="shared" si="22"/>
        <v>0</v>
      </c>
      <c r="P179">
        <f t="shared" si="23"/>
        <v>0</v>
      </c>
      <c r="Q179">
        <f t="shared" si="24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21"/>
        <v>0</v>
      </c>
      <c r="O180">
        <f t="shared" si="22"/>
        <v>0</v>
      </c>
      <c r="P180">
        <f t="shared" si="23"/>
        <v>0</v>
      </c>
      <c r="Q180">
        <f t="shared" si="24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5">A182*((SUM(F182:I182))+(J182*1950*80))</f>
        <v>0</v>
      </c>
      <c r="O182">
        <f t="shared" ref="O182:O185" si="26">A182*J182</f>
        <v>0</v>
      </c>
      <c r="P182">
        <f t="shared" ref="P182:P185" si="27">A182*K182</f>
        <v>0</v>
      </c>
      <c r="Q182">
        <f t="shared" ref="Q182:Q185" si="28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5"/>
        <v>0</v>
      </c>
      <c r="O183">
        <f t="shared" si="26"/>
        <v>0</v>
      </c>
      <c r="P183">
        <f t="shared" si="27"/>
        <v>0</v>
      </c>
      <c r="Q183">
        <f t="shared" si="28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5"/>
        <v>0</v>
      </c>
      <c r="O184">
        <f t="shared" si="26"/>
        <v>0</v>
      </c>
      <c r="P184">
        <f t="shared" si="27"/>
        <v>0</v>
      </c>
      <c r="Q184">
        <f t="shared" si="28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5"/>
        <v>0</v>
      </c>
      <c r="O185">
        <f t="shared" si="26"/>
        <v>0</v>
      </c>
      <c r="P185">
        <f t="shared" si="27"/>
        <v>0</v>
      </c>
      <c r="Q185">
        <f t="shared" si="28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9">A187*((SUM(F187:I187))+(J187*1950*80))</f>
        <v>0</v>
      </c>
      <c r="O187">
        <f t="shared" ref="O187:O192" si="30">A187*J187</f>
        <v>0</v>
      </c>
      <c r="P187">
        <f t="shared" ref="P187:P192" si="31">A187*K187</f>
        <v>0</v>
      </c>
      <c r="Q187">
        <f t="shared" ref="Q187:Q192" si="32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9"/>
        <v>0</v>
      </c>
      <c r="O188">
        <f t="shared" si="30"/>
        <v>0</v>
      </c>
      <c r="P188">
        <f t="shared" si="31"/>
        <v>0</v>
      </c>
      <c r="Q188">
        <f t="shared" si="32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9"/>
        <v>0</v>
      </c>
      <c r="O189">
        <f t="shared" si="30"/>
        <v>0</v>
      </c>
      <c r="P189">
        <f t="shared" si="31"/>
        <v>0</v>
      </c>
      <c r="Q189">
        <f t="shared" si="32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9"/>
        <v>0</v>
      </c>
      <c r="O190">
        <f t="shared" si="30"/>
        <v>0</v>
      </c>
      <c r="P190">
        <f t="shared" si="31"/>
        <v>0</v>
      </c>
      <c r="Q190">
        <f t="shared" si="32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9"/>
        <v>0</v>
      </c>
      <c r="O191">
        <f t="shared" si="30"/>
        <v>0</v>
      </c>
      <c r="P191">
        <f t="shared" si="31"/>
        <v>0</v>
      </c>
      <c r="Q191">
        <f t="shared" si="32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9"/>
        <v>0</v>
      </c>
      <c r="O192">
        <f t="shared" si="30"/>
        <v>0</v>
      </c>
      <c r="P192">
        <f t="shared" si="31"/>
        <v>0</v>
      </c>
      <c r="Q192">
        <f t="shared" si="32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33">A194*((SUM(F194:I194))+(J194*1950*80))</f>
        <v>0</v>
      </c>
      <c r="O194">
        <f t="shared" ref="O194:O196" si="34">A194*J194</f>
        <v>0</v>
      </c>
      <c r="P194">
        <f t="shared" ref="P194:P196" si="35">A194*K194</f>
        <v>0</v>
      </c>
      <c r="Q194">
        <f t="shared" ref="Q194:Q196" si="36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33"/>
        <v>0</v>
      </c>
      <c r="O195">
        <f t="shared" si="34"/>
        <v>0</v>
      </c>
      <c r="P195">
        <f t="shared" si="35"/>
        <v>0</v>
      </c>
      <c r="Q195">
        <f t="shared" si="36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33"/>
        <v>0</v>
      </c>
      <c r="O196">
        <f t="shared" si="34"/>
        <v>0</v>
      </c>
      <c r="P196">
        <f t="shared" si="35"/>
        <v>0</v>
      </c>
      <c r="Q196">
        <f t="shared" si="36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7">A198*((SUM(F198:I198))+(J198*1950*80))</f>
        <v>0</v>
      </c>
      <c r="O198">
        <f t="shared" ref="O198:O209" si="38">A198*J198</f>
        <v>0</v>
      </c>
      <c r="P198">
        <f t="shared" ref="P198:P209" si="39">A198*K198</f>
        <v>0</v>
      </c>
      <c r="Q198">
        <f t="shared" ref="Q198:Q209" si="40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7"/>
        <v>0</v>
      </c>
      <c r="O199">
        <f t="shared" si="38"/>
        <v>0</v>
      </c>
      <c r="P199">
        <f t="shared" si="39"/>
        <v>0</v>
      </c>
      <c r="Q199">
        <f t="shared" si="40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7"/>
        <v>0</v>
      </c>
      <c r="O200">
        <f t="shared" si="38"/>
        <v>0</v>
      </c>
      <c r="P200">
        <f t="shared" si="39"/>
        <v>0</v>
      </c>
      <c r="Q200">
        <f t="shared" si="40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7"/>
        <v>0</v>
      </c>
      <c r="O201">
        <f t="shared" si="38"/>
        <v>0</v>
      </c>
      <c r="P201">
        <f t="shared" si="39"/>
        <v>0</v>
      </c>
      <c r="Q201">
        <f t="shared" si="40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7"/>
        <v>0</v>
      </c>
      <c r="O202">
        <f t="shared" si="38"/>
        <v>0</v>
      </c>
      <c r="P202">
        <f t="shared" si="39"/>
        <v>0</v>
      </c>
      <c r="Q202">
        <f t="shared" si="40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7"/>
        <v>0</v>
      </c>
      <c r="O203">
        <f t="shared" si="38"/>
        <v>0</v>
      </c>
      <c r="P203">
        <f t="shared" si="39"/>
        <v>0</v>
      </c>
      <c r="Q203">
        <f t="shared" si="40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7"/>
        <v>0</v>
      </c>
      <c r="O204">
        <f t="shared" si="38"/>
        <v>0</v>
      </c>
      <c r="P204">
        <f t="shared" si="39"/>
        <v>0</v>
      </c>
      <c r="Q204">
        <f t="shared" si="40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7"/>
        <v>0</v>
      </c>
      <c r="O206">
        <f t="shared" si="38"/>
        <v>0</v>
      </c>
      <c r="P206">
        <f t="shared" si="39"/>
        <v>0</v>
      </c>
      <c r="Q206">
        <f t="shared" si="40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7"/>
        <v>0</v>
      </c>
      <c r="O207">
        <f t="shared" si="38"/>
        <v>0</v>
      </c>
      <c r="P207">
        <f t="shared" si="39"/>
        <v>0</v>
      </c>
      <c r="Q207">
        <f t="shared" si="40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7"/>
        <v>0</v>
      </c>
      <c r="O208">
        <f t="shared" si="38"/>
        <v>0</v>
      </c>
      <c r="P208">
        <f t="shared" si="39"/>
        <v>0</v>
      </c>
      <c r="Q208">
        <f t="shared" si="40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7"/>
        <v>0</v>
      </c>
      <c r="O209">
        <f t="shared" si="38"/>
        <v>0</v>
      </c>
      <c r="P209">
        <f t="shared" si="39"/>
        <v>0</v>
      </c>
      <c r="Q209">
        <f t="shared" si="40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41">A211*((SUM(F211:I211))+(J211*1950*80))</f>
        <v>0</v>
      </c>
      <c r="O211">
        <f t="shared" ref="O211:O218" si="42">A211*J211</f>
        <v>0</v>
      </c>
      <c r="P211">
        <f t="shared" ref="P211:P218" si="43">A211*K211</f>
        <v>0</v>
      </c>
      <c r="Q211">
        <f t="shared" ref="Q211:Q218" si="44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41"/>
        <v>0</v>
      </c>
      <c r="O212">
        <f t="shared" si="42"/>
        <v>0</v>
      </c>
      <c r="P212">
        <f t="shared" si="43"/>
        <v>0</v>
      </c>
      <c r="Q212">
        <f t="shared" si="44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41"/>
        <v>0</v>
      </c>
      <c r="O213">
        <f t="shared" si="42"/>
        <v>0</v>
      </c>
      <c r="P213">
        <f t="shared" si="43"/>
        <v>0</v>
      </c>
      <c r="Q213">
        <f t="shared" si="44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41"/>
        <v>0</v>
      </c>
      <c r="O214">
        <f t="shared" si="42"/>
        <v>0</v>
      </c>
      <c r="P214">
        <f t="shared" si="43"/>
        <v>0</v>
      </c>
      <c r="Q214">
        <f t="shared" si="44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41"/>
        <v>0</v>
      </c>
      <c r="O215">
        <f t="shared" si="42"/>
        <v>0</v>
      </c>
      <c r="P215">
        <f t="shared" si="43"/>
        <v>0</v>
      </c>
      <c r="Q215">
        <f t="shared" si="44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41"/>
        <v>0</v>
      </c>
      <c r="O216">
        <f t="shared" si="42"/>
        <v>0</v>
      </c>
      <c r="P216">
        <f t="shared" si="43"/>
        <v>0</v>
      </c>
      <c r="Q216">
        <f t="shared" si="44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41"/>
        <v>0</v>
      </c>
      <c r="O217">
        <f t="shared" si="42"/>
        <v>0</v>
      </c>
      <c r="P217">
        <f t="shared" si="43"/>
        <v>0</v>
      </c>
      <c r="Q217">
        <f t="shared" si="44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41"/>
        <v>0</v>
      </c>
      <c r="O218">
        <f t="shared" si="42"/>
        <v>0</v>
      </c>
      <c r="P218">
        <f t="shared" si="43"/>
        <v>0</v>
      </c>
      <c r="Q218">
        <f t="shared" si="44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5">A220*((SUM(F220:I220))+(J220*1950*80))</f>
        <v>0</v>
      </c>
      <c r="O220">
        <f t="shared" ref="O220:O230" si="46">A220*J220</f>
        <v>0</v>
      </c>
      <c r="P220">
        <f t="shared" ref="P220:P230" si="47">A220*K220</f>
        <v>0</v>
      </c>
      <c r="Q220">
        <f t="shared" ref="Q220:Q230" si="48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5"/>
        <v>0</v>
      </c>
      <c r="O221">
        <f t="shared" si="46"/>
        <v>0</v>
      </c>
      <c r="P221">
        <f t="shared" si="47"/>
        <v>0</v>
      </c>
      <c r="Q221">
        <f t="shared" si="48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5"/>
        <v>0</v>
      </c>
      <c r="O222">
        <f t="shared" si="46"/>
        <v>0</v>
      </c>
      <c r="P222">
        <f t="shared" si="47"/>
        <v>0</v>
      </c>
      <c r="Q222">
        <f t="shared" si="48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5"/>
        <v>0</v>
      </c>
      <c r="O223">
        <f t="shared" si="46"/>
        <v>0</v>
      </c>
      <c r="P223">
        <f t="shared" si="47"/>
        <v>0</v>
      </c>
      <c r="Q223">
        <f t="shared" si="48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5"/>
        <v>0</v>
      </c>
      <c r="O224">
        <f t="shared" si="46"/>
        <v>0</v>
      </c>
      <c r="P224">
        <f t="shared" si="47"/>
        <v>0</v>
      </c>
      <c r="Q224">
        <f t="shared" si="48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5"/>
        <v>0</v>
      </c>
      <c r="O225">
        <f t="shared" si="46"/>
        <v>0</v>
      </c>
      <c r="P225">
        <f t="shared" si="47"/>
        <v>0</v>
      </c>
      <c r="Q225">
        <f t="shared" si="48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5"/>
        <v>0</v>
      </c>
      <c r="O226">
        <f t="shared" si="46"/>
        <v>0</v>
      </c>
      <c r="P226">
        <f t="shared" si="47"/>
        <v>0</v>
      </c>
      <c r="Q226">
        <f t="shared" si="48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5"/>
        <v>0</v>
      </c>
      <c r="O227">
        <f t="shared" si="46"/>
        <v>0</v>
      </c>
      <c r="P227">
        <f t="shared" si="47"/>
        <v>0</v>
      </c>
      <c r="Q227">
        <f t="shared" si="48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5"/>
        <v>0</v>
      </c>
      <c r="O228">
        <f t="shared" si="46"/>
        <v>0</v>
      </c>
      <c r="P228">
        <f t="shared" si="47"/>
        <v>0</v>
      </c>
      <c r="Q228">
        <f t="shared" si="48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5"/>
        <v>0</v>
      </c>
      <c r="O229">
        <f t="shared" si="46"/>
        <v>0</v>
      </c>
      <c r="P229">
        <f t="shared" si="47"/>
        <v>0</v>
      </c>
      <c r="Q229">
        <f t="shared" si="48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5"/>
        <v>0</v>
      </c>
      <c r="O230">
        <f t="shared" si="46"/>
        <v>0</v>
      </c>
      <c r="P230">
        <f t="shared" si="47"/>
        <v>0</v>
      </c>
      <c r="Q230">
        <f t="shared" si="48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9">A232*((SUM(F232:I232))+(J232*1950*80))</f>
        <v>0</v>
      </c>
      <c r="O232">
        <f t="shared" ref="O232:O233" si="50">A232*J232</f>
        <v>0</v>
      </c>
      <c r="P232">
        <f t="shared" ref="P232:P233" si="51">A232*K232</f>
        <v>0</v>
      </c>
      <c r="Q232">
        <f t="shared" ref="Q232:Q233" si="52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9"/>
        <v>0</v>
      </c>
      <c r="O233">
        <f t="shared" si="50"/>
        <v>0</v>
      </c>
      <c r="P233">
        <f t="shared" si="51"/>
        <v>0</v>
      </c>
      <c r="Q233">
        <f t="shared" si="52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53">A235*((SUM(F235:I235))+(J235*1950*80))</f>
        <v>0</v>
      </c>
      <c r="O235">
        <f t="shared" ref="O235:O239" si="54">A235*J235</f>
        <v>0</v>
      </c>
      <c r="P235">
        <f t="shared" ref="P235:P239" si="55">A235*K235</f>
        <v>0</v>
      </c>
      <c r="Q235">
        <f t="shared" ref="Q235:Q239" si="56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53"/>
        <v>0</v>
      </c>
      <c r="O236">
        <f t="shared" si="54"/>
        <v>0</v>
      </c>
      <c r="P236">
        <f t="shared" si="55"/>
        <v>0</v>
      </c>
      <c r="Q236">
        <f t="shared" si="56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53"/>
        <v>0</v>
      </c>
      <c r="O237">
        <f t="shared" si="54"/>
        <v>0</v>
      </c>
      <c r="P237">
        <f t="shared" si="55"/>
        <v>0</v>
      </c>
      <c r="Q237">
        <f t="shared" si="56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53"/>
        <v>0</v>
      </c>
      <c r="O238">
        <f t="shared" si="54"/>
        <v>0</v>
      </c>
      <c r="P238">
        <f t="shared" si="55"/>
        <v>0</v>
      </c>
      <c r="Q238">
        <f t="shared" si="56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53"/>
        <v>0</v>
      </c>
      <c r="O239">
        <f t="shared" si="54"/>
        <v>0</v>
      </c>
      <c r="P239">
        <f t="shared" si="55"/>
        <v>0</v>
      </c>
      <c r="Q239">
        <f t="shared" si="56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7">A241*((SUM(F241:I241))+(J241*1950*80))</f>
        <v>0</v>
      </c>
      <c r="O241">
        <f t="shared" ref="O241:O245" si="58">A241*J241</f>
        <v>0</v>
      </c>
      <c r="P241">
        <f t="shared" ref="P241:P245" si="59">A241*K241</f>
        <v>0</v>
      </c>
      <c r="Q241">
        <f t="shared" ref="Q241:Q245" si="60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7"/>
        <v>0</v>
      </c>
      <c r="O242">
        <f t="shared" si="58"/>
        <v>0</v>
      </c>
      <c r="P242">
        <f t="shared" si="59"/>
        <v>0</v>
      </c>
      <c r="Q242">
        <f t="shared" si="60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7"/>
        <v>0</v>
      </c>
      <c r="O243">
        <f t="shared" si="58"/>
        <v>0</v>
      </c>
      <c r="P243">
        <f t="shared" si="59"/>
        <v>0</v>
      </c>
      <c r="Q243">
        <f t="shared" si="60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7"/>
        <v>0</v>
      </c>
      <c r="O244">
        <f t="shared" si="58"/>
        <v>0</v>
      </c>
      <c r="P244">
        <f t="shared" si="59"/>
        <v>0</v>
      </c>
      <c r="Q244">
        <f t="shared" si="60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7"/>
        <v>0</v>
      </c>
      <c r="O245">
        <f t="shared" si="58"/>
        <v>0</v>
      </c>
      <c r="P245">
        <f t="shared" si="59"/>
        <v>0</v>
      </c>
      <c r="Q245">
        <f t="shared" si="60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61">A247*((SUM(F247:I247))+(J247*1950*80))</f>
        <v>0</v>
      </c>
      <c r="O247">
        <f t="shared" ref="O247:O254" si="62">A247*J247</f>
        <v>0</v>
      </c>
      <c r="P247">
        <f t="shared" ref="P247:P254" si="63">A247*K247</f>
        <v>0</v>
      </c>
      <c r="Q247">
        <f t="shared" ref="Q247:Q254" si="64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61"/>
        <v>0</v>
      </c>
      <c r="O248">
        <f t="shared" si="62"/>
        <v>0</v>
      </c>
      <c r="P248">
        <f t="shared" si="63"/>
        <v>0</v>
      </c>
      <c r="Q248">
        <f t="shared" si="64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61"/>
        <v>0</v>
      </c>
      <c r="O249">
        <f t="shared" si="62"/>
        <v>0</v>
      </c>
      <c r="P249">
        <f t="shared" si="63"/>
        <v>0</v>
      </c>
      <c r="Q249">
        <f t="shared" si="64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61"/>
        <v>0</v>
      </c>
      <c r="O250">
        <f t="shared" si="62"/>
        <v>0</v>
      </c>
      <c r="P250">
        <f t="shared" si="63"/>
        <v>0</v>
      </c>
      <c r="Q250">
        <f t="shared" si="64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61"/>
        <v>0</v>
      </c>
      <c r="O251">
        <f t="shared" si="62"/>
        <v>0</v>
      </c>
      <c r="P251">
        <f t="shared" si="63"/>
        <v>0</v>
      </c>
      <c r="Q251">
        <f t="shared" si="64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61"/>
        <v>0</v>
      </c>
      <c r="O252">
        <f t="shared" si="62"/>
        <v>0</v>
      </c>
      <c r="P252">
        <f t="shared" si="63"/>
        <v>0</v>
      </c>
      <c r="Q252">
        <f t="shared" si="64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61"/>
        <v>0</v>
      </c>
      <c r="O253">
        <f t="shared" si="62"/>
        <v>0</v>
      </c>
      <c r="P253">
        <f t="shared" si="63"/>
        <v>0</v>
      </c>
      <c r="Q253">
        <f t="shared" si="64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61"/>
        <v>0</v>
      </c>
      <c r="O254">
        <f t="shared" si="62"/>
        <v>0</v>
      </c>
      <c r="P254">
        <f t="shared" si="63"/>
        <v>0</v>
      </c>
      <c r="Q254">
        <f t="shared" si="64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5">A256*((SUM(F256:I256))+(J256*1950*80))</f>
        <v>0</v>
      </c>
      <c r="O256">
        <f t="shared" ref="O256:O260" si="66">A256*J256</f>
        <v>0</v>
      </c>
      <c r="P256">
        <f t="shared" ref="P256:P260" si="67">A256*K256</f>
        <v>0</v>
      </c>
      <c r="Q256">
        <f t="shared" ref="Q256:Q260" si="68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5"/>
        <v>0</v>
      </c>
      <c r="O257">
        <f t="shared" si="66"/>
        <v>0</v>
      </c>
      <c r="P257">
        <f t="shared" si="67"/>
        <v>0</v>
      </c>
      <c r="Q257">
        <f t="shared" si="68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5"/>
        <v>0</v>
      </c>
      <c r="O258">
        <f t="shared" si="66"/>
        <v>0</v>
      </c>
      <c r="P258">
        <f t="shared" si="67"/>
        <v>0</v>
      </c>
      <c r="Q258">
        <f t="shared" si="68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5"/>
        <v>0</v>
      </c>
      <c r="O259">
        <f t="shared" si="66"/>
        <v>0</v>
      </c>
      <c r="P259">
        <f t="shared" si="67"/>
        <v>0</v>
      </c>
      <c r="Q259">
        <f t="shared" si="68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5"/>
        <v>0</v>
      </c>
      <c r="O260">
        <f t="shared" si="66"/>
        <v>0</v>
      </c>
      <c r="P260">
        <f t="shared" si="67"/>
        <v>0</v>
      </c>
      <c r="Q260">
        <f t="shared" si="68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9">A262*((SUM(F262:I262))+(J262*1950*80))</f>
        <v>0</v>
      </c>
      <c r="O262">
        <f t="shared" ref="O262" si="70">A262*J262</f>
        <v>0</v>
      </c>
      <c r="P262">
        <f t="shared" ref="P262" si="71">A262*K262</f>
        <v>0</v>
      </c>
      <c r="Q262">
        <f t="shared" ref="Q262" si="72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73">A264*((SUM(F264:I264))+(J264*1950*80))</f>
        <v>0</v>
      </c>
      <c r="O264">
        <f t="shared" ref="O264:O268" si="74">A264*J264</f>
        <v>0</v>
      </c>
      <c r="P264">
        <f t="shared" ref="P264:P268" si="75">A264*K264</f>
        <v>0</v>
      </c>
      <c r="Q264">
        <f t="shared" ref="Q264:Q268" si="76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73"/>
        <v>0</v>
      </c>
      <c r="O265">
        <f t="shared" si="74"/>
        <v>0</v>
      </c>
      <c r="P265">
        <f t="shared" si="75"/>
        <v>0</v>
      </c>
      <c r="Q265">
        <f t="shared" si="76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73"/>
        <v>0</v>
      </c>
      <c r="O266">
        <f t="shared" si="74"/>
        <v>0</v>
      </c>
      <c r="P266">
        <f t="shared" si="75"/>
        <v>0</v>
      </c>
      <c r="Q266">
        <f t="shared" si="76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73"/>
        <v>0</v>
      </c>
      <c r="O267">
        <f t="shared" si="74"/>
        <v>0</v>
      </c>
      <c r="P267">
        <f t="shared" si="75"/>
        <v>0</v>
      </c>
      <c r="Q267">
        <f t="shared" si="76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73"/>
        <v>0</v>
      </c>
      <c r="O268">
        <f t="shared" si="74"/>
        <v>0</v>
      </c>
      <c r="P268">
        <f t="shared" si="75"/>
        <v>0</v>
      </c>
      <c r="Q268">
        <f t="shared" si="76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7">A270*((SUM(F270:I270))+(J270*1950*80))</f>
        <v>0</v>
      </c>
      <c r="O270">
        <f t="shared" ref="O270:O274" si="78">A270*J270</f>
        <v>0</v>
      </c>
      <c r="P270">
        <f t="shared" ref="P270:P274" si="79">A270*K270</f>
        <v>0</v>
      </c>
      <c r="Q270">
        <f t="shared" ref="Q270:Q274" si="80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7"/>
        <v>0</v>
      </c>
      <c r="O271">
        <f t="shared" si="78"/>
        <v>0</v>
      </c>
      <c r="P271">
        <f t="shared" si="79"/>
        <v>0</v>
      </c>
      <c r="Q271">
        <f t="shared" si="80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7"/>
        <v>0</v>
      </c>
      <c r="O272">
        <f t="shared" si="78"/>
        <v>0</v>
      </c>
      <c r="P272">
        <f t="shared" si="79"/>
        <v>0</v>
      </c>
      <c r="Q272">
        <f t="shared" si="80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7"/>
        <v>0</v>
      </c>
      <c r="O273">
        <f t="shared" si="78"/>
        <v>0</v>
      </c>
      <c r="P273">
        <f t="shared" si="79"/>
        <v>0</v>
      </c>
      <c r="Q273">
        <f t="shared" si="80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7"/>
        <v>0</v>
      </c>
      <c r="O274">
        <f t="shared" si="78"/>
        <v>0</v>
      </c>
      <c r="P274">
        <f t="shared" si="79"/>
        <v>0</v>
      </c>
      <c r="Q274">
        <f t="shared" si="80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81">A276*((SUM(F276:I276))+(J276*1950*80))</f>
        <v>0</v>
      </c>
      <c r="O276">
        <f t="shared" ref="O276:O278" si="82">A276*J276</f>
        <v>0</v>
      </c>
      <c r="P276">
        <f t="shared" ref="P276:P278" si="83">A276*K276</f>
        <v>0</v>
      </c>
      <c r="Q276">
        <f t="shared" ref="Q276:Q278" si="84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81"/>
        <v>0</v>
      </c>
      <c r="O277">
        <f t="shared" si="82"/>
        <v>0</v>
      </c>
      <c r="P277">
        <f t="shared" si="83"/>
        <v>0</v>
      </c>
      <c r="Q277">
        <f t="shared" si="84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81"/>
        <v>0</v>
      </c>
      <c r="O278">
        <f t="shared" si="82"/>
        <v>0</v>
      </c>
      <c r="P278">
        <f t="shared" si="83"/>
        <v>0</v>
      </c>
      <c r="Q278">
        <f t="shared" si="84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5">A280*((SUM(F280:I280))+(J280*1950*80))</f>
        <v>0</v>
      </c>
      <c r="O280">
        <f t="shared" ref="O280:O281" si="86">A280*J280</f>
        <v>0</v>
      </c>
      <c r="P280">
        <f t="shared" ref="P280:P281" si="87">A280*K280</f>
        <v>0</v>
      </c>
      <c r="Q280">
        <f t="shared" ref="Q280:Q281" si="88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5"/>
        <v>0</v>
      </c>
      <c r="O281">
        <f t="shared" si="86"/>
        <v>0</v>
      </c>
      <c r="P281">
        <f t="shared" si="87"/>
        <v>0</v>
      </c>
      <c r="Q281">
        <f t="shared" si="88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9">A283*((SUM(F283:I283))+(J283*1950*80))</f>
        <v>0</v>
      </c>
      <c r="O283">
        <f t="shared" ref="O283" si="90">A283*J283</f>
        <v>0</v>
      </c>
      <c r="P283">
        <f t="shared" ref="P283" si="91">A283*K283</f>
        <v>0</v>
      </c>
      <c r="Q283">
        <f t="shared" ref="Q283" si="92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93">A285*((SUM(F285:I285))+(J285*1950*80))</f>
        <v>0</v>
      </c>
      <c r="O285">
        <f t="shared" ref="O285:O286" si="94">A285*J285</f>
        <v>0</v>
      </c>
      <c r="P285">
        <f t="shared" ref="P285:P286" si="95">A285*K285</f>
        <v>0</v>
      </c>
      <c r="Q285">
        <f t="shared" ref="Q285:Q286" si="96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93"/>
        <v>0</v>
      </c>
      <c r="O286">
        <f t="shared" si="94"/>
        <v>0</v>
      </c>
      <c r="P286">
        <f t="shared" si="95"/>
        <v>0</v>
      </c>
      <c r="Q286">
        <f t="shared" si="96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7">A288*((SUM(F288:I288))+(J288*1950*80))</f>
        <v>0</v>
      </c>
      <c r="O288">
        <f t="shared" ref="O288:O290" si="98">A288*J288</f>
        <v>0</v>
      </c>
      <c r="P288">
        <f t="shared" ref="P288:P290" si="99">A288*K288</f>
        <v>0</v>
      </c>
      <c r="Q288">
        <f t="shared" ref="Q288:Q290" si="100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7"/>
        <v>0</v>
      </c>
      <c r="O289">
        <f t="shared" si="98"/>
        <v>0</v>
      </c>
      <c r="P289">
        <f t="shared" si="99"/>
        <v>0</v>
      </c>
      <c r="Q289">
        <f t="shared" si="100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7"/>
        <v>0</v>
      </c>
      <c r="O290">
        <f t="shared" si="98"/>
        <v>0</v>
      </c>
      <c r="P290">
        <f t="shared" si="99"/>
        <v>0</v>
      </c>
      <c r="Q290">
        <f t="shared" si="100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101">SUM(O174:O290)</f>
        <v>0</v>
      </c>
      <c r="P291" s="28">
        <f t="shared" si="101"/>
        <v>0</v>
      </c>
      <c r="Q291" s="28">
        <f t="shared" si="101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102">A292*((SUM(F292:I292))+(J292*1950*80))</f>
        <v>0</v>
      </c>
      <c r="O292">
        <f t="shared" ref="O292:O299" si="103">A292*J292</f>
        <v>0</v>
      </c>
      <c r="P292">
        <f t="shared" ref="P292:P299" si="104">A292*K292</f>
        <v>0</v>
      </c>
      <c r="Q292">
        <f t="shared" ref="Q292:Q299" si="105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102"/>
        <v>0</v>
      </c>
      <c r="O293">
        <f t="shared" si="103"/>
        <v>0</v>
      </c>
      <c r="P293">
        <f t="shared" si="104"/>
        <v>0</v>
      </c>
      <c r="Q293">
        <f t="shared" si="105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102"/>
        <v>0</v>
      </c>
      <c r="O294">
        <f t="shared" si="103"/>
        <v>0</v>
      </c>
      <c r="P294">
        <f t="shared" si="104"/>
        <v>0</v>
      </c>
      <c r="Q294">
        <f t="shared" si="105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102"/>
        <v>0</v>
      </c>
      <c r="O295">
        <f t="shared" si="103"/>
        <v>0</v>
      </c>
      <c r="P295">
        <f t="shared" si="104"/>
        <v>0</v>
      </c>
      <c r="Q295">
        <f t="shared" si="105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102"/>
        <v>0</v>
      </c>
      <c r="O296">
        <f t="shared" si="103"/>
        <v>0</v>
      </c>
      <c r="P296">
        <f t="shared" si="104"/>
        <v>0</v>
      </c>
      <c r="Q296">
        <f t="shared" si="105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102"/>
        <v>0</v>
      </c>
      <c r="O297">
        <f t="shared" si="103"/>
        <v>0</v>
      </c>
      <c r="P297">
        <f t="shared" si="104"/>
        <v>0</v>
      </c>
      <c r="Q297">
        <f t="shared" si="105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102"/>
        <v>0</v>
      </c>
      <c r="O298">
        <f t="shared" si="103"/>
        <v>0</v>
      </c>
      <c r="P298">
        <f t="shared" si="104"/>
        <v>0</v>
      </c>
      <c r="Q298">
        <f t="shared" si="105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102"/>
        <v>0</v>
      </c>
      <c r="O299">
        <f t="shared" si="103"/>
        <v>0</v>
      </c>
      <c r="P299">
        <f t="shared" si="104"/>
        <v>0</v>
      </c>
      <c r="Q299">
        <f t="shared" si="105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6">A301*((SUM(F301:I301))+(J301*1950*80))</f>
        <v>0</v>
      </c>
      <c r="O301">
        <f t="shared" ref="O301:O310" si="107">A301*J301</f>
        <v>0</v>
      </c>
      <c r="P301">
        <f t="shared" ref="P301:P310" si="108">A301*K301</f>
        <v>0</v>
      </c>
      <c r="Q301">
        <f t="shared" ref="Q301:Q310" si="109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6"/>
        <v>0</v>
      </c>
      <c r="O302">
        <f t="shared" si="107"/>
        <v>0</v>
      </c>
      <c r="P302">
        <f t="shared" si="108"/>
        <v>0</v>
      </c>
      <c r="Q302">
        <f t="shared" si="109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6"/>
        <v>0</v>
      </c>
      <c r="O303">
        <f t="shared" si="107"/>
        <v>0</v>
      </c>
      <c r="P303">
        <f t="shared" si="108"/>
        <v>0</v>
      </c>
      <c r="Q303">
        <f t="shared" si="109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6"/>
        <v>0</v>
      </c>
      <c r="O304">
        <f t="shared" si="107"/>
        <v>0</v>
      </c>
      <c r="P304">
        <f t="shared" si="108"/>
        <v>0</v>
      </c>
      <c r="Q304">
        <f t="shared" si="109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6"/>
        <v>0</v>
      </c>
      <c r="O305">
        <f t="shared" si="107"/>
        <v>0</v>
      </c>
      <c r="P305">
        <f t="shared" si="108"/>
        <v>0</v>
      </c>
      <c r="Q305">
        <f t="shared" si="109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6"/>
        <v>0</v>
      </c>
      <c r="O306">
        <f t="shared" si="107"/>
        <v>0</v>
      </c>
      <c r="P306">
        <f t="shared" si="108"/>
        <v>0</v>
      </c>
      <c r="Q306">
        <f t="shared" si="109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6"/>
        <v>0</v>
      </c>
      <c r="O307">
        <f t="shared" si="107"/>
        <v>0</v>
      </c>
      <c r="P307">
        <f t="shared" si="108"/>
        <v>0</v>
      </c>
      <c r="Q307">
        <f t="shared" si="109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6"/>
        <v>0</v>
      </c>
      <c r="O308">
        <f t="shared" si="107"/>
        <v>0</v>
      </c>
      <c r="P308">
        <f t="shared" si="108"/>
        <v>0</v>
      </c>
      <c r="Q308">
        <f t="shared" si="109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6"/>
        <v>0</v>
      </c>
      <c r="O309">
        <f t="shared" si="107"/>
        <v>0</v>
      </c>
      <c r="P309">
        <f t="shared" si="108"/>
        <v>0</v>
      </c>
      <c r="Q309">
        <f t="shared" si="109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6"/>
        <v>0</v>
      </c>
      <c r="O310">
        <f t="shared" si="107"/>
        <v>0</v>
      </c>
      <c r="P310">
        <f t="shared" si="108"/>
        <v>0</v>
      </c>
      <c r="Q310">
        <f t="shared" si="109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10">A312*((SUM(F312:I312))+(J312*1950*80))</f>
        <v>0</v>
      </c>
      <c r="O312">
        <f t="shared" ref="O312:O375" si="111">A312*J312</f>
        <v>0</v>
      </c>
      <c r="P312">
        <f t="shared" ref="P312:P375" si="112">A312*K312</f>
        <v>0</v>
      </c>
      <c r="Q312">
        <f t="shared" ref="Q312:Q375" si="113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10"/>
        <v>0</v>
      </c>
      <c r="O313">
        <f t="shared" si="111"/>
        <v>0</v>
      </c>
      <c r="P313">
        <f t="shared" si="112"/>
        <v>0</v>
      </c>
      <c r="Q313">
        <f t="shared" si="113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10"/>
        <v>0</v>
      </c>
      <c r="O314">
        <f t="shared" si="111"/>
        <v>0</v>
      </c>
      <c r="P314">
        <f t="shared" si="112"/>
        <v>0</v>
      </c>
      <c r="Q314">
        <f t="shared" si="113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10"/>
        <v>0</v>
      </c>
      <c r="O315">
        <f t="shared" si="111"/>
        <v>0</v>
      </c>
      <c r="P315">
        <f t="shared" si="112"/>
        <v>0</v>
      </c>
      <c r="Q315">
        <f t="shared" si="113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10"/>
        <v>0</v>
      </c>
      <c r="O316">
        <f t="shared" si="111"/>
        <v>0</v>
      </c>
      <c r="P316">
        <f t="shared" si="112"/>
        <v>0</v>
      </c>
      <c r="Q316">
        <f t="shared" si="113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10"/>
        <v>0</v>
      </c>
      <c r="O317">
        <f t="shared" si="111"/>
        <v>0</v>
      </c>
      <c r="P317">
        <f t="shared" si="112"/>
        <v>0</v>
      </c>
      <c r="Q317">
        <f t="shared" si="113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10"/>
        <v>0</v>
      </c>
      <c r="O318">
        <f t="shared" si="111"/>
        <v>0</v>
      </c>
      <c r="P318">
        <f t="shared" si="112"/>
        <v>0</v>
      </c>
      <c r="Q318">
        <f t="shared" si="113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10"/>
        <v>0</v>
      </c>
      <c r="O320">
        <f t="shared" si="111"/>
        <v>0</v>
      </c>
      <c r="P320">
        <f t="shared" si="112"/>
        <v>0</v>
      </c>
      <c r="Q320">
        <f t="shared" si="113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10"/>
        <v>0</v>
      </c>
      <c r="O321">
        <f t="shared" si="111"/>
        <v>0</v>
      </c>
      <c r="P321">
        <f t="shared" si="112"/>
        <v>0</v>
      </c>
      <c r="Q321">
        <f t="shared" si="113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10"/>
        <v>0</v>
      </c>
      <c r="O322">
        <f t="shared" si="111"/>
        <v>0</v>
      </c>
      <c r="P322">
        <f t="shared" si="112"/>
        <v>0</v>
      </c>
      <c r="Q322">
        <f t="shared" si="113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10"/>
        <v>0</v>
      </c>
      <c r="O323">
        <f t="shared" si="111"/>
        <v>0</v>
      </c>
      <c r="P323">
        <f t="shared" si="112"/>
        <v>0</v>
      </c>
      <c r="Q323">
        <f t="shared" si="113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10"/>
        <v>0</v>
      </c>
      <c r="O324">
        <f t="shared" si="111"/>
        <v>0</v>
      </c>
      <c r="P324">
        <f t="shared" si="112"/>
        <v>0</v>
      </c>
      <c r="Q324">
        <f t="shared" si="113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10"/>
        <v>0</v>
      </c>
      <c r="O325">
        <f t="shared" si="111"/>
        <v>0</v>
      </c>
      <c r="P325">
        <f t="shared" si="112"/>
        <v>0</v>
      </c>
      <c r="Q325">
        <f t="shared" si="113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10"/>
        <v>0</v>
      </c>
      <c r="O326">
        <f t="shared" si="111"/>
        <v>0</v>
      </c>
      <c r="P326">
        <f t="shared" si="112"/>
        <v>0</v>
      </c>
      <c r="Q326">
        <f t="shared" si="113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10"/>
        <v>0</v>
      </c>
      <c r="O327">
        <f t="shared" si="111"/>
        <v>0</v>
      </c>
      <c r="P327">
        <f t="shared" si="112"/>
        <v>0</v>
      </c>
      <c r="Q327">
        <f t="shared" si="113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10"/>
        <v>0</v>
      </c>
      <c r="O328">
        <f t="shared" si="111"/>
        <v>0</v>
      </c>
      <c r="P328">
        <f t="shared" si="112"/>
        <v>0</v>
      </c>
      <c r="Q328">
        <f t="shared" si="113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10"/>
        <v>0</v>
      </c>
      <c r="O330">
        <f t="shared" si="111"/>
        <v>0</v>
      </c>
      <c r="P330">
        <f t="shared" si="112"/>
        <v>0</v>
      </c>
      <c r="Q330">
        <f t="shared" si="113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10"/>
        <v>0</v>
      </c>
      <c r="O331">
        <f t="shared" si="111"/>
        <v>0</v>
      </c>
      <c r="P331">
        <f t="shared" si="112"/>
        <v>0</v>
      </c>
      <c r="Q331">
        <f t="shared" si="113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10"/>
        <v>0</v>
      </c>
      <c r="O332">
        <f t="shared" si="111"/>
        <v>0</v>
      </c>
      <c r="P332">
        <f t="shared" si="112"/>
        <v>0</v>
      </c>
      <c r="Q332">
        <f t="shared" si="113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10"/>
        <v>0</v>
      </c>
      <c r="O333">
        <f t="shared" si="111"/>
        <v>0</v>
      </c>
      <c r="P333">
        <f t="shared" si="112"/>
        <v>0</v>
      </c>
      <c r="Q333">
        <f t="shared" si="113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10"/>
        <v>0</v>
      </c>
      <c r="O334">
        <f t="shared" si="111"/>
        <v>0</v>
      </c>
      <c r="P334">
        <f t="shared" si="112"/>
        <v>0</v>
      </c>
      <c r="Q334">
        <f t="shared" si="113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10"/>
        <v>0</v>
      </c>
      <c r="O336">
        <f t="shared" si="111"/>
        <v>0</v>
      </c>
      <c r="P336">
        <f t="shared" si="112"/>
        <v>0</v>
      </c>
      <c r="Q336">
        <f t="shared" si="113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10"/>
        <v>0</v>
      </c>
      <c r="O337">
        <f t="shared" si="111"/>
        <v>0</v>
      </c>
      <c r="P337">
        <f t="shared" si="112"/>
        <v>0</v>
      </c>
      <c r="Q337">
        <f t="shared" si="113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10"/>
        <v>0</v>
      </c>
      <c r="O338">
        <f t="shared" si="111"/>
        <v>0</v>
      </c>
      <c r="P338">
        <f t="shared" si="112"/>
        <v>0</v>
      </c>
      <c r="Q338">
        <f t="shared" si="113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10"/>
        <v>0</v>
      </c>
      <c r="O339">
        <f t="shared" si="111"/>
        <v>0</v>
      </c>
      <c r="P339">
        <f t="shared" si="112"/>
        <v>0</v>
      </c>
      <c r="Q339">
        <f t="shared" si="113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10"/>
        <v>0</v>
      </c>
      <c r="O340">
        <f t="shared" si="111"/>
        <v>0</v>
      </c>
      <c r="P340">
        <f t="shared" si="112"/>
        <v>0</v>
      </c>
      <c r="Q340">
        <f t="shared" si="113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10"/>
        <v>0</v>
      </c>
      <c r="O341">
        <f t="shared" si="111"/>
        <v>0</v>
      </c>
      <c r="P341">
        <f t="shared" si="112"/>
        <v>0</v>
      </c>
      <c r="Q341">
        <f t="shared" si="113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10"/>
        <v>0</v>
      </c>
      <c r="O342">
        <f t="shared" si="111"/>
        <v>0</v>
      </c>
      <c r="P342">
        <f t="shared" si="112"/>
        <v>0</v>
      </c>
      <c r="Q342">
        <f t="shared" si="113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10"/>
        <v>0</v>
      </c>
      <c r="O343">
        <f t="shared" si="111"/>
        <v>0</v>
      </c>
      <c r="P343">
        <f t="shared" si="112"/>
        <v>0</v>
      </c>
      <c r="Q343">
        <f t="shared" si="113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10"/>
        <v>0</v>
      </c>
      <c r="O345">
        <f t="shared" si="111"/>
        <v>0</v>
      </c>
      <c r="P345">
        <f t="shared" si="112"/>
        <v>0</v>
      </c>
      <c r="Q345">
        <f t="shared" si="113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10"/>
        <v>0</v>
      </c>
      <c r="O346">
        <f t="shared" si="111"/>
        <v>0</v>
      </c>
      <c r="P346">
        <f t="shared" si="112"/>
        <v>0</v>
      </c>
      <c r="Q346">
        <f t="shared" si="113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10"/>
        <v>0</v>
      </c>
      <c r="O347">
        <f t="shared" si="111"/>
        <v>0</v>
      </c>
      <c r="P347">
        <f t="shared" si="112"/>
        <v>0</v>
      </c>
      <c r="Q347">
        <f t="shared" si="113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10"/>
        <v>0</v>
      </c>
      <c r="O348">
        <f t="shared" si="111"/>
        <v>0</v>
      </c>
      <c r="P348">
        <f t="shared" si="112"/>
        <v>0</v>
      </c>
      <c r="Q348">
        <f t="shared" si="113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10"/>
        <v>0</v>
      </c>
      <c r="O349">
        <f t="shared" si="111"/>
        <v>0</v>
      </c>
      <c r="P349">
        <f t="shared" si="112"/>
        <v>0</v>
      </c>
      <c r="Q349">
        <f t="shared" si="113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10"/>
        <v>0</v>
      </c>
      <c r="O350">
        <f t="shared" si="111"/>
        <v>0</v>
      </c>
      <c r="P350">
        <f t="shared" si="112"/>
        <v>0</v>
      </c>
      <c r="Q350">
        <f t="shared" si="113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10"/>
        <v>0</v>
      </c>
      <c r="O351">
        <f t="shared" si="111"/>
        <v>0</v>
      </c>
      <c r="P351">
        <f t="shared" si="112"/>
        <v>0</v>
      </c>
      <c r="Q351">
        <f t="shared" si="113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10"/>
        <v>0</v>
      </c>
      <c r="O352">
        <f t="shared" si="111"/>
        <v>0</v>
      </c>
      <c r="P352">
        <f t="shared" si="112"/>
        <v>0</v>
      </c>
      <c r="Q352">
        <f t="shared" si="113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10"/>
        <v>0</v>
      </c>
      <c r="O353">
        <f t="shared" si="111"/>
        <v>0</v>
      </c>
      <c r="P353">
        <f t="shared" si="112"/>
        <v>0</v>
      </c>
      <c r="Q353">
        <f t="shared" si="113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10"/>
        <v>0</v>
      </c>
      <c r="O354">
        <f t="shared" si="111"/>
        <v>0</v>
      </c>
      <c r="P354">
        <f t="shared" si="112"/>
        <v>0</v>
      </c>
      <c r="Q354">
        <f t="shared" si="113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10"/>
        <v>0</v>
      </c>
      <c r="O356">
        <f t="shared" si="111"/>
        <v>0</v>
      </c>
      <c r="P356">
        <f t="shared" si="112"/>
        <v>0</v>
      </c>
      <c r="Q356">
        <f t="shared" si="113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10"/>
        <v>0</v>
      </c>
      <c r="O357">
        <f t="shared" si="111"/>
        <v>0</v>
      </c>
      <c r="P357">
        <f t="shared" si="112"/>
        <v>0</v>
      </c>
      <c r="Q357">
        <f t="shared" si="113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10"/>
        <v>0</v>
      </c>
      <c r="O358">
        <f t="shared" si="111"/>
        <v>0</v>
      </c>
      <c r="P358">
        <f t="shared" si="112"/>
        <v>0</v>
      </c>
      <c r="Q358">
        <f t="shared" si="113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10"/>
        <v>0</v>
      </c>
      <c r="O359">
        <f t="shared" si="111"/>
        <v>0</v>
      </c>
      <c r="P359">
        <f t="shared" si="112"/>
        <v>0</v>
      </c>
      <c r="Q359">
        <f t="shared" si="113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10"/>
        <v>0</v>
      </c>
      <c r="O360">
        <f t="shared" si="111"/>
        <v>0</v>
      </c>
      <c r="P360">
        <f t="shared" si="112"/>
        <v>0</v>
      </c>
      <c r="Q360">
        <f t="shared" si="113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10"/>
        <v>0</v>
      </c>
      <c r="O361">
        <f t="shared" si="111"/>
        <v>0</v>
      </c>
      <c r="P361">
        <f t="shared" si="112"/>
        <v>0</v>
      </c>
      <c r="Q361">
        <f t="shared" si="113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10"/>
        <v>0</v>
      </c>
      <c r="O362">
        <f t="shared" si="111"/>
        <v>0</v>
      </c>
      <c r="P362">
        <f t="shared" si="112"/>
        <v>0</v>
      </c>
      <c r="Q362">
        <f t="shared" si="113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10"/>
        <v>0</v>
      </c>
      <c r="O363">
        <f t="shared" si="111"/>
        <v>0</v>
      </c>
      <c r="P363">
        <f t="shared" si="112"/>
        <v>0</v>
      </c>
      <c r="Q363">
        <f t="shared" si="113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10"/>
        <v>0</v>
      </c>
      <c r="O365">
        <f t="shared" si="111"/>
        <v>0</v>
      </c>
      <c r="P365">
        <f t="shared" si="112"/>
        <v>0</v>
      </c>
      <c r="Q365">
        <f t="shared" si="113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10"/>
        <v>0</v>
      </c>
      <c r="O366">
        <f t="shared" si="111"/>
        <v>0</v>
      </c>
      <c r="P366">
        <f t="shared" si="112"/>
        <v>0</v>
      </c>
      <c r="Q366">
        <f t="shared" si="113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10"/>
        <v>0</v>
      </c>
      <c r="O367">
        <f t="shared" si="111"/>
        <v>0</v>
      </c>
      <c r="P367">
        <f t="shared" si="112"/>
        <v>0</v>
      </c>
      <c r="Q367">
        <f t="shared" si="113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10"/>
        <v>0</v>
      </c>
      <c r="O368">
        <f t="shared" si="111"/>
        <v>0</v>
      </c>
      <c r="P368">
        <f t="shared" si="112"/>
        <v>0</v>
      </c>
      <c r="Q368">
        <f t="shared" si="113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10"/>
        <v>0</v>
      </c>
      <c r="O369">
        <f t="shared" si="111"/>
        <v>0</v>
      </c>
      <c r="P369">
        <f t="shared" si="112"/>
        <v>0</v>
      </c>
      <c r="Q369">
        <f t="shared" si="113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10"/>
        <v>0</v>
      </c>
      <c r="O371">
        <f t="shared" si="111"/>
        <v>0</v>
      </c>
      <c r="P371">
        <f t="shared" si="112"/>
        <v>0</v>
      </c>
      <c r="Q371">
        <f t="shared" si="113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10"/>
        <v>0</v>
      </c>
      <c r="O372">
        <f t="shared" si="111"/>
        <v>0</v>
      </c>
      <c r="P372">
        <f t="shared" si="112"/>
        <v>0</v>
      </c>
      <c r="Q372">
        <f t="shared" si="113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10"/>
        <v>0</v>
      </c>
      <c r="O373">
        <f t="shared" si="111"/>
        <v>0</v>
      </c>
      <c r="P373">
        <f t="shared" si="112"/>
        <v>0</v>
      </c>
      <c r="Q373">
        <f t="shared" si="113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10"/>
        <v>0</v>
      </c>
      <c r="O374">
        <f t="shared" si="111"/>
        <v>0</v>
      </c>
      <c r="P374">
        <f t="shared" si="112"/>
        <v>0</v>
      </c>
      <c r="Q374">
        <f t="shared" si="113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10"/>
        <v>0</v>
      </c>
      <c r="O375">
        <f t="shared" si="111"/>
        <v>0</v>
      </c>
      <c r="P375">
        <f t="shared" si="112"/>
        <v>0</v>
      </c>
      <c r="Q375">
        <f t="shared" si="113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4">A377*((SUM(F377:I377))+(J377*1950*80))</f>
        <v>0</v>
      </c>
      <c r="O377">
        <f t="shared" ref="O377:O440" si="115">A377*J377</f>
        <v>0</v>
      </c>
      <c r="P377">
        <f t="shared" ref="P377:P440" si="116">A377*K377</f>
        <v>0</v>
      </c>
      <c r="Q377">
        <f t="shared" ref="Q377:Q440" si="117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4"/>
        <v>0</v>
      </c>
      <c r="O378">
        <f t="shared" si="115"/>
        <v>0</v>
      </c>
      <c r="P378">
        <f t="shared" si="116"/>
        <v>0</v>
      </c>
      <c r="Q378">
        <f t="shared" si="117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4"/>
        <v>0</v>
      </c>
      <c r="O379">
        <f t="shared" si="115"/>
        <v>0</v>
      </c>
      <c r="P379">
        <f t="shared" si="116"/>
        <v>0</v>
      </c>
      <c r="Q379">
        <f t="shared" si="117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4"/>
        <v>0</v>
      </c>
      <c r="O380">
        <f t="shared" si="115"/>
        <v>0</v>
      </c>
      <c r="P380">
        <f t="shared" si="116"/>
        <v>0</v>
      </c>
      <c r="Q380">
        <f t="shared" si="117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4"/>
        <v>0</v>
      </c>
      <c r="O381">
        <f t="shared" si="115"/>
        <v>0</v>
      </c>
      <c r="P381">
        <f t="shared" si="116"/>
        <v>0</v>
      </c>
      <c r="Q381">
        <f t="shared" si="117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4"/>
        <v>0</v>
      </c>
      <c r="O382">
        <f t="shared" si="115"/>
        <v>0</v>
      </c>
      <c r="P382">
        <f t="shared" si="116"/>
        <v>0</v>
      </c>
      <c r="Q382">
        <f t="shared" si="117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4"/>
        <v>0</v>
      </c>
      <c r="O383">
        <f t="shared" si="115"/>
        <v>0</v>
      </c>
      <c r="P383">
        <f t="shared" si="116"/>
        <v>0</v>
      </c>
      <c r="Q383">
        <f t="shared" si="117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4"/>
        <v>0</v>
      </c>
      <c r="O385">
        <f t="shared" si="115"/>
        <v>0</v>
      </c>
      <c r="P385">
        <f t="shared" si="116"/>
        <v>0</v>
      </c>
      <c r="Q385">
        <f t="shared" si="117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4"/>
        <v>0</v>
      </c>
      <c r="O386">
        <f t="shared" si="115"/>
        <v>0</v>
      </c>
      <c r="P386">
        <f t="shared" si="116"/>
        <v>0</v>
      </c>
      <c r="Q386">
        <f t="shared" si="117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4"/>
        <v>0</v>
      </c>
      <c r="O387">
        <f t="shared" si="115"/>
        <v>0</v>
      </c>
      <c r="P387">
        <f t="shared" si="116"/>
        <v>0</v>
      </c>
      <c r="Q387">
        <f t="shared" si="117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4"/>
        <v>0</v>
      </c>
      <c r="O388">
        <f t="shared" si="115"/>
        <v>0</v>
      </c>
      <c r="P388">
        <f t="shared" si="116"/>
        <v>0</v>
      </c>
      <c r="Q388">
        <f t="shared" si="117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4"/>
        <v>0</v>
      </c>
      <c r="O389">
        <f t="shared" si="115"/>
        <v>0</v>
      </c>
      <c r="P389">
        <f t="shared" si="116"/>
        <v>0</v>
      </c>
      <c r="Q389">
        <f t="shared" si="117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4"/>
        <v>0</v>
      </c>
      <c r="O390">
        <f t="shared" si="115"/>
        <v>0</v>
      </c>
      <c r="P390">
        <f t="shared" si="116"/>
        <v>0</v>
      </c>
      <c r="Q390">
        <f t="shared" si="117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4"/>
        <v>0</v>
      </c>
      <c r="O391">
        <f t="shared" si="115"/>
        <v>0</v>
      </c>
      <c r="P391">
        <f t="shared" si="116"/>
        <v>0</v>
      </c>
      <c r="Q391">
        <f t="shared" si="117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4"/>
        <v>0</v>
      </c>
      <c r="O392">
        <f t="shared" si="115"/>
        <v>0</v>
      </c>
      <c r="P392">
        <f t="shared" si="116"/>
        <v>0</v>
      </c>
      <c r="Q392">
        <f t="shared" si="117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4"/>
        <v>0</v>
      </c>
      <c r="O393">
        <f t="shared" si="115"/>
        <v>0</v>
      </c>
      <c r="P393">
        <f t="shared" si="116"/>
        <v>0</v>
      </c>
      <c r="Q393">
        <f t="shared" si="117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4"/>
        <v>0</v>
      </c>
      <c r="O394">
        <f t="shared" si="115"/>
        <v>0</v>
      </c>
      <c r="P394">
        <f t="shared" si="116"/>
        <v>0</v>
      </c>
      <c r="Q394">
        <f t="shared" si="117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4"/>
        <v>0</v>
      </c>
      <c r="O395">
        <f t="shared" si="115"/>
        <v>0</v>
      </c>
      <c r="P395">
        <f t="shared" si="116"/>
        <v>0</v>
      </c>
      <c r="Q395">
        <f t="shared" si="117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4"/>
        <v>0</v>
      </c>
      <c r="O396">
        <f t="shared" si="115"/>
        <v>0</v>
      </c>
      <c r="P396">
        <f t="shared" si="116"/>
        <v>0</v>
      </c>
      <c r="Q396">
        <f t="shared" si="117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4"/>
        <v>0</v>
      </c>
      <c r="O398">
        <f t="shared" si="115"/>
        <v>0</v>
      </c>
      <c r="P398">
        <f t="shared" si="116"/>
        <v>0</v>
      </c>
      <c r="Q398">
        <f t="shared" si="117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4"/>
        <v>0</v>
      </c>
      <c r="O399">
        <f t="shared" si="115"/>
        <v>0</v>
      </c>
      <c r="P399">
        <f t="shared" si="116"/>
        <v>0</v>
      </c>
      <c r="Q399">
        <f t="shared" si="117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4"/>
        <v>0</v>
      </c>
      <c r="O400">
        <f t="shared" si="115"/>
        <v>0</v>
      </c>
      <c r="P400">
        <f t="shared" si="116"/>
        <v>0</v>
      </c>
      <c r="Q400">
        <f t="shared" si="117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4"/>
        <v>0</v>
      </c>
      <c r="O401">
        <f t="shared" si="115"/>
        <v>0</v>
      </c>
      <c r="P401">
        <f t="shared" si="116"/>
        <v>0</v>
      </c>
      <c r="Q401">
        <f t="shared" si="117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4"/>
        <v>0</v>
      </c>
      <c r="O402">
        <f t="shared" si="115"/>
        <v>0</v>
      </c>
      <c r="P402">
        <f t="shared" si="116"/>
        <v>0</v>
      </c>
      <c r="Q402">
        <f t="shared" si="117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4"/>
        <v>0</v>
      </c>
      <c r="O403">
        <f t="shared" si="115"/>
        <v>0</v>
      </c>
      <c r="P403">
        <f t="shared" si="116"/>
        <v>0</v>
      </c>
      <c r="Q403">
        <f t="shared" si="117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4"/>
        <v>0</v>
      </c>
      <c r="O404">
        <f t="shared" si="115"/>
        <v>0</v>
      </c>
      <c r="P404">
        <f t="shared" si="116"/>
        <v>0</v>
      </c>
      <c r="Q404">
        <f t="shared" si="117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4"/>
        <v>0</v>
      </c>
      <c r="O405">
        <f t="shared" si="115"/>
        <v>0</v>
      </c>
      <c r="P405">
        <f t="shared" si="116"/>
        <v>0</v>
      </c>
      <c r="Q405">
        <f t="shared" si="117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4"/>
        <v>0</v>
      </c>
      <c r="O406">
        <f t="shared" si="115"/>
        <v>0</v>
      </c>
      <c r="P406">
        <f t="shared" si="116"/>
        <v>0</v>
      </c>
      <c r="Q406">
        <f t="shared" si="117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4"/>
        <v>0</v>
      </c>
      <c r="O408">
        <f t="shared" si="115"/>
        <v>0</v>
      </c>
      <c r="P408">
        <f t="shared" si="116"/>
        <v>0</v>
      </c>
      <c r="Q408">
        <f t="shared" si="117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4"/>
        <v>0</v>
      </c>
      <c r="O409">
        <f t="shared" si="115"/>
        <v>0</v>
      </c>
      <c r="P409">
        <f t="shared" si="116"/>
        <v>0</v>
      </c>
      <c r="Q409">
        <f t="shared" si="117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4"/>
        <v>0</v>
      </c>
      <c r="O410">
        <f t="shared" si="115"/>
        <v>0</v>
      </c>
      <c r="P410">
        <f t="shared" si="116"/>
        <v>0</v>
      </c>
      <c r="Q410">
        <f t="shared" si="117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4"/>
        <v>0</v>
      </c>
      <c r="O411">
        <f t="shared" si="115"/>
        <v>0</v>
      </c>
      <c r="P411">
        <f t="shared" si="116"/>
        <v>0</v>
      </c>
      <c r="Q411">
        <f t="shared" si="117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4"/>
        <v>0</v>
      </c>
      <c r="O412">
        <f t="shared" si="115"/>
        <v>0</v>
      </c>
      <c r="P412">
        <f t="shared" si="116"/>
        <v>0</v>
      </c>
      <c r="Q412">
        <f t="shared" si="117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4"/>
        <v>0</v>
      </c>
      <c r="O413">
        <f t="shared" si="115"/>
        <v>0</v>
      </c>
      <c r="P413">
        <f t="shared" si="116"/>
        <v>0</v>
      </c>
      <c r="Q413">
        <f t="shared" si="117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4"/>
        <v>0</v>
      </c>
      <c r="O414">
        <f t="shared" si="115"/>
        <v>0</v>
      </c>
      <c r="P414">
        <f t="shared" si="116"/>
        <v>0</v>
      </c>
      <c r="Q414">
        <f t="shared" si="117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4"/>
        <v>0</v>
      </c>
      <c r="O415">
        <f t="shared" si="115"/>
        <v>0</v>
      </c>
      <c r="P415">
        <f t="shared" si="116"/>
        <v>0</v>
      </c>
      <c r="Q415">
        <f t="shared" si="117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4"/>
        <v>0</v>
      </c>
      <c r="O416">
        <f t="shared" si="115"/>
        <v>0</v>
      </c>
      <c r="P416">
        <f t="shared" si="116"/>
        <v>0</v>
      </c>
      <c r="Q416">
        <f t="shared" si="117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4"/>
        <v>0</v>
      </c>
      <c r="O418">
        <f t="shared" si="115"/>
        <v>0</v>
      </c>
      <c r="P418">
        <f t="shared" si="116"/>
        <v>0</v>
      </c>
      <c r="Q418">
        <f t="shared" si="117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4"/>
        <v>0</v>
      </c>
      <c r="O419">
        <f t="shared" si="115"/>
        <v>0</v>
      </c>
      <c r="P419">
        <f t="shared" si="116"/>
        <v>0</v>
      </c>
      <c r="Q419">
        <f t="shared" si="117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4"/>
        <v>0</v>
      </c>
      <c r="O420">
        <f t="shared" si="115"/>
        <v>0</v>
      </c>
      <c r="P420">
        <f t="shared" si="116"/>
        <v>0</v>
      </c>
      <c r="Q420">
        <f t="shared" si="117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4"/>
        <v>0</v>
      </c>
      <c r="O421">
        <f t="shared" si="115"/>
        <v>0</v>
      </c>
      <c r="P421">
        <f t="shared" si="116"/>
        <v>0</v>
      </c>
      <c r="Q421">
        <f t="shared" si="117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4"/>
        <v>0</v>
      </c>
      <c r="O422">
        <f t="shared" si="115"/>
        <v>0</v>
      </c>
      <c r="P422">
        <f t="shared" si="116"/>
        <v>0</v>
      </c>
      <c r="Q422">
        <f t="shared" si="117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4"/>
        <v>0</v>
      </c>
      <c r="O423">
        <f t="shared" si="115"/>
        <v>0</v>
      </c>
      <c r="P423">
        <f t="shared" si="116"/>
        <v>0</v>
      </c>
      <c r="Q423">
        <f t="shared" si="117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4"/>
        <v>0</v>
      </c>
      <c r="O424">
        <f t="shared" si="115"/>
        <v>0</v>
      </c>
      <c r="P424">
        <f t="shared" si="116"/>
        <v>0</v>
      </c>
      <c r="Q424">
        <f t="shared" si="117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4"/>
        <v>0</v>
      </c>
      <c r="O425">
        <f t="shared" si="115"/>
        <v>0</v>
      </c>
      <c r="P425">
        <f t="shared" si="116"/>
        <v>0</v>
      </c>
      <c r="Q425">
        <f t="shared" si="117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4"/>
        <v>0</v>
      </c>
      <c r="O426">
        <f t="shared" si="115"/>
        <v>0</v>
      </c>
      <c r="P426">
        <f t="shared" si="116"/>
        <v>0</v>
      </c>
      <c r="Q426">
        <f t="shared" si="117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4"/>
        <v>0</v>
      </c>
      <c r="O427">
        <f t="shared" si="115"/>
        <v>0</v>
      </c>
      <c r="P427">
        <f t="shared" si="116"/>
        <v>0</v>
      </c>
      <c r="Q427">
        <f t="shared" si="117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4"/>
        <v>0</v>
      </c>
      <c r="O429">
        <f t="shared" si="115"/>
        <v>0</v>
      </c>
      <c r="P429">
        <f t="shared" si="116"/>
        <v>0</v>
      </c>
      <c r="Q429">
        <f t="shared" si="117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4"/>
        <v>0</v>
      </c>
      <c r="O430">
        <f t="shared" si="115"/>
        <v>0</v>
      </c>
      <c r="P430">
        <f t="shared" si="116"/>
        <v>0</v>
      </c>
      <c r="Q430">
        <f t="shared" si="117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4"/>
        <v>0</v>
      </c>
      <c r="O431">
        <f t="shared" si="115"/>
        <v>0</v>
      </c>
      <c r="P431">
        <f t="shared" si="116"/>
        <v>0</v>
      </c>
      <c r="Q431">
        <f t="shared" si="117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4"/>
        <v>0</v>
      </c>
      <c r="O432">
        <f t="shared" si="115"/>
        <v>0</v>
      </c>
      <c r="P432">
        <f t="shared" si="116"/>
        <v>0</v>
      </c>
      <c r="Q432">
        <f t="shared" si="117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4"/>
        <v>0</v>
      </c>
      <c r="O433">
        <f t="shared" si="115"/>
        <v>0</v>
      </c>
      <c r="P433">
        <f t="shared" si="116"/>
        <v>0</v>
      </c>
      <c r="Q433">
        <f t="shared" si="117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4"/>
        <v>0</v>
      </c>
      <c r="O434">
        <f t="shared" si="115"/>
        <v>0</v>
      </c>
      <c r="P434">
        <f t="shared" si="116"/>
        <v>0</v>
      </c>
      <c r="Q434">
        <f t="shared" si="117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4"/>
        <v>0</v>
      </c>
      <c r="O435">
        <f t="shared" si="115"/>
        <v>0</v>
      </c>
      <c r="P435">
        <f t="shared" si="116"/>
        <v>0</v>
      </c>
      <c r="Q435">
        <f t="shared" si="117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4"/>
        <v>0</v>
      </c>
      <c r="O436">
        <f t="shared" si="115"/>
        <v>0</v>
      </c>
      <c r="P436">
        <f t="shared" si="116"/>
        <v>0</v>
      </c>
      <c r="Q436">
        <f t="shared" si="117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4"/>
        <v>0</v>
      </c>
      <c r="O437">
        <f t="shared" si="115"/>
        <v>0</v>
      </c>
      <c r="P437">
        <f t="shared" si="116"/>
        <v>0</v>
      </c>
      <c r="Q437">
        <f t="shared" si="117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4"/>
        <v>0</v>
      </c>
      <c r="O438">
        <f t="shared" si="115"/>
        <v>0</v>
      </c>
      <c r="P438">
        <f t="shared" si="116"/>
        <v>0</v>
      </c>
      <c r="Q438">
        <f t="shared" si="117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4"/>
        <v>0</v>
      </c>
      <c r="O439">
        <f t="shared" si="115"/>
        <v>0</v>
      </c>
      <c r="P439">
        <f t="shared" si="116"/>
        <v>0</v>
      </c>
      <c r="Q439">
        <f t="shared" si="117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4"/>
        <v>0</v>
      </c>
      <c r="O440">
        <f t="shared" si="115"/>
        <v>0</v>
      </c>
      <c r="P440">
        <f t="shared" si="116"/>
        <v>0</v>
      </c>
      <c r="Q440">
        <f t="shared" si="117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8">A441*((SUM(F441:I441))+(J441*1950*80))</f>
        <v>0</v>
      </c>
      <c r="O441">
        <f t="shared" ref="O441:O482" si="119">A441*J441</f>
        <v>0</v>
      </c>
      <c r="P441">
        <f t="shared" ref="P441:P482" si="120">A441*K441</f>
        <v>0</v>
      </c>
      <c r="Q441">
        <f t="shared" ref="Q441:Q482" si="121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8"/>
        <v>0</v>
      </c>
      <c r="O442">
        <f t="shared" si="119"/>
        <v>0</v>
      </c>
      <c r="P442">
        <f t="shared" si="120"/>
        <v>0</v>
      </c>
      <c r="Q442">
        <f t="shared" si="121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8"/>
        <v>0</v>
      </c>
      <c r="O444">
        <f t="shared" si="119"/>
        <v>0</v>
      </c>
      <c r="P444">
        <f t="shared" si="120"/>
        <v>0</v>
      </c>
      <c r="Q444">
        <f t="shared" si="121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8"/>
        <v>0</v>
      </c>
      <c r="O445">
        <f t="shared" si="119"/>
        <v>0</v>
      </c>
      <c r="P445">
        <f t="shared" si="120"/>
        <v>0</v>
      </c>
      <c r="Q445">
        <f t="shared" si="121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8"/>
        <v>0</v>
      </c>
      <c r="O446">
        <f t="shared" si="119"/>
        <v>0</v>
      </c>
      <c r="P446">
        <f t="shared" si="120"/>
        <v>0</v>
      </c>
      <c r="Q446">
        <f t="shared" si="121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8"/>
        <v>0</v>
      </c>
      <c r="O447">
        <f t="shared" si="119"/>
        <v>0</v>
      </c>
      <c r="P447">
        <f t="shared" si="120"/>
        <v>0</v>
      </c>
      <c r="Q447">
        <f t="shared" si="121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8"/>
        <v>0</v>
      </c>
      <c r="O448">
        <f t="shared" si="119"/>
        <v>0</v>
      </c>
      <c r="P448">
        <f t="shared" si="120"/>
        <v>0</v>
      </c>
      <c r="Q448">
        <f t="shared" si="121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8"/>
        <v>0</v>
      </c>
      <c r="O449">
        <f t="shared" si="119"/>
        <v>0</v>
      </c>
      <c r="P449">
        <f t="shared" si="120"/>
        <v>0</v>
      </c>
      <c r="Q449">
        <f t="shared" si="121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8"/>
        <v>0</v>
      </c>
      <c r="O450">
        <f t="shared" si="119"/>
        <v>0</v>
      </c>
      <c r="P450">
        <f t="shared" si="120"/>
        <v>0</v>
      </c>
      <c r="Q450">
        <f t="shared" si="121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8"/>
        <v>0</v>
      </c>
      <c r="O451">
        <f t="shared" si="119"/>
        <v>0</v>
      </c>
      <c r="P451">
        <f t="shared" si="120"/>
        <v>0</v>
      </c>
      <c r="Q451">
        <f t="shared" si="121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8"/>
        <v>0</v>
      </c>
      <c r="O452">
        <f t="shared" si="119"/>
        <v>0</v>
      </c>
      <c r="P452">
        <f t="shared" si="120"/>
        <v>0</v>
      </c>
      <c r="Q452">
        <f t="shared" si="121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8"/>
        <v>0</v>
      </c>
      <c r="O454">
        <f t="shared" si="119"/>
        <v>0</v>
      </c>
      <c r="P454">
        <f t="shared" si="120"/>
        <v>0</v>
      </c>
      <c r="Q454">
        <f t="shared" si="121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8"/>
        <v>0</v>
      </c>
      <c r="O455">
        <f t="shared" si="119"/>
        <v>0</v>
      </c>
      <c r="P455">
        <f t="shared" si="120"/>
        <v>0</v>
      </c>
      <c r="Q455">
        <f t="shared" si="121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8"/>
        <v>0</v>
      </c>
      <c r="O456">
        <f t="shared" si="119"/>
        <v>0</v>
      </c>
      <c r="P456">
        <f t="shared" si="120"/>
        <v>0</v>
      </c>
      <c r="Q456">
        <f t="shared" si="121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8"/>
        <v>0</v>
      </c>
      <c r="O457">
        <f t="shared" si="119"/>
        <v>0</v>
      </c>
      <c r="P457">
        <f t="shared" si="120"/>
        <v>0</v>
      </c>
      <c r="Q457">
        <f t="shared" si="121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8"/>
        <v>0</v>
      </c>
      <c r="O458">
        <f t="shared" si="119"/>
        <v>0</v>
      </c>
      <c r="P458">
        <f t="shared" si="120"/>
        <v>0</v>
      </c>
      <c r="Q458">
        <f t="shared" si="121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8"/>
        <v>0</v>
      </c>
      <c r="O459">
        <f t="shared" si="119"/>
        <v>0</v>
      </c>
      <c r="P459">
        <f t="shared" si="120"/>
        <v>0</v>
      </c>
      <c r="Q459">
        <f t="shared" si="121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8"/>
        <v>0</v>
      </c>
      <c r="O460">
        <f t="shared" si="119"/>
        <v>0</v>
      </c>
      <c r="P460">
        <f t="shared" si="120"/>
        <v>0</v>
      </c>
      <c r="Q460">
        <f t="shared" si="121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8"/>
        <v>0</v>
      </c>
      <c r="O461">
        <f t="shared" si="119"/>
        <v>0</v>
      </c>
      <c r="P461">
        <f t="shared" si="120"/>
        <v>0</v>
      </c>
      <c r="Q461">
        <f t="shared" si="121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8"/>
        <v>0</v>
      </c>
      <c r="O462">
        <f t="shared" si="119"/>
        <v>0</v>
      </c>
      <c r="P462">
        <f t="shared" si="120"/>
        <v>0</v>
      </c>
      <c r="Q462">
        <f t="shared" si="121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8"/>
        <v>0</v>
      </c>
      <c r="O463">
        <f t="shared" si="119"/>
        <v>0</v>
      </c>
      <c r="P463">
        <f t="shared" si="120"/>
        <v>0</v>
      </c>
      <c r="Q463">
        <f t="shared" si="121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8"/>
        <v>0</v>
      </c>
      <c r="O464">
        <f t="shared" si="119"/>
        <v>0</v>
      </c>
      <c r="P464">
        <f t="shared" si="120"/>
        <v>0</v>
      </c>
      <c r="Q464">
        <f t="shared" si="121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8"/>
        <v>0</v>
      </c>
      <c r="O466">
        <f t="shared" si="119"/>
        <v>0</v>
      </c>
      <c r="P466">
        <f t="shared" si="120"/>
        <v>0</v>
      </c>
      <c r="Q466">
        <f t="shared" si="121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8"/>
        <v>0</v>
      </c>
      <c r="O467">
        <f t="shared" si="119"/>
        <v>0</v>
      </c>
      <c r="P467">
        <f t="shared" si="120"/>
        <v>0</v>
      </c>
      <c r="Q467">
        <f t="shared" si="121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8"/>
        <v>0</v>
      </c>
      <c r="O468">
        <f t="shared" si="119"/>
        <v>0</v>
      </c>
      <c r="P468">
        <f t="shared" si="120"/>
        <v>0</v>
      </c>
      <c r="Q468">
        <f t="shared" si="121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8"/>
        <v>0</v>
      </c>
      <c r="O469">
        <f t="shared" si="119"/>
        <v>0</v>
      </c>
      <c r="P469">
        <f t="shared" si="120"/>
        <v>0</v>
      </c>
      <c r="Q469">
        <f t="shared" si="121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8"/>
        <v>0</v>
      </c>
      <c r="O470">
        <f t="shared" si="119"/>
        <v>0</v>
      </c>
      <c r="P470">
        <f t="shared" si="120"/>
        <v>0</v>
      </c>
      <c r="Q470">
        <f t="shared" si="121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8"/>
        <v>0</v>
      </c>
      <c r="O471">
        <f t="shared" si="119"/>
        <v>0</v>
      </c>
      <c r="P471">
        <f t="shared" si="120"/>
        <v>0</v>
      </c>
      <c r="Q471">
        <f t="shared" si="121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8"/>
        <v>0</v>
      </c>
      <c r="O472">
        <f t="shared" si="119"/>
        <v>0</v>
      </c>
      <c r="P472">
        <f t="shared" si="120"/>
        <v>0</v>
      </c>
      <c r="Q472">
        <f t="shared" si="121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8"/>
        <v>0</v>
      </c>
      <c r="O473">
        <f t="shared" si="119"/>
        <v>0</v>
      </c>
      <c r="P473">
        <f t="shared" si="120"/>
        <v>0</v>
      </c>
      <c r="Q473">
        <f t="shared" si="121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8"/>
        <v>0</v>
      </c>
      <c r="O475">
        <f t="shared" si="119"/>
        <v>0</v>
      </c>
      <c r="P475">
        <f t="shared" si="120"/>
        <v>0</v>
      </c>
      <c r="Q475">
        <f t="shared" si="121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8"/>
        <v>0</v>
      </c>
      <c r="O476">
        <f t="shared" si="119"/>
        <v>0</v>
      </c>
      <c r="P476">
        <f t="shared" si="120"/>
        <v>0</v>
      </c>
      <c r="Q476">
        <f t="shared" si="121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8"/>
        <v>0</v>
      </c>
      <c r="O477">
        <f t="shared" si="119"/>
        <v>0</v>
      </c>
      <c r="P477">
        <f t="shared" si="120"/>
        <v>0</v>
      </c>
      <c r="Q477">
        <f t="shared" si="121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8"/>
        <v>0</v>
      </c>
      <c r="O478">
        <f t="shared" si="119"/>
        <v>0</v>
      </c>
      <c r="P478">
        <f t="shared" si="120"/>
        <v>0</v>
      </c>
      <c r="Q478">
        <f t="shared" si="121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8"/>
        <v>0</v>
      </c>
      <c r="O479">
        <f t="shared" si="119"/>
        <v>0</v>
      </c>
      <c r="P479">
        <f t="shared" si="120"/>
        <v>0</v>
      </c>
      <c r="Q479">
        <f t="shared" si="121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8"/>
        <v>0</v>
      </c>
      <c r="O480">
        <f t="shared" si="119"/>
        <v>0</v>
      </c>
      <c r="P480">
        <f t="shared" si="120"/>
        <v>0</v>
      </c>
      <c r="Q480">
        <f t="shared" si="121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8"/>
        <v>0</v>
      </c>
      <c r="O481">
        <f t="shared" si="119"/>
        <v>0</v>
      </c>
      <c r="P481">
        <f t="shared" si="120"/>
        <v>0</v>
      </c>
      <c r="Q481">
        <f t="shared" si="121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8"/>
        <v>0</v>
      </c>
      <c r="O482">
        <f t="shared" si="119"/>
        <v>0</v>
      </c>
      <c r="P482">
        <f t="shared" si="120"/>
        <v>0</v>
      </c>
      <c r="Q482">
        <f t="shared" si="121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95000</v>
      </c>
      <c r="O484" s="32">
        <f t="shared" ref="O484:Q484" si="122">O7+O483+O291+O171</f>
        <v>0</v>
      </c>
      <c r="P484" s="32">
        <f t="shared" si="122"/>
        <v>0.5</v>
      </c>
      <c r="Q484" s="32">
        <f t="shared" si="122"/>
        <v>0.5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BE3D-5833-284F-9ACD-3EC2A7424E46}">
  <sheetPr>
    <tabColor theme="0" tint="-0.14999847407452621"/>
  </sheetPr>
  <dimension ref="A1:G12"/>
  <sheetViews>
    <sheetView workbookViewId="0">
      <selection activeCell="B12" sqref="B12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3" t="s">
        <v>536</v>
      </c>
      <c r="B1" s="123"/>
      <c r="C1" s="123"/>
      <c r="D1" s="123"/>
      <c r="E1" s="123"/>
      <c r="F1" s="123"/>
      <c r="G1" s="48"/>
    </row>
    <row r="2" spans="1:7" x14ac:dyDescent="0.15">
      <c r="A2" s="49" t="s">
        <v>529</v>
      </c>
      <c r="B2" s="50">
        <v>8</v>
      </c>
      <c r="G2" s="48"/>
    </row>
    <row r="3" spans="1:7" ht="16" x14ac:dyDescent="0.2">
      <c r="A3" s="49" t="s">
        <v>522</v>
      </c>
      <c r="B3" s="107" t="s">
        <v>594</v>
      </c>
      <c r="G3" s="48"/>
    </row>
    <row r="4" spans="1:7" x14ac:dyDescent="0.15">
      <c r="A4" s="49" t="s">
        <v>530</v>
      </c>
      <c r="B4" s="84" t="s">
        <v>557</v>
      </c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>
        <v>0.5</v>
      </c>
      <c r="C6" s="31"/>
      <c r="G6" s="48"/>
    </row>
    <row r="7" spans="1:7" ht="16" x14ac:dyDescent="0.2">
      <c r="A7" s="49" t="s">
        <v>527</v>
      </c>
      <c r="B7" s="87">
        <v>0.4</v>
      </c>
      <c r="C7" s="31"/>
      <c r="G7" s="48"/>
    </row>
    <row r="8" spans="1:7" ht="16" x14ac:dyDescent="0.2">
      <c r="A8" s="49" t="s">
        <v>523</v>
      </c>
      <c r="B8" s="87">
        <v>0.85</v>
      </c>
      <c r="C8" s="31"/>
      <c r="G8" s="48"/>
    </row>
    <row r="9" spans="1:7" ht="16" x14ac:dyDescent="0.2">
      <c r="A9" s="49" t="s">
        <v>524</v>
      </c>
      <c r="B9" s="87">
        <v>0.95</v>
      </c>
      <c r="C9" s="31"/>
      <c r="G9" s="48"/>
    </row>
    <row r="10" spans="1:7" ht="16" x14ac:dyDescent="0.2">
      <c r="A10" s="49" t="s">
        <v>525</v>
      </c>
      <c r="B10" s="87">
        <v>0.4</v>
      </c>
      <c r="C10" s="31"/>
      <c r="G10" s="48"/>
    </row>
    <row r="11" spans="1:7" ht="16" x14ac:dyDescent="0.2">
      <c r="A11" s="49" t="s">
        <v>526</v>
      </c>
      <c r="B11" s="87">
        <v>0.17</v>
      </c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80D7F-AADA-634E-961F-6867D221B5BE}">
  <sheetPr>
    <tabColor theme="0" tint="-0.14999847407452621"/>
  </sheetPr>
  <dimension ref="A1:U484"/>
  <sheetViews>
    <sheetView zoomScale="110" zoomScaleNormal="110" workbookViewId="0">
      <selection activeCell="Q8" sqref="Q8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A2">
        <v>1</v>
      </c>
      <c r="B2" s="44"/>
      <c r="C2" s="107" t="s">
        <v>595</v>
      </c>
      <c r="I2">
        <v>50000</v>
      </c>
      <c r="M2" s="42"/>
      <c r="N2">
        <f>A2*((SUM(F2:I2))+(J2*1950*80))</f>
        <v>50000</v>
      </c>
      <c r="O2">
        <f>A2*J2</f>
        <v>0</v>
      </c>
      <c r="P2">
        <f>A2*K2</f>
        <v>0</v>
      </c>
      <c r="Q2">
        <f>A2*L2</f>
        <v>0</v>
      </c>
      <c r="R2" s="44"/>
    </row>
    <row r="3" spans="1:21" ht="12.75" customHeight="1" thickBot="1" x14ac:dyDescent="0.25">
      <c r="A3" s="31">
        <v>1</v>
      </c>
      <c r="B3" s="44"/>
      <c r="C3" s="31" t="s">
        <v>561</v>
      </c>
      <c r="I3">
        <v>30000</v>
      </c>
      <c r="M3" s="42"/>
      <c r="N3">
        <f t="shared" ref="N3:N6" si="0">A3*((SUM(F3:I3))+(J3*1950*80))</f>
        <v>30000</v>
      </c>
      <c r="O3">
        <f t="shared" ref="O3:O6" si="1">A3*J3</f>
        <v>0</v>
      </c>
      <c r="P3">
        <f t="shared" ref="P3:P6" si="2">A3*K3</f>
        <v>0</v>
      </c>
      <c r="Q3">
        <f t="shared" ref="Q3:Q6" si="3">A3*L3</f>
        <v>0</v>
      </c>
      <c r="R3" s="44"/>
    </row>
    <row r="4" spans="1:21" ht="12.75" customHeight="1" thickBot="1" x14ac:dyDescent="0.25">
      <c r="A4">
        <v>1</v>
      </c>
      <c r="B4" s="44"/>
      <c r="C4" s="31" t="s">
        <v>598</v>
      </c>
      <c r="H4">
        <v>60000</v>
      </c>
      <c r="M4" s="42"/>
      <c r="N4">
        <f t="shared" si="0"/>
        <v>60000</v>
      </c>
      <c r="O4">
        <f t="shared" si="1"/>
        <v>0</v>
      </c>
      <c r="P4">
        <f t="shared" si="2"/>
        <v>0</v>
      </c>
      <c r="Q4">
        <f t="shared" si="3"/>
        <v>0</v>
      </c>
      <c r="R4" s="44"/>
    </row>
    <row r="5" spans="1:21" ht="12.75" customHeight="1" thickBot="1" x14ac:dyDescent="0.25">
      <c r="A5">
        <v>1</v>
      </c>
      <c r="B5" s="44"/>
      <c r="C5" s="107" t="s">
        <v>596</v>
      </c>
      <c r="H5">
        <v>45000</v>
      </c>
      <c r="M5" s="42"/>
      <c r="N5">
        <f t="shared" si="0"/>
        <v>45000</v>
      </c>
      <c r="O5">
        <f t="shared" si="1"/>
        <v>0</v>
      </c>
      <c r="P5">
        <f t="shared" si="2"/>
        <v>0</v>
      </c>
      <c r="Q5">
        <f t="shared" si="3"/>
        <v>0</v>
      </c>
      <c r="R5" s="44"/>
    </row>
    <row r="6" spans="1:21" ht="12.75" customHeight="1" thickBot="1" x14ac:dyDescent="0.25">
      <c r="A6">
        <v>1</v>
      </c>
      <c r="B6" s="44"/>
      <c r="C6" s="107" t="s">
        <v>597</v>
      </c>
      <c r="I6">
        <v>25000</v>
      </c>
      <c r="M6" s="42"/>
      <c r="N6">
        <f t="shared" si="0"/>
        <v>25000</v>
      </c>
      <c r="O6">
        <f t="shared" si="1"/>
        <v>0</v>
      </c>
      <c r="P6">
        <f t="shared" si="2"/>
        <v>0</v>
      </c>
      <c r="Q6">
        <f t="shared" si="3"/>
        <v>0</v>
      </c>
      <c r="R6" s="44"/>
    </row>
    <row r="7" spans="1:21" ht="12.75" customHeight="1" thickBot="1" x14ac:dyDescent="0.25">
      <c r="B7" s="44"/>
      <c r="M7" s="42"/>
      <c r="N7" s="46">
        <f>SUM(N2:N6)</f>
        <v>210000</v>
      </c>
      <c r="O7" s="46">
        <f>SUM(O2:O6)</f>
        <v>0</v>
      </c>
      <c r="P7" s="46">
        <v>0.5</v>
      </c>
      <c r="Q7" s="46">
        <v>0.5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4">A11*((SUM(F11:I11))+(J11*1950*80))</f>
        <v>0</v>
      </c>
      <c r="O11">
        <f t="shared" ref="O11:O12" si="5">A11*J11</f>
        <v>0</v>
      </c>
      <c r="P11">
        <f t="shared" ref="P11:P12" si="6">A11*K11</f>
        <v>0</v>
      </c>
      <c r="Q11">
        <f t="shared" ref="Q11:Q12" si="7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4"/>
        <v>0</v>
      </c>
      <c r="O12">
        <f t="shared" si="5"/>
        <v>0</v>
      </c>
      <c r="P12">
        <f t="shared" si="6"/>
        <v>0</v>
      </c>
      <c r="Q12">
        <f t="shared" si="7"/>
        <v>0</v>
      </c>
      <c r="R12" s="44"/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509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4"/>
        <v>0</v>
      </c>
      <c r="O14">
        <f t="shared" ref="O14:O77" si="8">A14*J14</f>
        <v>0</v>
      </c>
      <c r="P14">
        <f t="shared" ref="P14:P77" si="9">A14*K14</f>
        <v>0</v>
      </c>
      <c r="Q14">
        <f t="shared" ref="Q14:Q77" si="10">A14*L14</f>
        <v>0</v>
      </c>
      <c r="R14" s="44"/>
      <c r="U14" s="71" t="s">
        <v>490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4"/>
        <v>0</v>
      </c>
      <c r="O15">
        <f t="shared" si="8"/>
        <v>0</v>
      </c>
      <c r="P15">
        <f t="shared" si="9"/>
        <v>0</v>
      </c>
      <c r="Q15">
        <f t="shared" si="10"/>
        <v>0</v>
      </c>
      <c r="R15" s="44"/>
      <c r="U15" s="71" t="s">
        <v>488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4"/>
        <v>0</v>
      </c>
      <c r="O16">
        <f t="shared" si="8"/>
        <v>0</v>
      </c>
      <c r="P16">
        <f t="shared" si="9"/>
        <v>0</v>
      </c>
      <c r="Q16">
        <f t="shared" si="10"/>
        <v>0</v>
      </c>
      <c r="R16" s="44"/>
      <c r="U16" s="71" t="s">
        <v>489</v>
      </c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4"/>
        <v>0</v>
      </c>
      <c r="O17">
        <f t="shared" si="8"/>
        <v>0</v>
      </c>
      <c r="P17">
        <f t="shared" si="9"/>
        <v>0</v>
      </c>
      <c r="Q17">
        <f t="shared" si="10"/>
        <v>0</v>
      </c>
      <c r="R17" s="44"/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4"/>
        <v>0</v>
      </c>
      <c r="O18">
        <f t="shared" si="8"/>
        <v>0</v>
      </c>
      <c r="P18">
        <f t="shared" si="9"/>
        <v>0</v>
      </c>
      <c r="Q18">
        <f t="shared" si="10"/>
        <v>0</v>
      </c>
      <c r="R18" s="44"/>
      <c r="U18" s="71" t="s">
        <v>512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4"/>
        <v>0</v>
      </c>
      <c r="O19">
        <f t="shared" si="8"/>
        <v>0</v>
      </c>
      <c r="P19">
        <f t="shared" si="9"/>
        <v>0</v>
      </c>
      <c r="Q19">
        <f t="shared" si="10"/>
        <v>0</v>
      </c>
      <c r="R19" s="44"/>
      <c r="U19" s="71" t="s">
        <v>493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4"/>
        <v>0</v>
      </c>
      <c r="O20">
        <f t="shared" si="8"/>
        <v>0</v>
      </c>
      <c r="P20">
        <f t="shared" si="9"/>
        <v>0</v>
      </c>
      <c r="Q20">
        <f t="shared" si="10"/>
        <v>0</v>
      </c>
      <c r="R20" s="44"/>
      <c r="U20" s="71" t="s">
        <v>494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4"/>
        <v>0</v>
      </c>
      <c r="O21">
        <f t="shared" si="8"/>
        <v>0</v>
      </c>
      <c r="P21">
        <f t="shared" si="9"/>
        <v>0</v>
      </c>
      <c r="Q21">
        <f t="shared" si="10"/>
        <v>0</v>
      </c>
      <c r="R21" s="44"/>
      <c r="U21" s="71" t="s">
        <v>495</v>
      </c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4"/>
        <v>0</v>
      </c>
      <c r="O22">
        <f t="shared" si="8"/>
        <v>0</v>
      </c>
      <c r="P22">
        <f t="shared" si="9"/>
        <v>0</v>
      </c>
      <c r="Q22">
        <f t="shared" si="10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4"/>
        <v>0</v>
      </c>
      <c r="O24">
        <f t="shared" si="8"/>
        <v>0</v>
      </c>
      <c r="P24">
        <f t="shared" si="9"/>
        <v>0</v>
      </c>
      <c r="Q24">
        <f t="shared" si="10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4"/>
        <v>0</v>
      </c>
      <c r="O25">
        <f t="shared" si="8"/>
        <v>0</v>
      </c>
      <c r="P25">
        <f t="shared" si="9"/>
        <v>0</v>
      </c>
      <c r="Q25">
        <f t="shared" si="10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4"/>
        <v>0</v>
      </c>
      <c r="O26">
        <f t="shared" si="8"/>
        <v>0</v>
      </c>
      <c r="P26">
        <f t="shared" si="9"/>
        <v>0</v>
      </c>
      <c r="Q26">
        <f t="shared" si="10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4"/>
        <v>0</v>
      </c>
      <c r="O27">
        <f t="shared" si="8"/>
        <v>0</v>
      </c>
      <c r="P27">
        <f t="shared" si="9"/>
        <v>0</v>
      </c>
      <c r="Q27">
        <f t="shared" si="10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4"/>
        <v>0</v>
      </c>
      <c r="O28">
        <f t="shared" si="8"/>
        <v>0</v>
      </c>
      <c r="P28">
        <f t="shared" si="9"/>
        <v>0</v>
      </c>
      <c r="Q28">
        <f t="shared" si="10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4"/>
        <v>0</v>
      </c>
      <c r="O29">
        <f t="shared" si="8"/>
        <v>0</v>
      </c>
      <c r="P29">
        <f t="shared" si="9"/>
        <v>0</v>
      </c>
      <c r="Q29">
        <f t="shared" si="10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4"/>
        <v>0</v>
      </c>
      <c r="O30">
        <f t="shared" si="8"/>
        <v>0</v>
      </c>
      <c r="P30">
        <f t="shared" si="9"/>
        <v>0</v>
      </c>
      <c r="Q30">
        <f t="shared" si="10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4"/>
        <v>0</v>
      </c>
      <c r="O31">
        <f t="shared" si="8"/>
        <v>0</v>
      </c>
      <c r="P31">
        <f t="shared" si="9"/>
        <v>0</v>
      </c>
      <c r="Q31">
        <f t="shared" si="10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4"/>
        <v>0</v>
      </c>
      <c r="O32">
        <f t="shared" si="8"/>
        <v>0</v>
      </c>
      <c r="P32">
        <f t="shared" si="9"/>
        <v>0</v>
      </c>
      <c r="Q32">
        <f t="shared" si="10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4"/>
        <v>0</v>
      </c>
      <c r="O34">
        <f t="shared" si="8"/>
        <v>0</v>
      </c>
      <c r="P34">
        <f t="shared" si="9"/>
        <v>0</v>
      </c>
      <c r="Q34">
        <f t="shared" si="10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4"/>
        <v>0</v>
      </c>
      <c r="O35">
        <f t="shared" si="8"/>
        <v>0</v>
      </c>
      <c r="P35">
        <f t="shared" si="9"/>
        <v>0</v>
      </c>
      <c r="Q35">
        <f t="shared" si="10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4"/>
        <v>0</v>
      </c>
      <c r="O36">
        <f t="shared" si="8"/>
        <v>0</v>
      </c>
      <c r="P36">
        <f t="shared" si="9"/>
        <v>0</v>
      </c>
      <c r="Q36">
        <f t="shared" si="10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4"/>
        <v>0</v>
      </c>
      <c r="O37">
        <f t="shared" si="8"/>
        <v>0</v>
      </c>
      <c r="P37">
        <f t="shared" si="9"/>
        <v>0</v>
      </c>
      <c r="Q37">
        <f t="shared" si="10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4"/>
        <v>0</v>
      </c>
      <c r="O38">
        <f t="shared" si="8"/>
        <v>0</v>
      </c>
      <c r="P38">
        <f t="shared" si="9"/>
        <v>0</v>
      </c>
      <c r="Q38">
        <f t="shared" si="10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4"/>
        <v>0</v>
      </c>
      <c r="O39">
        <f t="shared" si="8"/>
        <v>0</v>
      </c>
      <c r="P39">
        <f t="shared" si="9"/>
        <v>0</v>
      </c>
      <c r="Q39">
        <f t="shared" si="10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4"/>
        <v>0</v>
      </c>
      <c r="O40">
        <f t="shared" si="8"/>
        <v>0</v>
      </c>
      <c r="P40">
        <f t="shared" si="9"/>
        <v>0</v>
      </c>
      <c r="Q40">
        <f t="shared" si="10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4"/>
        <v>0</v>
      </c>
      <c r="O41">
        <f t="shared" si="8"/>
        <v>0</v>
      </c>
      <c r="P41">
        <f t="shared" si="9"/>
        <v>0</v>
      </c>
      <c r="Q41">
        <f t="shared" si="10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4"/>
        <v>0</v>
      </c>
      <c r="O42">
        <f t="shared" si="8"/>
        <v>0</v>
      </c>
      <c r="P42">
        <f t="shared" si="9"/>
        <v>0</v>
      </c>
      <c r="Q42">
        <f t="shared" si="10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4"/>
        <v>0</v>
      </c>
      <c r="O43">
        <f t="shared" si="8"/>
        <v>0</v>
      </c>
      <c r="P43">
        <f t="shared" si="9"/>
        <v>0</v>
      </c>
      <c r="Q43">
        <f t="shared" si="10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4"/>
        <v>0</v>
      </c>
      <c r="O44">
        <f t="shared" si="8"/>
        <v>0</v>
      </c>
      <c r="P44">
        <f t="shared" si="9"/>
        <v>0</v>
      </c>
      <c r="Q44">
        <f t="shared" si="10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4"/>
        <v>0</v>
      </c>
      <c r="O45">
        <f t="shared" si="8"/>
        <v>0</v>
      </c>
      <c r="P45">
        <f t="shared" si="9"/>
        <v>0</v>
      </c>
      <c r="Q45">
        <f t="shared" si="10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4"/>
        <v>0</v>
      </c>
      <c r="O46">
        <f t="shared" si="8"/>
        <v>0</v>
      </c>
      <c r="P46">
        <f t="shared" si="9"/>
        <v>0</v>
      </c>
      <c r="Q46">
        <f t="shared" si="10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4"/>
        <v>0</v>
      </c>
      <c r="O48">
        <f t="shared" si="8"/>
        <v>0</v>
      </c>
      <c r="P48">
        <f t="shared" si="9"/>
        <v>0</v>
      </c>
      <c r="Q48">
        <f t="shared" si="10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4"/>
        <v>0</v>
      </c>
      <c r="O49">
        <f t="shared" si="8"/>
        <v>0</v>
      </c>
      <c r="P49">
        <f t="shared" si="9"/>
        <v>0</v>
      </c>
      <c r="Q49">
        <f t="shared" si="10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4"/>
        <v>0</v>
      </c>
      <c r="O50">
        <f t="shared" si="8"/>
        <v>0</v>
      </c>
      <c r="P50">
        <f t="shared" si="9"/>
        <v>0</v>
      </c>
      <c r="Q50">
        <f t="shared" si="10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4"/>
        <v>0</v>
      </c>
      <c r="O51">
        <f t="shared" si="8"/>
        <v>0</v>
      </c>
      <c r="P51">
        <f t="shared" si="9"/>
        <v>0</v>
      </c>
      <c r="Q51">
        <f t="shared" si="10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4"/>
        <v>0</v>
      </c>
      <c r="O52">
        <f t="shared" si="8"/>
        <v>0</v>
      </c>
      <c r="P52">
        <f t="shared" si="9"/>
        <v>0</v>
      </c>
      <c r="Q52">
        <f t="shared" si="10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4"/>
        <v>0</v>
      </c>
      <c r="O53">
        <f t="shared" si="8"/>
        <v>0</v>
      </c>
      <c r="P53">
        <f t="shared" si="9"/>
        <v>0</v>
      </c>
      <c r="Q53">
        <f t="shared" si="10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4"/>
        <v>0</v>
      </c>
      <c r="O54">
        <f t="shared" si="8"/>
        <v>0</v>
      </c>
      <c r="P54">
        <f t="shared" si="9"/>
        <v>0</v>
      </c>
      <c r="Q54">
        <f t="shared" si="10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4"/>
        <v>0</v>
      </c>
      <c r="O55">
        <f t="shared" si="8"/>
        <v>0</v>
      </c>
      <c r="P55">
        <f t="shared" si="9"/>
        <v>0</v>
      </c>
      <c r="Q55">
        <f t="shared" si="10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4"/>
        <v>0</v>
      </c>
      <c r="O56">
        <f t="shared" si="8"/>
        <v>0</v>
      </c>
      <c r="P56">
        <f t="shared" si="9"/>
        <v>0</v>
      </c>
      <c r="Q56">
        <f t="shared" si="10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4"/>
        <v>0</v>
      </c>
      <c r="O57">
        <f t="shared" si="8"/>
        <v>0</v>
      </c>
      <c r="P57">
        <f t="shared" si="9"/>
        <v>0</v>
      </c>
      <c r="Q57">
        <f t="shared" si="10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4"/>
        <v>0</v>
      </c>
      <c r="O58">
        <f t="shared" si="8"/>
        <v>0</v>
      </c>
      <c r="P58">
        <f t="shared" si="9"/>
        <v>0</v>
      </c>
      <c r="Q58">
        <f t="shared" si="10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4"/>
        <v>0</v>
      </c>
      <c r="O59">
        <f t="shared" si="8"/>
        <v>0</v>
      </c>
      <c r="P59">
        <f t="shared" si="9"/>
        <v>0</v>
      </c>
      <c r="Q59">
        <f t="shared" si="10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4"/>
        <v>0</v>
      </c>
      <c r="O60">
        <f t="shared" si="8"/>
        <v>0</v>
      </c>
      <c r="P60">
        <f t="shared" si="9"/>
        <v>0</v>
      </c>
      <c r="Q60">
        <f t="shared" si="10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4"/>
        <v>0</v>
      </c>
      <c r="O61">
        <f t="shared" si="8"/>
        <v>0</v>
      </c>
      <c r="P61">
        <f t="shared" si="9"/>
        <v>0</v>
      </c>
      <c r="Q61">
        <f t="shared" si="10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4"/>
        <v>0</v>
      </c>
      <c r="O62">
        <f t="shared" si="8"/>
        <v>0</v>
      </c>
      <c r="P62">
        <f t="shared" si="9"/>
        <v>0</v>
      </c>
      <c r="Q62">
        <f t="shared" si="10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4"/>
        <v>0</v>
      </c>
      <c r="O63">
        <f t="shared" si="8"/>
        <v>0</v>
      </c>
      <c r="P63">
        <f t="shared" si="9"/>
        <v>0</v>
      </c>
      <c r="Q63">
        <f t="shared" si="10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4"/>
        <v>0</v>
      </c>
      <c r="O64">
        <f t="shared" si="8"/>
        <v>0</v>
      </c>
      <c r="P64">
        <f t="shared" si="9"/>
        <v>0</v>
      </c>
      <c r="Q64">
        <f t="shared" si="10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4"/>
        <v>0</v>
      </c>
      <c r="O65">
        <f t="shared" si="8"/>
        <v>0</v>
      </c>
      <c r="P65">
        <f t="shared" si="9"/>
        <v>0</v>
      </c>
      <c r="Q65">
        <f t="shared" si="10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4"/>
        <v>0</v>
      </c>
      <c r="O67">
        <f t="shared" si="8"/>
        <v>0</v>
      </c>
      <c r="P67">
        <f t="shared" si="9"/>
        <v>0</v>
      </c>
      <c r="Q67">
        <f t="shared" si="10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4"/>
        <v>0</v>
      </c>
      <c r="O68">
        <f t="shared" si="8"/>
        <v>0</v>
      </c>
      <c r="P68">
        <f t="shared" si="9"/>
        <v>0</v>
      </c>
      <c r="Q68">
        <f t="shared" si="10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4"/>
        <v>0</v>
      </c>
      <c r="O70">
        <f t="shared" si="8"/>
        <v>0</v>
      </c>
      <c r="P70">
        <f t="shared" si="9"/>
        <v>0</v>
      </c>
      <c r="Q70">
        <f t="shared" si="10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4"/>
        <v>0</v>
      </c>
      <c r="O71">
        <f t="shared" si="8"/>
        <v>0</v>
      </c>
      <c r="P71">
        <f t="shared" si="9"/>
        <v>0</v>
      </c>
      <c r="Q71">
        <f t="shared" si="10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4"/>
        <v>0</v>
      </c>
      <c r="O72">
        <f t="shared" si="8"/>
        <v>0</v>
      </c>
      <c r="P72">
        <f t="shared" si="9"/>
        <v>0</v>
      </c>
      <c r="Q72">
        <f t="shared" si="10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4"/>
        <v>0</v>
      </c>
      <c r="O73">
        <f t="shared" si="8"/>
        <v>0</v>
      </c>
      <c r="P73">
        <f t="shared" si="9"/>
        <v>0</v>
      </c>
      <c r="Q73">
        <f t="shared" si="10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4"/>
        <v>0</v>
      </c>
      <c r="O74">
        <f t="shared" si="8"/>
        <v>0</v>
      </c>
      <c r="P74">
        <f t="shared" si="9"/>
        <v>0</v>
      </c>
      <c r="Q74">
        <f t="shared" si="10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11">A75*((SUM(F75:I75))+(J75*1950*80))</f>
        <v>0</v>
      </c>
      <c r="O75">
        <f t="shared" si="8"/>
        <v>0</v>
      </c>
      <c r="P75">
        <f t="shared" si="9"/>
        <v>0</v>
      </c>
      <c r="Q75">
        <f t="shared" si="10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11"/>
        <v>0</v>
      </c>
      <c r="O76">
        <f t="shared" si="8"/>
        <v>0</v>
      </c>
      <c r="P76">
        <f t="shared" si="9"/>
        <v>0</v>
      </c>
      <c r="Q76">
        <f t="shared" si="10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11"/>
        <v>0</v>
      </c>
      <c r="O77">
        <f t="shared" si="8"/>
        <v>0</v>
      </c>
      <c r="P77">
        <f t="shared" si="9"/>
        <v>0</v>
      </c>
      <c r="Q77">
        <f t="shared" si="10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11"/>
        <v>0</v>
      </c>
      <c r="O78">
        <f t="shared" ref="O78:O141" si="12">A78*J78</f>
        <v>0</v>
      </c>
      <c r="P78">
        <f t="shared" ref="P78:P141" si="13">A78*K78</f>
        <v>0</v>
      </c>
      <c r="Q78">
        <f t="shared" ref="Q78:Q141" si="14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11"/>
        <v>0</v>
      </c>
      <c r="O79">
        <f t="shared" si="12"/>
        <v>0</v>
      </c>
      <c r="P79">
        <f t="shared" si="13"/>
        <v>0</v>
      </c>
      <c r="Q79">
        <f t="shared" si="14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11"/>
        <v>0</v>
      </c>
      <c r="O80">
        <f t="shared" si="12"/>
        <v>0</v>
      </c>
      <c r="P80">
        <f t="shared" si="13"/>
        <v>0</v>
      </c>
      <c r="Q80">
        <f t="shared" si="14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11"/>
        <v>0</v>
      </c>
      <c r="O81">
        <f t="shared" si="12"/>
        <v>0</v>
      </c>
      <c r="P81">
        <f t="shared" si="13"/>
        <v>0</v>
      </c>
      <c r="Q81">
        <f t="shared" si="14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11"/>
        <v>0</v>
      </c>
      <c r="O82">
        <f t="shared" si="12"/>
        <v>0</v>
      </c>
      <c r="P82">
        <f t="shared" si="13"/>
        <v>0</v>
      </c>
      <c r="Q82">
        <f t="shared" si="14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11"/>
        <v>0</v>
      </c>
      <c r="O83">
        <f t="shared" si="12"/>
        <v>0</v>
      </c>
      <c r="P83">
        <f t="shared" si="13"/>
        <v>0</v>
      </c>
      <c r="Q83">
        <f t="shared" si="14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11"/>
        <v>0</v>
      </c>
      <c r="O84">
        <f t="shared" si="12"/>
        <v>0</v>
      </c>
      <c r="P84">
        <f t="shared" si="13"/>
        <v>0</v>
      </c>
      <c r="Q84">
        <f t="shared" si="14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11"/>
        <v>0</v>
      </c>
      <c r="O85">
        <f t="shared" si="12"/>
        <v>0</v>
      </c>
      <c r="P85">
        <f t="shared" si="13"/>
        <v>0</v>
      </c>
      <c r="Q85">
        <f t="shared" si="14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11"/>
        <v>0</v>
      </c>
      <c r="O86">
        <f t="shared" si="12"/>
        <v>0</v>
      </c>
      <c r="P86">
        <f t="shared" si="13"/>
        <v>0</v>
      </c>
      <c r="Q86">
        <f t="shared" si="14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11"/>
        <v>0</v>
      </c>
      <c r="O88">
        <f t="shared" si="12"/>
        <v>0</v>
      </c>
      <c r="P88">
        <f t="shared" si="13"/>
        <v>0</v>
      </c>
      <c r="Q88">
        <f t="shared" si="14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11"/>
        <v>0</v>
      </c>
      <c r="O89">
        <f t="shared" si="12"/>
        <v>0</v>
      </c>
      <c r="P89">
        <f t="shared" si="13"/>
        <v>0</v>
      </c>
      <c r="Q89">
        <f t="shared" si="14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11"/>
        <v>0</v>
      </c>
      <c r="O90">
        <f t="shared" si="12"/>
        <v>0</v>
      </c>
      <c r="P90">
        <f t="shared" si="13"/>
        <v>0</v>
      </c>
      <c r="Q90">
        <f t="shared" si="14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11"/>
        <v>0</v>
      </c>
      <c r="O91">
        <f t="shared" si="12"/>
        <v>0</v>
      </c>
      <c r="P91">
        <f t="shared" si="13"/>
        <v>0</v>
      </c>
      <c r="Q91">
        <f t="shared" si="14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11"/>
        <v>0</v>
      </c>
      <c r="O92">
        <f t="shared" si="12"/>
        <v>0</v>
      </c>
      <c r="P92">
        <f t="shared" si="13"/>
        <v>0</v>
      </c>
      <c r="Q92">
        <f t="shared" si="14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11"/>
        <v>0</v>
      </c>
      <c r="O93">
        <f t="shared" si="12"/>
        <v>0</v>
      </c>
      <c r="P93">
        <f t="shared" si="13"/>
        <v>0</v>
      </c>
      <c r="Q93">
        <f t="shared" si="14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11"/>
        <v>0</v>
      </c>
      <c r="O94">
        <f t="shared" si="12"/>
        <v>0</v>
      </c>
      <c r="P94">
        <f t="shared" si="13"/>
        <v>0</v>
      </c>
      <c r="Q94">
        <f t="shared" si="14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11"/>
        <v>0</v>
      </c>
      <c r="O95">
        <f t="shared" si="12"/>
        <v>0</v>
      </c>
      <c r="P95">
        <f t="shared" si="13"/>
        <v>0</v>
      </c>
      <c r="Q95">
        <f t="shared" si="14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11"/>
        <v>0</v>
      </c>
      <c r="O96">
        <f t="shared" si="12"/>
        <v>0</v>
      </c>
      <c r="P96">
        <f t="shared" si="13"/>
        <v>0</v>
      </c>
      <c r="Q96">
        <f t="shared" si="14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11"/>
        <v>0</v>
      </c>
      <c r="O97">
        <f t="shared" si="12"/>
        <v>0</v>
      </c>
      <c r="P97">
        <f t="shared" si="13"/>
        <v>0</v>
      </c>
      <c r="Q97">
        <f t="shared" si="14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11"/>
        <v>0</v>
      </c>
      <c r="O98">
        <f t="shared" si="12"/>
        <v>0</v>
      </c>
      <c r="P98">
        <f t="shared" si="13"/>
        <v>0</v>
      </c>
      <c r="Q98">
        <f t="shared" si="14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11"/>
        <v>0</v>
      </c>
      <c r="O99">
        <f t="shared" si="12"/>
        <v>0</v>
      </c>
      <c r="P99">
        <f t="shared" si="13"/>
        <v>0</v>
      </c>
      <c r="Q99">
        <f t="shared" si="14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11"/>
        <v>0</v>
      </c>
      <c r="O100">
        <f t="shared" si="12"/>
        <v>0</v>
      </c>
      <c r="P100">
        <f t="shared" si="13"/>
        <v>0</v>
      </c>
      <c r="Q100">
        <f t="shared" si="14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11"/>
        <v>0</v>
      </c>
      <c r="O101">
        <f t="shared" si="12"/>
        <v>0</v>
      </c>
      <c r="P101">
        <f t="shared" si="13"/>
        <v>0</v>
      </c>
      <c r="Q101">
        <f t="shared" si="14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11"/>
        <v>0</v>
      </c>
      <c r="O102">
        <f t="shared" si="12"/>
        <v>0</v>
      </c>
      <c r="P102">
        <f t="shared" si="13"/>
        <v>0</v>
      </c>
      <c r="Q102">
        <f t="shared" si="14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11"/>
        <v>0</v>
      </c>
      <c r="O103">
        <f t="shared" si="12"/>
        <v>0</v>
      </c>
      <c r="P103">
        <f t="shared" si="13"/>
        <v>0</v>
      </c>
      <c r="Q103">
        <f t="shared" si="14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11"/>
        <v>0</v>
      </c>
      <c r="O104">
        <f t="shared" si="12"/>
        <v>0</v>
      </c>
      <c r="P104">
        <f t="shared" si="13"/>
        <v>0</v>
      </c>
      <c r="Q104">
        <f t="shared" si="14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11"/>
        <v>0</v>
      </c>
      <c r="O105">
        <f t="shared" si="12"/>
        <v>0</v>
      </c>
      <c r="P105">
        <f t="shared" si="13"/>
        <v>0</v>
      </c>
      <c r="Q105">
        <f t="shared" si="14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11"/>
        <v>0</v>
      </c>
      <c r="O106">
        <f t="shared" si="12"/>
        <v>0</v>
      </c>
      <c r="P106">
        <f t="shared" si="13"/>
        <v>0</v>
      </c>
      <c r="Q106">
        <f t="shared" si="14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11"/>
        <v>0</v>
      </c>
      <c r="O107">
        <f t="shared" si="12"/>
        <v>0</v>
      </c>
      <c r="P107">
        <f t="shared" si="13"/>
        <v>0</v>
      </c>
      <c r="Q107">
        <f t="shared" si="14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11"/>
        <v>0</v>
      </c>
      <c r="O109">
        <f t="shared" si="12"/>
        <v>0</v>
      </c>
      <c r="P109">
        <f t="shared" si="13"/>
        <v>0</v>
      </c>
      <c r="Q109">
        <f t="shared" si="14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11"/>
        <v>0</v>
      </c>
      <c r="O110">
        <f t="shared" si="12"/>
        <v>0</v>
      </c>
      <c r="P110">
        <f t="shared" si="13"/>
        <v>0</v>
      </c>
      <c r="Q110">
        <f t="shared" si="14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11"/>
        <v>0</v>
      </c>
      <c r="O111">
        <f t="shared" si="12"/>
        <v>0</v>
      </c>
      <c r="P111">
        <f t="shared" si="13"/>
        <v>0</v>
      </c>
      <c r="Q111">
        <f t="shared" si="14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11"/>
        <v>0</v>
      </c>
      <c r="O112">
        <f t="shared" si="12"/>
        <v>0</v>
      </c>
      <c r="P112">
        <f t="shared" si="13"/>
        <v>0</v>
      </c>
      <c r="Q112">
        <f t="shared" si="14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11"/>
        <v>0</v>
      </c>
      <c r="O113">
        <f t="shared" si="12"/>
        <v>0</v>
      </c>
      <c r="P113">
        <f t="shared" si="13"/>
        <v>0</v>
      </c>
      <c r="Q113">
        <f t="shared" si="14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11"/>
        <v>0</v>
      </c>
      <c r="O114">
        <f t="shared" si="12"/>
        <v>0</v>
      </c>
      <c r="P114">
        <f t="shared" si="13"/>
        <v>0</v>
      </c>
      <c r="Q114">
        <f t="shared" si="14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11"/>
        <v>0</v>
      </c>
      <c r="O115">
        <f t="shared" si="12"/>
        <v>0</v>
      </c>
      <c r="P115">
        <f t="shared" si="13"/>
        <v>0</v>
      </c>
      <c r="Q115">
        <f t="shared" si="14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11"/>
        <v>0</v>
      </c>
      <c r="O116">
        <f t="shared" si="12"/>
        <v>0</v>
      </c>
      <c r="P116">
        <f t="shared" si="13"/>
        <v>0</v>
      </c>
      <c r="Q116">
        <f t="shared" si="14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11"/>
        <v>0</v>
      </c>
      <c r="O117">
        <f t="shared" si="12"/>
        <v>0</v>
      </c>
      <c r="P117">
        <f t="shared" si="13"/>
        <v>0</v>
      </c>
      <c r="Q117">
        <f t="shared" si="14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11"/>
        <v>0</v>
      </c>
      <c r="O119">
        <f t="shared" si="12"/>
        <v>0</v>
      </c>
      <c r="P119">
        <f t="shared" si="13"/>
        <v>0</v>
      </c>
      <c r="Q119">
        <f t="shared" si="14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11"/>
        <v>0</v>
      </c>
      <c r="O120">
        <f t="shared" si="12"/>
        <v>0</v>
      </c>
      <c r="P120">
        <f t="shared" si="13"/>
        <v>0</v>
      </c>
      <c r="Q120">
        <f t="shared" si="14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11"/>
        <v>0</v>
      </c>
      <c r="O121">
        <f t="shared" si="12"/>
        <v>0</v>
      </c>
      <c r="P121">
        <f t="shared" si="13"/>
        <v>0</v>
      </c>
      <c r="Q121">
        <f t="shared" si="14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11"/>
        <v>0</v>
      </c>
      <c r="O122">
        <f t="shared" si="12"/>
        <v>0</v>
      </c>
      <c r="P122">
        <f t="shared" si="13"/>
        <v>0</v>
      </c>
      <c r="Q122">
        <f t="shared" si="14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11"/>
        <v>0</v>
      </c>
      <c r="O123">
        <f t="shared" si="12"/>
        <v>0</v>
      </c>
      <c r="P123">
        <f t="shared" si="13"/>
        <v>0</v>
      </c>
      <c r="Q123">
        <f t="shared" si="14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11"/>
        <v>0</v>
      </c>
      <c r="O124">
        <f t="shared" si="12"/>
        <v>0</v>
      </c>
      <c r="P124">
        <f t="shared" si="13"/>
        <v>0</v>
      </c>
      <c r="Q124">
        <f t="shared" si="14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11"/>
        <v>0</v>
      </c>
      <c r="O125">
        <f t="shared" si="12"/>
        <v>0</v>
      </c>
      <c r="P125">
        <f t="shared" si="13"/>
        <v>0</v>
      </c>
      <c r="Q125">
        <f t="shared" si="14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11"/>
        <v>0</v>
      </c>
      <c r="O126">
        <f t="shared" si="12"/>
        <v>0</v>
      </c>
      <c r="P126">
        <f t="shared" si="13"/>
        <v>0</v>
      </c>
      <c r="Q126">
        <f t="shared" si="14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11"/>
        <v>0</v>
      </c>
      <c r="O127">
        <f t="shared" si="12"/>
        <v>0</v>
      </c>
      <c r="P127">
        <f t="shared" si="13"/>
        <v>0</v>
      </c>
      <c r="Q127">
        <f t="shared" si="14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11"/>
        <v>0</v>
      </c>
      <c r="O128">
        <f t="shared" si="12"/>
        <v>0</v>
      </c>
      <c r="P128">
        <f t="shared" si="13"/>
        <v>0</v>
      </c>
      <c r="Q128">
        <f t="shared" si="14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11"/>
        <v>0</v>
      </c>
      <c r="O129">
        <f t="shared" si="12"/>
        <v>0</v>
      </c>
      <c r="P129">
        <f t="shared" si="13"/>
        <v>0</v>
      </c>
      <c r="Q129">
        <f t="shared" si="14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11"/>
        <v>0</v>
      </c>
      <c r="O130">
        <f t="shared" si="12"/>
        <v>0</v>
      </c>
      <c r="P130">
        <f t="shared" si="13"/>
        <v>0</v>
      </c>
      <c r="Q130">
        <f t="shared" si="14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11"/>
        <v>0</v>
      </c>
      <c r="O131">
        <f t="shared" si="12"/>
        <v>0</v>
      </c>
      <c r="P131">
        <f t="shared" si="13"/>
        <v>0</v>
      </c>
      <c r="Q131">
        <f t="shared" si="14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11"/>
        <v>0</v>
      </c>
      <c r="O132">
        <f t="shared" si="12"/>
        <v>0</v>
      </c>
      <c r="P132">
        <f t="shared" si="13"/>
        <v>0</v>
      </c>
      <c r="Q132">
        <f t="shared" si="14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11"/>
        <v>0</v>
      </c>
      <c r="O133">
        <f t="shared" si="12"/>
        <v>0</v>
      </c>
      <c r="P133">
        <f t="shared" si="13"/>
        <v>0</v>
      </c>
      <c r="Q133">
        <f t="shared" si="14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11"/>
        <v>0</v>
      </c>
      <c r="O134">
        <f t="shared" si="12"/>
        <v>0</v>
      </c>
      <c r="P134">
        <f t="shared" si="13"/>
        <v>0</v>
      </c>
      <c r="Q134">
        <f t="shared" si="14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11"/>
        <v>0</v>
      </c>
      <c r="O135">
        <f t="shared" si="12"/>
        <v>0</v>
      </c>
      <c r="P135">
        <f t="shared" si="13"/>
        <v>0</v>
      </c>
      <c r="Q135">
        <f t="shared" si="14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11"/>
        <v>0</v>
      </c>
      <c r="O137">
        <f t="shared" si="12"/>
        <v>0</v>
      </c>
      <c r="P137">
        <f t="shared" si="13"/>
        <v>0</v>
      </c>
      <c r="Q137">
        <f t="shared" si="14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11"/>
        <v>0</v>
      </c>
      <c r="O138">
        <f t="shared" si="12"/>
        <v>0</v>
      </c>
      <c r="P138">
        <f t="shared" si="13"/>
        <v>0</v>
      </c>
      <c r="Q138">
        <f t="shared" si="14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5">A139*((SUM(F139:I139))+(J139*1950*80))</f>
        <v>0</v>
      </c>
      <c r="O139">
        <f t="shared" si="12"/>
        <v>0</v>
      </c>
      <c r="P139">
        <f t="shared" si="13"/>
        <v>0</v>
      </c>
      <c r="Q139">
        <f t="shared" si="14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5"/>
        <v>0</v>
      </c>
      <c r="O140">
        <f t="shared" si="12"/>
        <v>0</v>
      </c>
      <c r="P140">
        <f t="shared" si="13"/>
        <v>0</v>
      </c>
      <c r="Q140">
        <f t="shared" si="14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5"/>
        <v>0</v>
      </c>
      <c r="O141">
        <f t="shared" si="12"/>
        <v>0</v>
      </c>
      <c r="P141">
        <f t="shared" si="13"/>
        <v>0</v>
      </c>
      <c r="Q141">
        <f t="shared" si="14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5"/>
        <v>0</v>
      </c>
      <c r="O142">
        <f t="shared" ref="O142:O170" si="16">A142*J142</f>
        <v>0</v>
      </c>
      <c r="P142">
        <f t="shared" ref="P142:P170" si="17">A142*K142</f>
        <v>0</v>
      </c>
      <c r="Q142">
        <f t="shared" ref="Q142:Q170" si="18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5"/>
        <v>0</v>
      </c>
      <c r="O143">
        <f t="shared" si="16"/>
        <v>0</v>
      </c>
      <c r="P143">
        <f t="shared" si="17"/>
        <v>0</v>
      </c>
      <c r="Q143">
        <f t="shared" si="18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5"/>
        <v>0</v>
      </c>
      <c r="O145">
        <f t="shared" si="16"/>
        <v>0</v>
      </c>
      <c r="P145">
        <f t="shared" si="17"/>
        <v>0</v>
      </c>
      <c r="Q145">
        <f t="shared" si="18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5"/>
        <v>0</v>
      </c>
      <c r="O146">
        <f t="shared" si="16"/>
        <v>0</v>
      </c>
      <c r="P146">
        <f t="shared" si="17"/>
        <v>0</v>
      </c>
      <c r="Q146">
        <f t="shared" si="18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5"/>
        <v>0</v>
      </c>
      <c r="O147">
        <f t="shared" si="16"/>
        <v>0</v>
      </c>
      <c r="P147">
        <f t="shared" si="17"/>
        <v>0</v>
      </c>
      <c r="Q147">
        <f t="shared" si="18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5"/>
        <v>0</v>
      </c>
      <c r="O148">
        <f t="shared" si="16"/>
        <v>0</v>
      </c>
      <c r="P148">
        <f t="shared" si="17"/>
        <v>0</v>
      </c>
      <c r="Q148">
        <f t="shared" si="18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5"/>
        <v>0</v>
      </c>
      <c r="O149">
        <f t="shared" si="16"/>
        <v>0</v>
      </c>
      <c r="P149">
        <f t="shared" si="17"/>
        <v>0</v>
      </c>
      <c r="Q149">
        <f t="shared" si="18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5"/>
        <v>0</v>
      </c>
      <c r="O150">
        <f t="shared" si="16"/>
        <v>0</v>
      </c>
      <c r="P150">
        <f t="shared" si="17"/>
        <v>0</v>
      </c>
      <c r="Q150">
        <f t="shared" si="18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5"/>
        <v>0</v>
      </c>
      <c r="O151">
        <f t="shared" si="16"/>
        <v>0</v>
      </c>
      <c r="P151">
        <f t="shared" si="17"/>
        <v>0</v>
      </c>
      <c r="Q151">
        <f t="shared" si="18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5"/>
        <v>0</v>
      </c>
      <c r="O152">
        <f t="shared" si="16"/>
        <v>0</v>
      </c>
      <c r="P152">
        <f t="shared" si="17"/>
        <v>0</v>
      </c>
      <c r="Q152">
        <f t="shared" si="18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5"/>
        <v>0</v>
      </c>
      <c r="O154">
        <f t="shared" si="16"/>
        <v>0</v>
      </c>
      <c r="P154">
        <f t="shared" si="17"/>
        <v>0</v>
      </c>
      <c r="Q154">
        <f t="shared" si="18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5"/>
        <v>0</v>
      </c>
      <c r="O155">
        <f t="shared" si="16"/>
        <v>0</v>
      </c>
      <c r="P155">
        <f t="shared" si="17"/>
        <v>0</v>
      </c>
      <c r="Q155">
        <f t="shared" si="18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5"/>
        <v>0</v>
      </c>
      <c r="O156">
        <f t="shared" si="16"/>
        <v>0</v>
      </c>
      <c r="P156">
        <f t="shared" si="17"/>
        <v>0</v>
      </c>
      <c r="Q156">
        <f t="shared" si="18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5"/>
        <v>0</v>
      </c>
      <c r="O157">
        <f t="shared" si="16"/>
        <v>0</v>
      </c>
      <c r="P157">
        <f t="shared" si="17"/>
        <v>0</v>
      </c>
      <c r="Q157">
        <f t="shared" si="18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5"/>
        <v>0</v>
      </c>
      <c r="O158">
        <f t="shared" si="16"/>
        <v>0</v>
      </c>
      <c r="P158">
        <f t="shared" si="17"/>
        <v>0</v>
      </c>
      <c r="Q158">
        <f t="shared" si="18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5"/>
        <v>0</v>
      </c>
      <c r="O159">
        <f t="shared" si="16"/>
        <v>0</v>
      </c>
      <c r="P159">
        <f t="shared" si="17"/>
        <v>0</v>
      </c>
      <c r="Q159">
        <f t="shared" si="18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5"/>
        <v>0</v>
      </c>
      <c r="O161">
        <f t="shared" si="16"/>
        <v>0</v>
      </c>
      <c r="P161">
        <f t="shared" si="17"/>
        <v>0</v>
      </c>
      <c r="Q161">
        <f t="shared" si="18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5"/>
        <v>0</v>
      </c>
      <c r="O162">
        <f t="shared" si="16"/>
        <v>0</v>
      </c>
      <c r="P162">
        <f t="shared" si="17"/>
        <v>0</v>
      </c>
      <c r="Q162">
        <f t="shared" si="18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5"/>
        <v>0</v>
      </c>
      <c r="O163">
        <f t="shared" si="16"/>
        <v>0</v>
      </c>
      <c r="P163">
        <f t="shared" si="17"/>
        <v>0</v>
      </c>
      <c r="Q163">
        <f t="shared" si="18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5"/>
        <v>0</v>
      </c>
      <c r="O164">
        <f t="shared" si="16"/>
        <v>0</v>
      </c>
      <c r="P164">
        <f t="shared" si="17"/>
        <v>0</v>
      </c>
      <c r="Q164">
        <f t="shared" si="18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5"/>
        <v>0</v>
      </c>
      <c r="O165">
        <f t="shared" si="16"/>
        <v>0</v>
      </c>
      <c r="P165">
        <f t="shared" si="17"/>
        <v>0</v>
      </c>
      <c r="Q165">
        <f t="shared" si="18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5"/>
        <v>0</v>
      </c>
      <c r="O166">
        <f t="shared" si="16"/>
        <v>0</v>
      </c>
      <c r="P166">
        <f t="shared" si="17"/>
        <v>0</v>
      </c>
      <c r="Q166">
        <f t="shared" si="18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5"/>
        <v>0</v>
      </c>
      <c r="O167">
        <f t="shared" si="16"/>
        <v>0</v>
      </c>
      <c r="P167">
        <f t="shared" si="17"/>
        <v>0</v>
      </c>
      <c r="Q167">
        <f t="shared" si="18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5"/>
        <v>0</v>
      </c>
      <c r="O168">
        <f t="shared" si="16"/>
        <v>0</v>
      </c>
      <c r="P168">
        <f t="shared" si="17"/>
        <v>0</v>
      </c>
      <c r="Q168">
        <f t="shared" si="18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5"/>
        <v>0</v>
      </c>
      <c r="O169">
        <f t="shared" si="16"/>
        <v>0</v>
      </c>
      <c r="P169">
        <f t="shared" si="17"/>
        <v>0</v>
      </c>
      <c r="Q169">
        <f t="shared" si="18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5"/>
        <v>0</v>
      </c>
      <c r="O170">
        <f t="shared" si="16"/>
        <v>0</v>
      </c>
      <c r="P170">
        <f t="shared" si="17"/>
        <v>0</v>
      </c>
      <c r="Q170">
        <f t="shared" si="18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19">SUM(O10:O170)</f>
        <v>0</v>
      </c>
      <c r="P171" s="28">
        <f t="shared" si="19"/>
        <v>0</v>
      </c>
      <c r="Q171" s="28">
        <f t="shared" si="19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20">A174*((SUM(F174:I174))+(J174*1950*80))</f>
        <v>0</v>
      </c>
      <c r="O174">
        <f t="shared" ref="O174:O180" si="21">A174*J174</f>
        <v>0</v>
      </c>
      <c r="P174">
        <f t="shared" ref="P174:P180" si="22">A174*K174</f>
        <v>0</v>
      </c>
      <c r="Q174">
        <f t="shared" ref="Q174:Q180" si="23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20"/>
        <v>0</v>
      </c>
      <c r="O175">
        <f t="shared" si="21"/>
        <v>0</v>
      </c>
      <c r="P175">
        <f t="shared" si="22"/>
        <v>0</v>
      </c>
      <c r="Q175">
        <f t="shared" si="23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20"/>
        <v>0</v>
      </c>
      <c r="O176">
        <f t="shared" si="21"/>
        <v>0</v>
      </c>
      <c r="P176">
        <f t="shared" si="22"/>
        <v>0</v>
      </c>
      <c r="Q176">
        <f t="shared" si="23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20"/>
        <v>0</v>
      </c>
      <c r="O177">
        <f t="shared" si="21"/>
        <v>0</v>
      </c>
      <c r="P177">
        <f t="shared" si="22"/>
        <v>0</v>
      </c>
      <c r="Q177">
        <f t="shared" si="23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20"/>
        <v>0</v>
      </c>
      <c r="O178">
        <f t="shared" si="21"/>
        <v>0</v>
      </c>
      <c r="P178">
        <f t="shared" si="22"/>
        <v>0</v>
      </c>
      <c r="Q178">
        <f t="shared" si="23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20"/>
        <v>0</v>
      </c>
      <c r="O179">
        <f t="shared" si="21"/>
        <v>0</v>
      </c>
      <c r="P179">
        <f t="shared" si="22"/>
        <v>0</v>
      </c>
      <c r="Q179">
        <f t="shared" si="23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20"/>
        <v>0</v>
      </c>
      <c r="O180">
        <f t="shared" si="21"/>
        <v>0</v>
      </c>
      <c r="P180">
        <f t="shared" si="22"/>
        <v>0</v>
      </c>
      <c r="Q180">
        <f t="shared" si="23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4">A182*((SUM(F182:I182))+(J182*1950*80))</f>
        <v>0</v>
      </c>
      <c r="O182">
        <f t="shared" ref="O182:O185" si="25">A182*J182</f>
        <v>0</v>
      </c>
      <c r="P182">
        <f t="shared" ref="P182:P185" si="26">A182*K182</f>
        <v>0</v>
      </c>
      <c r="Q182">
        <f t="shared" ref="Q182:Q185" si="27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4"/>
        <v>0</v>
      </c>
      <c r="O183">
        <f t="shared" si="25"/>
        <v>0</v>
      </c>
      <c r="P183">
        <f t="shared" si="26"/>
        <v>0</v>
      </c>
      <c r="Q183">
        <f t="shared" si="27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4"/>
        <v>0</v>
      </c>
      <c r="O184">
        <f t="shared" si="25"/>
        <v>0</v>
      </c>
      <c r="P184">
        <f t="shared" si="26"/>
        <v>0</v>
      </c>
      <c r="Q184">
        <f t="shared" si="27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4"/>
        <v>0</v>
      </c>
      <c r="O185">
        <f t="shared" si="25"/>
        <v>0</v>
      </c>
      <c r="P185">
        <f t="shared" si="26"/>
        <v>0</v>
      </c>
      <c r="Q185">
        <f t="shared" si="27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8">A187*((SUM(F187:I187))+(J187*1950*80))</f>
        <v>0</v>
      </c>
      <c r="O187">
        <f t="shared" ref="O187:O192" si="29">A187*J187</f>
        <v>0</v>
      </c>
      <c r="P187">
        <f t="shared" ref="P187:P192" si="30">A187*K187</f>
        <v>0</v>
      </c>
      <c r="Q187">
        <f t="shared" ref="Q187:Q192" si="31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8"/>
        <v>0</v>
      </c>
      <c r="O188">
        <f t="shared" si="29"/>
        <v>0</v>
      </c>
      <c r="P188">
        <f t="shared" si="30"/>
        <v>0</v>
      </c>
      <c r="Q188">
        <f t="shared" si="31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8"/>
        <v>0</v>
      </c>
      <c r="O189">
        <f t="shared" si="29"/>
        <v>0</v>
      </c>
      <c r="P189">
        <f t="shared" si="30"/>
        <v>0</v>
      </c>
      <c r="Q189">
        <f t="shared" si="31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8"/>
        <v>0</v>
      </c>
      <c r="O190">
        <f t="shared" si="29"/>
        <v>0</v>
      </c>
      <c r="P190">
        <f t="shared" si="30"/>
        <v>0</v>
      </c>
      <c r="Q190">
        <f t="shared" si="31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8"/>
        <v>0</v>
      </c>
      <c r="O191">
        <f t="shared" si="29"/>
        <v>0</v>
      </c>
      <c r="P191">
        <f t="shared" si="30"/>
        <v>0</v>
      </c>
      <c r="Q191">
        <f t="shared" si="31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8"/>
        <v>0</v>
      </c>
      <c r="O192">
        <f t="shared" si="29"/>
        <v>0</v>
      </c>
      <c r="P192">
        <f t="shared" si="30"/>
        <v>0</v>
      </c>
      <c r="Q192">
        <f t="shared" si="31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32">A194*((SUM(F194:I194))+(J194*1950*80))</f>
        <v>0</v>
      </c>
      <c r="O194">
        <f t="shared" ref="O194:O196" si="33">A194*J194</f>
        <v>0</v>
      </c>
      <c r="P194">
        <f t="shared" ref="P194:P196" si="34">A194*K194</f>
        <v>0</v>
      </c>
      <c r="Q194">
        <f t="shared" ref="Q194:Q196" si="35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32"/>
        <v>0</v>
      </c>
      <c r="O195">
        <f t="shared" si="33"/>
        <v>0</v>
      </c>
      <c r="P195">
        <f t="shared" si="34"/>
        <v>0</v>
      </c>
      <c r="Q195">
        <f t="shared" si="35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32"/>
        <v>0</v>
      </c>
      <c r="O196">
        <f t="shared" si="33"/>
        <v>0</v>
      </c>
      <c r="P196">
        <f t="shared" si="34"/>
        <v>0</v>
      </c>
      <c r="Q196">
        <f t="shared" si="35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6">A198*((SUM(F198:I198))+(J198*1950*80))</f>
        <v>0</v>
      </c>
      <c r="O198">
        <f t="shared" ref="O198:O209" si="37">A198*J198</f>
        <v>0</v>
      </c>
      <c r="P198">
        <f t="shared" ref="P198:P209" si="38">A198*K198</f>
        <v>0</v>
      </c>
      <c r="Q198">
        <f t="shared" ref="Q198:Q209" si="39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6"/>
        <v>0</v>
      </c>
      <c r="O199">
        <f t="shared" si="37"/>
        <v>0</v>
      </c>
      <c r="P199">
        <f t="shared" si="38"/>
        <v>0</v>
      </c>
      <c r="Q199">
        <f t="shared" si="39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6"/>
        <v>0</v>
      </c>
      <c r="O200">
        <f t="shared" si="37"/>
        <v>0</v>
      </c>
      <c r="P200">
        <f t="shared" si="38"/>
        <v>0</v>
      </c>
      <c r="Q200">
        <f t="shared" si="39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6"/>
        <v>0</v>
      </c>
      <c r="O201">
        <f t="shared" si="37"/>
        <v>0</v>
      </c>
      <c r="P201">
        <f t="shared" si="38"/>
        <v>0</v>
      </c>
      <c r="Q201">
        <f t="shared" si="39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6"/>
        <v>0</v>
      </c>
      <c r="O202">
        <f t="shared" si="37"/>
        <v>0</v>
      </c>
      <c r="P202">
        <f t="shared" si="38"/>
        <v>0</v>
      </c>
      <c r="Q202">
        <f t="shared" si="39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6"/>
        <v>0</v>
      </c>
      <c r="O203">
        <f t="shared" si="37"/>
        <v>0</v>
      </c>
      <c r="P203">
        <f t="shared" si="38"/>
        <v>0</v>
      </c>
      <c r="Q203">
        <f t="shared" si="39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6"/>
        <v>0</v>
      </c>
      <c r="O204">
        <f t="shared" si="37"/>
        <v>0</v>
      </c>
      <c r="P204">
        <f t="shared" si="38"/>
        <v>0</v>
      </c>
      <c r="Q204">
        <f t="shared" si="39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6"/>
        <v>0</v>
      </c>
      <c r="O206">
        <f t="shared" si="37"/>
        <v>0</v>
      </c>
      <c r="P206">
        <f t="shared" si="38"/>
        <v>0</v>
      </c>
      <c r="Q206">
        <f t="shared" si="39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6"/>
        <v>0</v>
      </c>
      <c r="O207">
        <f t="shared" si="37"/>
        <v>0</v>
      </c>
      <c r="P207">
        <f t="shared" si="38"/>
        <v>0</v>
      </c>
      <c r="Q207">
        <f t="shared" si="39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6"/>
        <v>0</v>
      </c>
      <c r="O208">
        <f t="shared" si="37"/>
        <v>0</v>
      </c>
      <c r="P208">
        <f t="shared" si="38"/>
        <v>0</v>
      </c>
      <c r="Q208">
        <f t="shared" si="39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6"/>
        <v>0</v>
      </c>
      <c r="O209">
        <f t="shared" si="37"/>
        <v>0</v>
      </c>
      <c r="P209">
        <f t="shared" si="38"/>
        <v>0</v>
      </c>
      <c r="Q209">
        <f t="shared" si="39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40">A211*((SUM(F211:I211))+(J211*1950*80))</f>
        <v>0</v>
      </c>
      <c r="O211">
        <f t="shared" ref="O211:O218" si="41">A211*J211</f>
        <v>0</v>
      </c>
      <c r="P211">
        <f t="shared" ref="P211:P218" si="42">A211*K211</f>
        <v>0</v>
      </c>
      <c r="Q211">
        <f t="shared" ref="Q211:Q218" si="43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40"/>
        <v>0</v>
      </c>
      <c r="O212">
        <f t="shared" si="41"/>
        <v>0</v>
      </c>
      <c r="P212">
        <f t="shared" si="42"/>
        <v>0</v>
      </c>
      <c r="Q212">
        <f t="shared" si="43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40"/>
        <v>0</v>
      </c>
      <c r="O213">
        <f t="shared" si="41"/>
        <v>0</v>
      </c>
      <c r="P213">
        <f t="shared" si="42"/>
        <v>0</v>
      </c>
      <c r="Q213">
        <f t="shared" si="43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40"/>
        <v>0</v>
      </c>
      <c r="O214">
        <f t="shared" si="41"/>
        <v>0</v>
      </c>
      <c r="P214">
        <f t="shared" si="42"/>
        <v>0</v>
      </c>
      <c r="Q214">
        <f t="shared" si="43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40"/>
        <v>0</v>
      </c>
      <c r="O215">
        <f t="shared" si="41"/>
        <v>0</v>
      </c>
      <c r="P215">
        <f t="shared" si="42"/>
        <v>0</v>
      </c>
      <c r="Q215">
        <f t="shared" si="43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40"/>
        <v>0</v>
      </c>
      <c r="O216">
        <f t="shared" si="41"/>
        <v>0</v>
      </c>
      <c r="P216">
        <f t="shared" si="42"/>
        <v>0</v>
      </c>
      <c r="Q216">
        <f t="shared" si="43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40"/>
        <v>0</v>
      </c>
      <c r="O217">
        <f t="shared" si="41"/>
        <v>0</v>
      </c>
      <c r="P217">
        <f t="shared" si="42"/>
        <v>0</v>
      </c>
      <c r="Q217">
        <f t="shared" si="43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40"/>
        <v>0</v>
      </c>
      <c r="O218">
        <f t="shared" si="41"/>
        <v>0</v>
      </c>
      <c r="P218">
        <f t="shared" si="42"/>
        <v>0</v>
      </c>
      <c r="Q218">
        <f t="shared" si="43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4">A220*((SUM(F220:I220))+(J220*1950*80))</f>
        <v>0</v>
      </c>
      <c r="O220">
        <f t="shared" ref="O220:O230" si="45">A220*J220</f>
        <v>0</v>
      </c>
      <c r="P220">
        <f t="shared" ref="P220:P230" si="46">A220*K220</f>
        <v>0</v>
      </c>
      <c r="Q220">
        <f t="shared" ref="Q220:Q230" si="47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4"/>
        <v>0</v>
      </c>
      <c r="O221">
        <f t="shared" si="45"/>
        <v>0</v>
      </c>
      <c r="P221">
        <f t="shared" si="46"/>
        <v>0</v>
      </c>
      <c r="Q221">
        <f t="shared" si="47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4"/>
        <v>0</v>
      </c>
      <c r="O222">
        <f t="shared" si="45"/>
        <v>0</v>
      </c>
      <c r="P222">
        <f t="shared" si="46"/>
        <v>0</v>
      </c>
      <c r="Q222">
        <f t="shared" si="47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4"/>
        <v>0</v>
      </c>
      <c r="O223">
        <f t="shared" si="45"/>
        <v>0</v>
      </c>
      <c r="P223">
        <f t="shared" si="46"/>
        <v>0</v>
      </c>
      <c r="Q223">
        <f t="shared" si="47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4"/>
        <v>0</v>
      </c>
      <c r="O224">
        <f t="shared" si="45"/>
        <v>0</v>
      </c>
      <c r="P224">
        <f t="shared" si="46"/>
        <v>0</v>
      </c>
      <c r="Q224">
        <f t="shared" si="47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4"/>
        <v>0</v>
      </c>
      <c r="O225">
        <f t="shared" si="45"/>
        <v>0</v>
      </c>
      <c r="P225">
        <f t="shared" si="46"/>
        <v>0</v>
      </c>
      <c r="Q225">
        <f t="shared" si="47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4"/>
        <v>0</v>
      </c>
      <c r="O226">
        <f t="shared" si="45"/>
        <v>0</v>
      </c>
      <c r="P226">
        <f t="shared" si="46"/>
        <v>0</v>
      </c>
      <c r="Q226">
        <f t="shared" si="47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4"/>
        <v>0</v>
      </c>
      <c r="O227">
        <f t="shared" si="45"/>
        <v>0</v>
      </c>
      <c r="P227">
        <f t="shared" si="46"/>
        <v>0</v>
      </c>
      <c r="Q227">
        <f t="shared" si="47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4"/>
        <v>0</v>
      </c>
      <c r="O228">
        <f t="shared" si="45"/>
        <v>0</v>
      </c>
      <c r="P228">
        <f t="shared" si="46"/>
        <v>0</v>
      </c>
      <c r="Q228">
        <f t="shared" si="47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4"/>
        <v>0</v>
      </c>
      <c r="O229">
        <f t="shared" si="45"/>
        <v>0</v>
      </c>
      <c r="P229">
        <f t="shared" si="46"/>
        <v>0</v>
      </c>
      <c r="Q229">
        <f t="shared" si="47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4"/>
        <v>0</v>
      </c>
      <c r="O230">
        <f t="shared" si="45"/>
        <v>0</v>
      </c>
      <c r="P230">
        <f t="shared" si="46"/>
        <v>0</v>
      </c>
      <c r="Q230">
        <f t="shared" si="47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8">A232*((SUM(F232:I232))+(J232*1950*80))</f>
        <v>0</v>
      </c>
      <c r="O232">
        <f t="shared" ref="O232:O233" si="49">A232*J232</f>
        <v>0</v>
      </c>
      <c r="P232">
        <f t="shared" ref="P232:P233" si="50">A232*K232</f>
        <v>0</v>
      </c>
      <c r="Q232">
        <f t="shared" ref="Q232:Q233" si="51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8"/>
        <v>0</v>
      </c>
      <c r="O233">
        <f t="shared" si="49"/>
        <v>0</v>
      </c>
      <c r="P233">
        <f t="shared" si="50"/>
        <v>0</v>
      </c>
      <c r="Q233">
        <f t="shared" si="51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52">A235*((SUM(F235:I235))+(J235*1950*80))</f>
        <v>0</v>
      </c>
      <c r="O235">
        <f t="shared" ref="O235:O239" si="53">A235*J235</f>
        <v>0</v>
      </c>
      <c r="P235">
        <f t="shared" ref="P235:P239" si="54">A235*K235</f>
        <v>0</v>
      </c>
      <c r="Q235">
        <f t="shared" ref="Q235:Q239" si="55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52"/>
        <v>0</v>
      </c>
      <c r="O236">
        <f t="shared" si="53"/>
        <v>0</v>
      </c>
      <c r="P236">
        <f t="shared" si="54"/>
        <v>0</v>
      </c>
      <c r="Q236">
        <f t="shared" si="55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52"/>
        <v>0</v>
      </c>
      <c r="O237">
        <f t="shared" si="53"/>
        <v>0</v>
      </c>
      <c r="P237">
        <f t="shared" si="54"/>
        <v>0</v>
      </c>
      <c r="Q237">
        <f t="shared" si="55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52"/>
        <v>0</v>
      </c>
      <c r="O238">
        <f t="shared" si="53"/>
        <v>0</v>
      </c>
      <c r="P238">
        <f t="shared" si="54"/>
        <v>0</v>
      </c>
      <c r="Q238">
        <f t="shared" si="55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52"/>
        <v>0</v>
      </c>
      <c r="O239">
        <f t="shared" si="53"/>
        <v>0</v>
      </c>
      <c r="P239">
        <f t="shared" si="54"/>
        <v>0</v>
      </c>
      <c r="Q239">
        <f t="shared" si="55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6">A241*((SUM(F241:I241))+(J241*1950*80))</f>
        <v>0</v>
      </c>
      <c r="O241">
        <f t="shared" ref="O241:O245" si="57">A241*J241</f>
        <v>0</v>
      </c>
      <c r="P241">
        <f t="shared" ref="P241:P245" si="58">A241*K241</f>
        <v>0</v>
      </c>
      <c r="Q241">
        <f t="shared" ref="Q241:Q245" si="59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6"/>
        <v>0</v>
      </c>
      <c r="O242">
        <f t="shared" si="57"/>
        <v>0</v>
      </c>
      <c r="P242">
        <f t="shared" si="58"/>
        <v>0</v>
      </c>
      <c r="Q242">
        <f t="shared" si="59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6"/>
        <v>0</v>
      </c>
      <c r="O243">
        <f t="shared" si="57"/>
        <v>0</v>
      </c>
      <c r="P243">
        <f t="shared" si="58"/>
        <v>0</v>
      </c>
      <c r="Q243">
        <f t="shared" si="59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6"/>
        <v>0</v>
      </c>
      <c r="O244">
        <f t="shared" si="57"/>
        <v>0</v>
      </c>
      <c r="P244">
        <f t="shared" si="58"/>
        <v>0</v>
      </c>
      <c r="Q244">
        <f t="shared" si="59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6"/>
        <v>0</v>
      </c>
      <c r="O245">
        <f t="shared" si="57"/>
        <v>0</v>
      </c>
      <c r="P245">
        <f t="shared" si="58"/>
        <v>0</v>
      </c>
      <c r="Q245">
        <f t="shared" si="59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60">A247*((SUM(F247:I247))+(J247*1950*80))</f>
        <v>0</v>
      </c>
      <c r="O247">
        <f t="shared" ref="O247:O254" si="61">A247*J247</f>
        <v>0</v>
      </c>
      <c r="P247">
        <f t="shared" ref="P247:P254" si="62">A247*K247</f>
        <v>0</v>
      </c>
      <c r="Q247">
        <f t="shared" ref="Q247:Q254" si="63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60"/>
        <v>0</v>
      </c>
      <c r="O248">
        <f t="shared" si="61"/>
        <v>0</v>
      </c>
      <c r="P248">
        <f t="shared" si="62"/>
        <v>0</v>
      </c>
      <c r="Q248">
        <f t="shared" si="63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60"/>
        <v>0</v>
      </c>
      <c r="O249">
        <f t="shared" si="61"/>
        <v>0</v>
      </c>
      <c r="P249">
        <f t="shared" si="62"/>
        <v>0</v>
      </c>
      <c r="Q249">
        <f t="shared" si="63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60"/>
        <v>0</v>
      </c>
      <c r="O250">
        <f t="shared" si="61"/>
        <v>0</v>
      </c>
      <c r="P250">
        <f t="shared" si="62"/>
        <v>0</v>
      </c>
      <c r="Q250">
        <f t="shared" si="63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60"/>
        <v>0</v>
      </c>
      <c r="O251">
        <f t="shared" si="61"/>
        <v>0</v>
      </c>
      <c r="P251">
        <f t="shared" si="62"/>
        <v>0</v>
      </c>
      <c r="Q251">
        <f t="shared" si="63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60"/>
        <v>0</v>
      </c>
      <c r="O252">
        <f t="shared" si="61"/>
        <v>0</v>
      </c>
      <c r="P252">
        <f t="shared" si="62"/>
        <v>0</v>
      </c>
      <c r="Q252">
        <f t="shared" si="63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60"/>
        <v>0</v>
      </c>
      <c r="O253">
        <f t="shared" si="61"/>
        <v>0</v>
      </c>
      <c r="P253">
        <f t="shared" si="62"/>
        <v>0</v>
      </c>
      <c r="Q253">
        <f t="shared" si="63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60"/>
        <v>0</v>
      </c>
      <c r="O254">
        <f t="shared" si="61"/>
        <v>0</v>
      </c>
      <c r="P254">
        <f t="shared" si="62"/>
        <v>0</v>
      </c>
      <c r="Q254">
        <f t="shared" si="63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4">A256*((SUM(F256:I256))+(J256*1950*80))</f>
        <v>0</v>
      </c>
      <c r="O256">
        <f t="shared" ref="O256:O260" si="65">A256*J256</f>
        <v>0</v>
      </c>
      <c r="P256">
        <f t="shared" ref="P256:P260" si="66">A256*K256</f>
        <v>0</v>
      </c>
      <c r="Q256">
        <f t="shared" ref="Q256:Q260" si="67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4"/>
        <v>0</v>
      </c>
      <c r="O257">
        <f t="shared" si="65"/>
        <v>0</v>
      </c>
      <c r="P257">
        <f t="shared" si="66"/>
        <v>0</v>
      </c>
      <c r="Q257">
        <f t="shared" si="67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4"/>
        <v>0</v>
      </c>
      <c r="O258">
        <f t="shared" si="65"/>
        <v>0</v>
      </c>
      <c r="P258">
        <f t="shared" si="66"/>
        <v>0</v>
      </c>
      <c r="Q258">
        <f t="shared" si="67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4"/>
        <v>0</v>
      </c>
      <c r="O259">
        <f t="shared" si="65"/>
        <v>0</v>
      </c>
      <c r="P259">
        <f t="shared" si="66"/>
        <v>0</v>
      </c>
      <c r="Q259">
        <f t="shared" si="67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4"/>
        <v>0</v>
      </c>
      <c r="O260">
        <f t="shared" si="65"/>
        <v>0</v>
      </c>
      <c r="P260">
        <f t="shared" si="66"/>
        <v>0</v>
      </c>
      <c r="Q260">
        <f t="shared" si="67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8">A262*((SUM(F262:I262))+(J262*1950*80))</f>
        <v>0</v>
      </c>
      <c r="O262">
        <f t="shared" ref="O262" si="69">A262*J262</f>
        <v>0</v>
      </c>
      <c r="P262">
        <f t="shared" ref="P262" si="70">A262*K262</f>
        <v>0</v>
      </c>
      <c r="Q262">
        <f t="shared" ref="Q262" si="71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72">A264*((SUM(F264:I264))+(J264*1950*80))</f>
        <v>0</v>
      </c>
      <c r="O264">
        <f t="shared" ref="O264:O268" si="73">A264*J264</f>
        <v>0</v>
      </c>
      <c r="P264">
        <f t="shared" ref="P264:P268" si="74">A264*K264</f>
        <v>0</v>
      </c>
      <c r="Q264">
        <f t="shared" ref="Q264:Q268" si="75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72"/>
        <v>0</v>
      </c>
      <c r="O265">
        <f t="shared" si="73"/>
        <v>0</v>
      </c>
      <c r="P265">
        <f t="shared" si="74"/>
        <v>0</v>
      </c>
      <c r="Q265">
        <f t="shared" si="75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72"/>
        <v>0</v>
      </c>
      <c r="O266">
        <f t="shared" si="73"/>
        <v>0</v>
      </c>
      <c r="P266">
        <f t="shared" si="74"/>
        <v>0</v>
      </c>
      <c r="Q266">
        <f t="shared" si="75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72"/>
        <v>0</v>
      </c>
      <c r="O267">
        <f t="shared" si="73"/>
        <v>0</v>
      </c>
      <c r="P267">
        <f t="shared" si="74"/>
        <v>0</v>
      </c>
      <c r="Q267">
        <f t="shared" si="75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72"/>
        <v>0</v>
      </c>
      <c r="O268">
        <f t="shared" si="73"/>
        <v>0</v>
      </c>
      <c r="P268">
        <f t="shared" si="74"/>
        <v>0</v>
      </c>
      <c r="Q268">
        <f t="shared" si="75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6">A270*((SUM(F270:I270))+(J270*1950*80))</f>
        <v>0</v>
      </c>
      <c r="O270">
        <f t="shared" ref="O270:O274" si="77">A270*J270</f>
        <v>0</v>
      </c>
      <c r="P270">
        <f t="shared" ref="P270:P274" si="78">A270*K270</f>
        <v>0</v>
      </c>
      <c r="Q270">
        <f t="shared" ref="Q270:Q274" si="79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6"/>
        <v>0</v>
      </c>
      <c r="O271">
        <f t="shared" si="77"/>
        <v>0</v>
      </c>
      <c r="P271">
        <f t="shared" si="78"/>
        <v>0</v>
      </c>
      <c r="Q271">
        <f t="shared" si="79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6"/>
        <v>0</v>
      </c>
      <c r="O272">
        <f t="shared" si="77"/>
        <v>0</v>
      </c>
      <c r="P272">
        <f t="shared" si="78"/>
        <v>0</v>
      </c>
      <c r="Q272">
        <f t="shared" si="79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6"/>
        <v>0</v>
      </c>
      <c r="O273">
        <f t="shared" si="77"/>
        <v>0</v>
      </c>
      <c r="P273">
        <f t="shared" si="78"/>
        <v>0</v>
      </c>
      <c r="Q273">
        <f t="shared" si="79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6"/>
        <v>0</v>
      </c>
      <c r="O274">
        <f t="shared" si="77"/>
        <v>0</v>
      </c>
      <c r="P274">
        <f t="shared" si="78"/>
        <v>0</v>
      </c>
      <c r="Q274">
        <f t="shared" si="79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80">A276*((SUM(F276:I276))+(J276*1950*80))</f>
        <v>0</v>
      </c>
      <c r="O276">
        <f t="shared" ref="O276:O278" si="81">A276*J276</f>
        <v>0</v>
      </c>
      <c r="P276">
        <f t="shared" ref="P276:P278" si="82">A276*K276</f>
        <v>0</v>
      </c>
      <c r="Q276">
        <f t="shared" ref="Q276:Q278" si="83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80"/>
        <v>0</v>
      </c>
      <c r="O277">
        <f t="shared" si="81"/>
        <v>0</v>
      </c>
      <c r="P277">
        <f t="shared" si="82"/>
        <v>0</v>
      </c>
      <c r="Q277">
        <f t="shared" si="83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80"/>
        <v>0</v>
      </c>
      <c r="O278">
        <f t="shared" si="81"/>
        <v>0</v>
      </c>
      <c r="P278">
        <f t="shared" si="82"/>
        <v>0</v>
      </c>
      <c r="Q278">
        <f t="shared" si="83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4">A280*((SUM(F280:I280))+(J280*1950*80))</f>
        <v>0</v>
      </c>
      <c r="O280">
        <f t="shared" ref="O280:O281" si="85">A280*J280</f>
        <v>0</v>
      </c>
      <c r="P280">
        <f t="shared" ref="P280:P281" si="86">A280*K280</f>
        <v>0</v>
      </c>
      <c r="Q280">
        <f t="shared" ref="Q280:Q281" si="87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4"/>
        <v>0</v>
      </c>
      <c r="O281">
        <f t="shared" si="85"/>
        <v>0</v>
      </c>
      <c r="P281">
        <f t="shared" si="86"/>
        <v>0</v>
      </c>
      <c r="Q281">
        <f t="shared" si="87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8">A283*((SUM(F283:I283))+(J283*1950*80))</f>
        <v>0</v>
      </c>
      <c r="O283">
        <f t="shared" ref="O283" si="89">A283*J283</f>
        <v>0</v>
      </c>
      <c r="P283">
        <f t="shared" ref="P283" si="90">A283*K283</f>
        <v>0</v>
      </c>
      <c r="Q283">
        <f t="shared" ref="Q283" si="91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92">A285*((SUM(F285:I285))+(J285*1950*80))</f>
        <v>0</v>
      </c>
      <c r="O285">
        <f t="shared" ref="O285:O286" si="93">A285*J285</f>
        <v>0</v>
      </c>
      <c r="P285">
        <f t="shared" ref="P285:P286" si="94">A285*K285</f>
        <v>0</v>
      </c>
      <c r="Q285">
        <f t="shared" ref="Q285:Q286" si="95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92"/>
        <v>0</v>
      </c>
      <c r="O286">
        <f t="shared" si="93"/>
        <v>0</v>
      </c>
      <c r="P286">
        <f t="shared" si="94"/>
        <v>0</v>
      </c>
      <c r="Q286">
        <f t="shared" si="95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6">A288*((SUM(F288:I288))+(J288*1950*80))</f>
        <v>0</v>
      </c>
      <c r="O288">
        <f t="shared" ref="O288:O290" si="97">A288*J288</f>
        <v>0</v>
      </c>
      <c r="P288">
        <f t="shared" ref="P288:P290" si="98">A288*K288</f>
        <v>0</v>
      </c>
      <c r="Q288">
        <f t="shared" ref="Q288:Q290" si="99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6"/>
        <v>0</v>
      </c>
      <c r="O289">
        <f t="shared" si="97"/>
        <v>0</v>
      </c>
      <c r="P289">
        <f t="shared" si="98"/>
        <v>0</v>
      </c>
      <c r="Q289">
        <f t="shared" si="99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6"/>
        <v>0</v>
      </c>
      <c r="O290">
        <f t="shared" si="97"/>
        <v>0</v>
      </c>
      <c r="P290">
        <f t="shared" si="98"/>
        <v>0</v>
      </c>
      <c r="Q290">
        <f t="shared" si="99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100">SUM(O174:O290)</f>
        <v>0</v>
      </c>
      <c r="P291" s="28">
        <f t="shared" si="100"/>
        <v>0</v>
      </c>
      <c r="Q291" s="28">
        <f t="shared" si="100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101">A292*((SUM(F292:I292))+(J292*1950*80))</f>
        <v>0</v>
      </c>
      <c r="O292">
        <f t="shared" ref="O292:O299" si="102">A292*J292</f>
        <v>0</v>
      </c>
      <c r="P292">
        <f t="shared" ref="P292:P299" si="103">A292*K292</f>
        <v>0</v>
      </c>
      <c r="Q292">
        <f t="shared" ref="Q292:Q299" si="104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101"/>
        <v>0</v>
      </c>
      <c r="O293">
        <f t="shared" si="102"/>
        <v>0</v>
      </c>
      <c r="P293">
        <f t="shared" si="103"/>
        <v>0</v>
      </c>
      <c r="Q293">
        <f t="shared" si="104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101"/>
        <v>0</v>
      </c>
      <c r="O294">
        <f t="shared" si="102"/>
        <v>0</v>
      </c>
      <c r="P294">
        <f t="shared" si="103"/>
        <v>0</v>
      </c>
      <c r="Q294">
        <f t="shared" si="104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101"/>
        <v>0</v>
      </c>
      <c r="O295">
        <f t="shared" si="102"/>
        <v>0</v>
      </c>
      <c r="P295">
        <f t="shared" si="103"/>
        <v>0</v>
      </c>
      <c r="Q295">
        <f t="shared" si="104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101"/>
        <v>0</v>
      </c>
      <c r="O296">
        <f t="shared" si="102"/>
        <v>0</v>
      </c>
      <c r="P296">
        <f t="shared" si="103"/>
        <v>0</v>
      </c>
      <c r="Q296">
        <f t="shared" si="104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101"/>
        <v>0</v>
      </c>
      <c r="O297">
        <f t="shared" si="102"/>
        <v>0</v>
      </c>
      <c r="P297">
        <f t="shared" si="103"/>
        <v>0</v>
      </c>
      <c r="Q297">
        <f t="shared" si="104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101"/>
        <v>0</v>
      </c>
      <c r="O298">
        <f t="shared" si="102"/>
        <v>0</v>
      </c>
      <c r="P298">
        <f t="shared" si="103"/>
        <v>0</v>
      </c>
      <c r="Q298">
        <f t="shared" si="104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101"/>
        <v>0</v>
      </c>
      <c r="O299">
        <f t="shared" si="102"/>
        <v>0</v>
      </c>
      <c r="P299">
        <f t="shared" si="103"/>
        <v>0</v>
      </c>
      <c r="Q299">
        <f t="shared" si="104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5">A301*((SUM(F301:I301))+(J301*1950*80))</f>
        <v>0</v>
      </c>
      <c r="O301">
        <f t="shared" ref="O301:O310" si="106">A301*J301</f>
        <v>0</v>
      </c>
      <c r="P301">
        <f t="shared" ref="P301:P310" si="107">A301*K301</f>
        <v>0</v>
      </c>
      <c r="Q301">
        <f t="shared" ref="Q301:Q310" si="108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5"/>
        <v>0</v>
      </c>
      <c r="O302">
        <f t="shared" si="106"/>
        <v>0</v>
      </c>
      <c r="P302">
        <f t="shared" si="107"/>
        <v>0</v>
      </c>
      <c r="Q302">
        <f t="shared" si="108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5"/>
        <v>0</v>
      </c>
      <c r="O303">
        <f t="shared" si="106"/>
        <v>0</v>
      </c>
      <c r="P303">
        <f t="shared" si="107"/>
        <v>0</v>
      </c>
      <c r="Q303">
        <f t="shared" si="108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5"/>
        <v>0</v>
      </c>
      <c r="O304">
        <f t="shared" si="106"/>
        <v>0</v>
      </c>
      <c r="P304">
        <f t="shared" si="107"/>
        <v>0</v>
      </c>
      <c r="Q304">
        <f t="shared" si="108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5"/>
        <v>0</v>
      </c>
      <c r="O305">
        <f t="shared" si="106"/>
        <v>0</v>
      </c>
      <c r="P305">
        <f t="shared" si="107"/>
        <v>0</v>
      </c>
      <c r="Q305">
        <f t="shared" si="108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5"/>
        <v>0</v>
      </c>
      <c r="O306">
        <f t="shared" si="106"/>
        <v>0</v>
      </c>
      <c r="P306">
        <f t="shared" si="107"/>
        <v>0</v>
      </c>
      <c r="Q306">
        <f t="shared" si="108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5"/>
        <v>0</v>
      </c>
      <c r="O307">
        <f t="shared" si="106"/>
        <v>0</v>
      </c>
      <c r="P307">
        <f t="shared" si="107"/>
        <v>0</v>
      </c>
      <c r="Q307">
        <f t="shared" si="108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5"/>
        <v>0</v>
      </c>
      <c r="O308">
        <f t="shared" si="106"/>
        <v>0</v>
      </c>
      <c r="P308">
        <f t="shared" si="107"/>
        <v>0</v>
      </c>
      <c r="Q308">
        <f t="shared" si="108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5"/>
        <v>0</v>
      </c>
      <c r="O309">
        <f t="shared" si="106"/>
        <v>0</v>
      </c>
      <c r="P309">
        <f t="shared" si="107"/>
        <v>0</v>
      </c>
      <c r="Q309">
        <f t="shared" si="108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5"/>
        <v>0</v>
      </c>
      <c r="O310">
        <f t="shared" si="106"/>
        <v>0</v>
      </c>
      <c r="P310">
        <f t="shared" si="107"/>
        <v>0</v>
      </c>
      <c r="Q310">
        <f t="shared" si="108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09">A312*((SUM(F312:I312))+(J312*1950*80))</f>
        <v>0</v>
      </c>
      <c r="O312">
        <f t="shared" ref="O312:O375" si="110">A312*J312</f>
        <v>0</v>
      </c>
      <c r="P312">
        <f t="shared" ref="P312:P375" si="111">A312*K312</f>
        <v>0</v>
      </c>
      <c r="Q312">
        <f t="shared" ref="Q312:Q375" si="112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09"/>
        <v>0</v>
      </c>
      <c r="O313">
        <f t="shared" si="110"/>
        <v>0</v>
      </c>
      <c r="P313">
        <f t="shared" si="111"/>
        <v>0</v>
      </c>
      <c r="Q313">
        <f t="shared" si="112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09"/>
        <v>0</v>
      </c>
      <c r="O314">
        <f t="shared" si="110"/>
        <v>0</v>
      </c>
      <c r="P314">
        <f t="shared" si="111"/>
        <v>0</v>
      </c>
      <c r="Q314">
        <f t="shared" si="112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09"/>
        <v>0</v>
      </c>
      <c r="O315">
        <f t="shared" si="110"/>
        <v>0</v>
      </c>
      <c r="P315">
        <f t="shared" si="111"/>
        <v>0</v>
      </c>
      <c r="Q315">
        <f t="shared" si="112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09"/>
        <v>0</v>
      </c>
      <c r="O316">
        <f t="shared" si="110"/>
        <v>0</v>
      </c>
      <c r="P316">
        <f t="shared" si="111"/>
        <v>0</v>
      </c>
      <c r="Q316">
        <f t="shared" si="112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09"/>
        <v>0</v>
      </c>
      <c r="O317">
        <f t="shared" si="110"/>
        <v>0</v>
      </c>
      <c r="P317">
        <f t="shared" si="111"/>
        <v>0</v>
      </c>
      <c r="Q317">
        <f t="shared" si="112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09"/>
        <v>0</v>
      </c>
      <c r="O318">
        <f t="shared" si="110"/>
        <v>0</v>
      </c>
      <c r="P318">
        <f t="shared" si="111"/>
        <v>0</v>
      </c>
      <c r="Q318">
        <f t="shared" si="112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09"/>
        <v>0</v>
      </c>
      <c r="O320">
        <f t="shared" si="110"/>
        <v>0</v>
      </c>
      <c r="P320">
        <f t="shared" si="111"/>
        <v>0</v>
      </c>
      <c r="Q320">
        <f t="shared" si="112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09"/>
        <v>0</v>
      </c>
      <c r="O321">
        <f t="shared" si="110"/>
        <v>0</v>
      </c>
      <c r="P321">
        <f t="shared" si="111"/>
        <v>0</v>
      </c>
      <c r="Q321">
        <f t="shared" si="112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09"/>
        <v>0</v>
      </c>
      <c r="O322">
        <f t="shared" si="110"/>
        <v>0</v>
      </c>
      <c r="P322">
        <f t="shared" si="111"/>
        <v>0</v>
      </c>
      <c r="Q322">
        <f t="shared" si="112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09"/>
        <v>0</v>
      </c>
      <c r="O323">
        <f t="shared" si="110"/>
        <v>0</v>
      </c>
      <c r="P323">
        <f t="shared" si="111"/>
        <v>0</v>
      </c>
      <c r="Q323">
        <f t="shared" si="112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09"/>
        <v>0</v>
      </c>
      <c r="O324">
        <f t="shared" si="110"/>
        <v>0</v>
      </c>
      <c r="P324">
        <f t="shared" si="111"/>
        <v>0</v>
      </c>
      <c r="Q324">
        <f t="shared" si="112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09"/>
        <v>0</v>
      </c>
      <c r="O325">
        <f t="shared" si="110"/>
        <v>0</v>
      </c>
      <c r="P325">
        <f t="shared" si="111"/>
        <v>0</v>
      </c>
      <c r="Q325">
        <f t="shared" si="112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09"/>
        <v>0</v>
      </c>
      <c r="O326">
        <f t="shared" si="110"/>
        <v>0</v>
      </c>
      <c r="P326">
        <f t="shared" si="111"/>
        <v>0</v>
      </c>
      <c r="Q326">
        <f t="shared" si="112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09"/>
        <v>0</v>
      </c>
      <c r="O327">
        <f t="shared" si="110"/>
        <v>0</v>
      </c>
      <c r="P327">
        <f t="shared" si="111"/>
        <v>0</v>
      </c>
      <c r="Q327">
        <f t="shared" si="112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09"/>
        <v>0</v>
      </c>
      <c r="O328">
        <f t="shared" si="110"/>
        <v>0</v>
      </c>
      <c r="P328">
        <f t="shared" si="111"/>
        <v>0</v>
      </c>
      <c r="Q328">
        <f t="shared" si="112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09"/>
        <v>0</v>
      </c>
      <c r="O330">
        <f t="shared" si="110"/>
        <v>0</v>
      </c>
      <c r="P330">
        <f t="shared" si="111"/>
        <v>0</v>
      </c>
      <c r="Q330">
        <f t="shared" si="112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09"/>
        <v>0</v>
      </c>
      <c r="O331">
        <f t="shared" si="110"/>
        <v>0</v>
      </c>
      <c r="P331">
        <f t="shared" si="111"/>
        <v>0</v>
      </c>
      <c r="Q331">
        <f t="shared" si="112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09"/>
        <v>0</v>
      </c>
      <c r="O332">
        <f t="shared" si="110"/>
        <v>0</v>
      </c>
      <c r="P332">
        <f t="shared" si="111"/>
        <v>0</v>
      </c>
      <c r="Q332">
        <f t="shared" si="112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09"/>
        <v>0</v>
      </c>
      <c r="O333">
        <f t="shared" si="110"/>
        <v>0</v>
      </c>
      <c r="P333">
        <f t="shared" si="111"/>
        <v>0</v>
      </c>
      <c r="Q333">
        <f t="shared" si="112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09"/>
        <v>0</v>
      </c>
      <c r="O334">
        <f t="shared" si="110"/>
        <v>0</v>
      </c>
      <c r="P334">
        <f t="shared" si="111"/>
        <v>0</v>
      </c>
      <c r="Q334">
        <f t="shared" si="112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09"/>
        <v>0</v>
      </c>
      <c r="O336">
        <f t="shared" si="110"/>
        <v>0</v>
      </c>
      <c r="P336">
        <f t="shared" si="111"/>
        <v>0</v>
      </c>
      <c r="Q336">
        <f t="shared" si="112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09"/>
        <v>0</v>
      </c>
      <c r="O337">
        <f t="shared" si="110"/>
        <v>0</v>
      </c>
      <c r="P337">
        <f t="shared" si="111"/>
        <v>0</v>
      </c>
      <c r="Q337">
        <f t="shared" si="112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09"/>
        <v>0</v>
      </c>
      <c r="O338">
        <f t="shared" si="110"/>
        <v>0</v>
      </c>
      <c r="P338">
        <f t="shared" si="111"/>
        <v>0</v>
      </c>
      <c r="Q338">
        <f t="shared" si="112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09"/>
        <v>0</v>
      </c>
      <c r="O339">
        <f t="shared" si="110"/>
        <v>0</v>
      </c>
      <c r="P339">
        <f t="shared" si="111"/>
        <v>0</v>
      </c>
      <c r="Q339">
        <f t="shared" si="112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09"/>
        <v>0</v>
      </c>
      <c r="O340">
        <f t="shared" si="110"/>
        <v>0</v>
      </c>
      <c r="P340">
        <f t="shared" si="111"/>
        <v>0</v>
      </c>
      <c r="Q340">
        <f t="shared" si="112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09"/>
        <v>0</v>
      </c>
      <c r="O341">
        <f t="shared" si="110"/>
        <v>0</v>
      </c>
      <c r="P341">
        <f t="shared" si="111"/>
        <v>0</v>
      </c>
      <c r="Q341">
        <f t="shared" si="112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09"/>
        <v>0</v>
      </c>
      <c r="O342">
        <f t="shared" si="110"/>
        <v>0</v>
      </c>
      <c r="P342">
        <f t="shared" si="111"/>
        <v>0</v>
      </c>
      <c r="Q342">
        <f t="shared" si="112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09"/>
        <v>0</v>
      </c>
      <c r="O343">
        <f t="shared" si="110"/>
        <v>0</v>
      </c>
      <c r="P343">
        <f t="shared" si="111"/>
        <v>0</v>
      </c>
      <c r="Q343">
        <f t="shared" si="112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09"/>
        <v>0</v>
      </c>
      <c r="O345">
        <f t="shared" si="110"/>
        <v>0</v>
      </c>
      <c r="P345">
        <f t="shared" si="111"/>
        <v>0</v>
      </c>
      <c r="Q345">
        <f t="shared" si="112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09"/>
        <v>0</v>
      </c>
      <c r="O346">
        <f t="shared" si="110"/>
        <v>0</v>
      </c>
      <c r="P346">
        <f t="shared" si="111"/>
        <v>0</v>
      </c>
      <c r="Q346">
        <f t="shared" si="112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09"/>
        <v>0</v>
      </c>
      <c r="O347">
        <f t="shared" si="110"/>
        <v>0</v>
      </c>
      <c r="P347">
        <f t="shared" si="111"/>
        <v>0</v>
      </c>
      <c r="Q347">
        <f t="shared" si="112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09"/>
        <v>0</v>
      </c>
      <c r="O348">
        <f t="shared" si="110"/>
        <v>0</v>
      </c>
      <c r="P348">
        <f t="shared" si="111"/>
        <v>0</v>
      </c>
      <c r="Q348">
        <f t="shared" si="112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09"/>
        <v>0</v>
      </c>
      <c r="O349">
        <f t="shared" si="110"/>
        <v>0</v>
      </c>
      <c r="P349">
        <f t="shared" si="111"/>
        <v>0</v>
      </c>
      <c r="Q349">
        <f t="shared" si="112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09"/>
        <v>0</v>
      </c>
      <c r="O350">
        <f t="shared" si="110"/>
        <v>0</v>
      </c>
      <c r="P350">
        <f t="shared" si="111"/>
        <v>0</v>
      </c>
      <c r="Q350">
        <f t="shared" si="112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09"/>
        <v>0</v>
      </c>
      <c r="O351">
        <f t="shared" si="110"/>
        <v>0</v>
      </c>
      <c r="P351">
        <f t="shared" si="111"/>
        <v>0</v>
      </c>
      <c r="Q351">
        <f t="shared" si="112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09"/>
        <v>0</v>
      </c>
      <c r="O352">
        <f t="shared" si="110"/>
        <v>0</v>
      </c>
      <c r="P352">
        <f t="shared" si="111"/>
        <v>0</v>
      </c>
      <c r="Q352">
        <f t="shared" si="112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09"/>
        <v>0</v>
      </c>
      <c r="O353">
        <f t="shared" si="110"/>
        <v>0</v>
      </c>
      <c r="P353">
        <f t="shared" si="111"/>
        <v>0</v>
      </c>
      <c r="Q353">
        <f t="shared" si="112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09"/>
        <v>0</v>
      </c>
      <c r="O354">
        <f t="shared" si="110"/>
        <v>0</v>
      </c>
      <c r="P354">
        <f t="shared" si="111"/>
        <v>0</v>
      </c>
      <c r="Q354">
        <f t="shared" si="112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09"/>
        <v>0</v>
      </c>
      <c r="O356">
        <f t="shared" si="110"/>
        <v>0</v>
      </c>
      <c r="P356">
        <f t="shared" si="111"/>
        <v>0</v>
      </c>
      <c r="Q356">
        <f t="shared" si="112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09"/>
        <v>0</v>
      </c>
      <c r="O357">
        <f t="shared" si="110"/>
        <v>0</v>
      </c>
      <c r="P357">
        <f t="shared" si="111"/>
        <v>0</v>
      </c>
      <c r="Q357">
        <f t="shared" si="112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09"/>
        <v>0</v>
      </c>
      <c r="O358">
        <f t="shared" si="110"/>
        <v>0</v>
      </c>
      <c r="P358">
        <f t="shared" si="111"/>
        <v>0</v>
      </c>
      <c r="Q358">
        <f t="shared" si="112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09"/>
        <v>0</v>
      </c>
      <c r="O359">
        <f t="shared" si="110"/>
        <v>0</v>
      </c>
      <c r="P359">
        <f t="shared" si="111"/>
        <v>0</v>
      </c>
      <c r="Q359">
        <f t="shared" si="112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09"/>
        <v>0</v>
      </c>
      <c r="O360">
        <f t="shared" si="110"/>
        <v>0</v>
      </c>
      <c r="P360">
        <f t="shared" si="111"/>
        <v>0</v>
      </c>
      <c r="Q360">
        <f t="shared" si="112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09"/>
        <v>0</v>
      </c>
      <c r="O361">
        <f t="shared" si="110"/>
        <v>0</v>
      </c>
      <c r="P361">
        <f t="shared" si="111"/>
        <v>0</v>
      </c>
      <c r="Q361">
        <f t="shared" si="112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09"/>
        <v>0</v>
      </c>
      <c r="O362">
        <f t="shared" si="110"/>
        <v>0</v>
      </c>
      <c r="P362">
        <f t="shared" si="111"/>
        <v>0</v>
      </c>
      <c r="Q362">
        <f t="shared" si="112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09"/>
        <v>0</v>
      </c>
      <c r="O363">
        <f t="shared" si="110"/>
        <v>0</v>
      </c>
      <c r="P363">
        <f t="shared" si="111"/>
        <v>0</v>
      </c>
      <c r="Q363">
        <f t="shared" si="112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09"/>
        <v>0</v>
      </c>
      <c r="O365">
        <f t="shared" si="110"/>
        <v>0</v>
      </c>
      <c r="P365">
        <f t="shared" si="111"/>
        <v>0</v>
      </c>
      <c r="Q365">
        <f t="shared" si="112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09"/>
        <v>0</v>
      </c>
      <c r="O366">
        <f t="shared" si="110"/>
        <v>0</v>
      </c>
      <c r="P366">
        <f t="shared" si="111"/>
        <v>0</v>
      </c>
      <c r="Q366">
        <f t="shared" si="112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09"/>
        <v>0</v>
      </c>
      <c r="O367">
        <f t="shared" si="110"/>
        <v>0</v>
      </c>
      <c r="P367">
        <f t="shared" si="111"/>
        <v>0</v>
      </c>
      <c r="Q367">
        <f t="shared" si="112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09"/>
        <v>0</v>
      </c>
      <c r="O368">
        <f t="shared" si="110"/>
        <v>0</v>
      </c>
      <c r="P368">
        <f t="shared" si="111"/>
        <v>0</v>
      </c>
      <c r="Q368">
        <f t="shared" si="112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09"/>
        <v>0</v>
      </c>
      <c r="O369">
        <f t="shared" si="110"/>
        <v>0</v>
      </c>
      <c r="P369">
        <f t="shared" si="111"/>
        <v>0</v>
      </c>
      <c r="Q369">
        <f t="shared" si="112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09"/>
        <v>0</v>
      </c>
      <c r="O371">
        <f t="shared" si="110"/>
        <v>0</v>
      </c>
      <c r="P371">
        <f t="shared" si="111"/>
        <v>0</v>
      </c>
      <c r="Q371">
        <f t="shared" si="112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09"/>
        <v>0</v>
      </c>
      <c r="O372">
        <f t="shared" si="110"/>
        <v>0</v>
      </c>
      <c r="P372">
        <f t="shared" si="111"/>
        <v>0</v>
      </c>
      <c r="Q372">
        <f t="shared" si="112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09"/>
        <v>0</v>
      </c>
      <c r="O373">
        <f t="shared" si="110"/>
        <v>0</v>
      </c>
      <c r="P373">
        <f t="shared" si="111"/>
        <v>0</v>
      </c>
      <c r="Q373">
        <f t="shared" si="112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09"/>
        <v>0</v>
      </c>
      <c r="O374">
        <f t="shared" si="110"/>
        <v>0</v>
      </c>
      <c r="P374">
        <f t="shared" si="111"/>
        <v>0</v>
      </c>
      <c r="Q374">
        <f t="shared" si="112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09"/>
        <v>0</v>
      </c>
      <c r="O375">
        <f t="shared" si="110"/>
        <v>0</v>
      </c>
      <c r="P375">
        <f t="shared" si="111"/>
        <v>0</v>
      </c>
      <c r="Q375">
        <f t="shared" si="112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3">A377*((SUM(F377:I377))+(J377*1950*80))</f>
        <v>0</v>
      </c>
      <c r="O377">
        <f t="shared" ref="O377:O440" si="114">A377*J377</f>
        <v>0</v>
      </c>
      <c r="P377">
        <f t="shared" ref="P377:P440" si="115">A377*K377</f>
        <v>0</v>
      </c>
      <c r="Q377">
        <f t="shared" ref="Q377:Q440" si="116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3"/>
        <v>0</v>
      </c>
      <c r="O378">
        <f t="shared" si="114"/>
        <v>0</v>
      </c>
      <c r="P378">
        <f t="shared" si="115"/>
        <v>0</v>
      </c>
      <c r="Q378">
        <f t="shared" si="116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3"/>
        <v>0</v>
      </c>
      <c r="O379">
        <f t="shared" si="114"/>
        <v>0</v>
      </c>
      <c r="P379">
        <f t="shared" si="115"/>
        <v>0</v>
      </c>
      <c r="Q379">
        <f t="shared" si="116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3"/>
        <v>0</v>
      </c>
      <c r="O380">
        <f t="shared" si="114"/>
        <v>0</v>
      </c>
      <c r="P380">
        <f t="shared" si="115"/>
        <v>0</v>
      </c>
      <c r="Q380">
        <f t="shared" si="116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3"/>
        <v>0</v>
      </c>
      <c r="O381">
        <f t="shared" si="114"/>
        <v>0</v>
      </c>
      <c r="P381">
        <f t="shared" si="115"/>
        <v>0</v>
      </c>
      <c r="Q381">
        <f t="shared" si="116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3"/>
        <v>0</v>
      </c>
      <c r="O382">
        <f t="shared" si="114"/>
        <v>0</v>
      </c>
      <c r="P382">
        <f t="shared" si="115"/>
        <v>0</v>
      </c>
      <c r="Q382">
        <f t="shared" si="116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3"/>
        <v>0</v>
      </c>
      <c r="O383">
        <f t="shared" si="114"/>
        <v>0</v>
      </c>
      <c r="P383">
        <f t="shared" si="115"/>
        <v>0</v>
      </c>
      <c r="Q383">
        <f t="shared" si="116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3"/>
        <v>0</v>
      </c>
      <c r="O385">
        <f t="shared" si="114"/>
        <v>0</v>
      </c>
      <c r="P385">
        <f t="shared" si="115"/>
        <v>0</v>
      </c>
      <c r="Q385">
        <f t="shared" si="116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3"/>
        <v>0</v>
      </c>
      <c r="O386">
        <f t="shared" si="114"/>
        <v>0</v>
      </c>
      <c r="P386">
        <f t="shared" si="115"/>
        <v>0</v>
      </c>
      <c r="Q386">
        <f t="shared" si="116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3"/>
        <v>0</v>
      </c>
      <c r="O387">
        <f t="shared" si="114"/>
        <v>0</v>
      </c>
      <c r="P387">
        <f t="shared" si="115"/>
        <v>0</v>
      </c>
      <c r="Q387">
        <f t="shared" si="116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3"/>
        <v>0</v>
      </c>
      <c r="O388">
        <f t="shared" si="114"/>
        <v>0</v>
      </c>
      <c r="P388">
        <f t="shared" si="115"/>
        <v>0</v>
      </c>
      <c r="Q388">
        <f t="shared" si="116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3"/>
        <v>0</v>
      </c>
      <c r="O389">
        <f t="shared" si="114"/>
        <v>0</v>
      </c>
      <c r="P389">
        <f t="shared" si="115"/>
        <v>0</v>
      </c>
      <c r="Q389">
        <f t="shared" si="116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3"/>
        <v>0</v>
      </c>
      <c r="O390">
        <f t="shared" si="114"/>
        <v>0</v>
      </c>
      <c r="P390">
        <f t="shared" si="115"/>
        <v>0</v>
      </c>
      <c r="Q390">
        <f t="shared" si="116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3"/>
        <v>0</v>
      </c>
      <c r="O391">
        <f t="shared" si="114"/>
        <v>0</v>
      </c>
      <c r="P391">
        <f t="shared" si="115"/>
        <v>0</v>
      </c>
      <c r="Q391">
        <f t="shared" si="116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3"/>
        <v>0</v>
      </c>
      <c r="O392">
        <f t="shared" si="114"/>
        <v>0</v>
      </c>
      <c r="P392">
        <f t="shared" si="115"/>
        <v>0</v>
      </c>
      <c r="Q392">
        <f t="shared" si="116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3"/>
        <v>0</v>
      </c>
      <c r="O393">
        <f t="shared" si="114"/>
        <v>0</v>
      </c>
      <c r="P393">
        <f t="shared" si="115"/>
        <v>0</v>
      </c>
      <c r="Q393">
        <f t="shared" si="116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3"/>
        <v>0</v>
      </c>
      <c r="O394">
        <f t="shared" si="114"/>
        <v>0</v>
      </c>
      <c r="P394">
        <f t="shared" si="115"/>
        <v>0</v>
      </c>
      <c r="Q394">
        <f t="shared" si="116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3"/>
        <v>0</v>
      </c>
      <c r="O395">
        <f t="shared" si="114"/>
        <v>0</v>
      </c>
      <c r="P395">
        <f t="shared" si="115"/>
        <v>0</v>
      </c>
      <c r="Q395">
        <f t="shared" si="116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3"/>
        <v>0</v>
      </c>
      <c r="O396">
        <f t="shared" si="114"/>
        <v>0</v>
      </c>
      <c r="P396">
        <f t="shared" si="115"/>
        <v>0</v>
      </c>
      <c r="Q396">
        <f t="shared" si="116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3"/>
        <v>0</v>
      </c>
      <c r="O398">
        <f t="shared" si="114"/>
        <v>0</v>
      </c>
      <c r="P398">
        <f t="shared" si="115"/>
        <v>0</v>
      </c>
      <c r="Q398">
        <f t="shared" si="116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3"/>
        <v>0</v>
      </c>
      <c r="O399">
        <f t="shared" si="114"/>
        <v>0</v>
      </c>
      <c r="P399">
        <f t="shared" si="115"/>
        <v>0</v>
      </c>
      <c r="Q399">
        <f t="shared" si="116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3"/>
        <v>0</v>
      </c>
      <c r="O400">
        <f t="shared" si="114"/>
        <v>0</v>
      </c>
      <c r="P400">
        <f t="shared" si="115"/>
        <v>0</v>
      </c>
      <c r="Q400">
        <f t="shared" si="116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3"/>
        <v>0</v>
      </c>
      <c r="O401">
        <f t="shared" si="114"/>
        <v>0</v>
      </c>
      <c r="P401">
        <f t="shared" si="115"/>
        <v>0</v>
      </c>
      <c r="Q401">
        <f t="shared" si="116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3"/>
        <v>0</v>
      </c>
      <c r="O402">
        <f t="shared" si="114"/>
        <v>0</v>
      </c>
      <c r="P402">
        <f t="shared" si="115"/>
        <v>0</v>
      </c>
      <c r="Q402">
        <f t="shared" si="116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3"/>
        <v>0</v>
      </c>
      <c r="O403">
        <f t="shared" si="114"/>
        <v>0</v>
      </c>
      <c r="P403">
        <f t="shared" si="115"/>
        <v>0</v>
      </c>
      <c r="Q403">
        <f t="shared" si="116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3"/>
        <v>0</v>
      </c>
      <c r="O404">
        <f t="shared" si="114"/>
        <v>0</v>
      </c>
      <c r="P404">
        <f t="shared" si="115"/>
        <v>0</v>
      </c>
      <c r="Q404">
        <f t="shared" si="116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3"/>
        <v>0</v>
      </c>
      <c r="O405">
        <f t="shared" si="114"/>
        <v>0</v>
      </c>
      <c r="P405">
        <f t="shared" si="115"/>
        <v>0</v>
      </c>
      <c r="Q405">
        <f t="shared" si="116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3"/>
        <v>0</v>
      </c>
      <c r="O406">
        <f t="shared" si="114"/>
        <v>0</v>
      </c>
      <c r="P406">
        <f t="shared" si="115"/>
        <v>0</v>
      </c>
      <c r="Q406">
        <f t="shared" si="116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3"/>
        <v>0</v>
      </c>
      <c r="O408">
        <f t="shared" si="114"/>
        <v>0</v>
      </c>
      <c r="P408">
        <f t="shared" si="115"/>
        <v>0</v>
      </c>
      <c r="Q408">
        <f t="shared" si="116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3"/>
        <v>0</v>
      </c>
      <c r="O409">
        <f t="shared" si="114"/>
        <v>0</v>
      </c>
      <c r="P409">
        <f t="shared" si="115"/>
        <v>0</v>
      </c>
      <c r="Q409">
        <f t="shared" si="116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3"/>
        <v>0</v>
      </c>
      <c r="O410">
        <f t="shared" si="114"/>
        <v>0</v>
      </c>
      <c r="P410">
        <f t="shared" si="115"/>
        <v>0</v>
      </c>
      <c r="Q410">
        <f t="shared" si="116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3"/>
        <v>0</v>
      </c>
      <c r="O411">
        <f t="shared" si="114"/>
        <v>0</v>
      </c>
      <c r="P411">
        <f t="shared" si="115"/>
        <v>0</v>
      </c>
      <c r="Q411">
        <f t="shared" si="116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3"/>
        <v>0</v>
      </c>
      <c r="O412">
        <f t="shared" si="114"/>
        <v>0</v>
      </c>
      <c r="P412">
        <f t="shared" si="115"/>
        <v>0</v>
      </c>
      <c r="Q412">
        <f t="shared" si="116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3"/>
        <v>0</v>
      </c>
      <c r="O413">
        <f t="shared" si="114"/>
        <v>0</v>
      </c>
      <c r="P413">
        <f t="shared" si="115"/>
        <v>0</v>
      </c>
      <c r="Q413">
        <f t="shared" si="116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3"/>
        <v>0</v>
      </c>
      <c r="O414">
        <f t="shared" si="114"/>
        <v>0</v>
      </c>
      <c r="P414">
        <f t="shared" si="115"/>
        <v>0</v>
      </c>
      <c r="Q414">
        <f t="shared" si="116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3"/>
        <v>0</v>
      </c>
      <c r="O415">
        <f t="shared" si="114"/>
        <v>0</v>
      </c>
      <c r="P415">
        <f t="shared" si="115"/>
        <v>0</v>
      </c>
      <c r="Q415">
        <f t="shared" si="116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3"/>
        <v>0</v>
      </c>
      <c r="O416">
        <f t="shared" si="114"/>
        <v>0</v>
      </c>
      <c r="P416">
        <f t="shared" si="115"/>
        <v>0</v>
      </c>
      <c r="Q416">
        <f t="shared" si="116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3"/>
        <v>0</v>
      </c>
      <c r="O418">
        <f t="shared" si="114"/>
        <v>0</v>
      </c>
      <c r="P418">
        <f t="shared" si="115"/>
        <v>0</v>
      </c>
      <c r="Q418">
        <f t="shared" si="116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3"/>
        <v>0</v>
      </c>
      <c r="O419">
        <f t="shared" si="114"/>
        <v>0</v>
      </c>
      <c r="P419">
        <f t="shared" si="115"/>
        <v>0</v>
      </c>
      <c r="Q419">
        <f t="shared" si="116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3"/>
        <v>0</v>
      </c>
      <c r="O420">
        <f t="shared" si="114"/>
        <v>0</v>
      </c>
      <c r="P420">
        <f t="shared" si="115"/>
        <v>0</v>
      </c>
      <c r="Q420">
        <f t="shared" si="116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3"/>
        <v>0</v>
      </c>
      <c r="O421">
        <f t="shared" si="114"/>
        <v>0</v>
      </c>
      <c r="P421">
        <f t="shared" si="115"/>
        <v>0</v>
      </c>
      <c r="Q421">
        <f t="shared" si="116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3"/>
        <v>0</v>
      </c>
      <c r="O422">
        <f t="shared" si="114"/>
        <v>0</v>
      </c>
      <c r="P422">
        <f t="shared" si="115"/>
        <v>0</v>
      </c>
      <c r="Q422">
        <f t="shared" si="116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3"/>
        <v>0</v>
      </c>
      <c r="O423">
        <f t="shared" si="114"/>
        <v>0</v>
      </c>
      <c r="P423">
        <f t="shared" si="115"/>
        <v>0</v>
      </c>
      <c r="Q423">
        <f t="shared" si="116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3"/>
        <v>0</v>
      </c>
      <c r="O424">
        <f t="shared" si="114"/>
        <v>0</v>
      </c>
      <c r="P424">
        <f t="shared" si="115"/>
        <v>0</v>
      </c>
      <c r="Q424">
        <f t="shared" si="116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3"/>
        <v>0</v>
      </c>
      <c r="O425">
        <f t="shared" si="114"/>
        <v>0</v>
      </c>
      <c r="P425">
        <f t="shared" si="115"/>
        <v>0</v>
      </c>
      <c r="Q425">
        <f t="shared" si="116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3"/>
        <v>0</v>
      </c>
      <c r="O426">
        <f t="shared" si="114"/>
        <v>0</v>
      </c>
      <c r="P426">
        <f t="shared" si="115"/>
        <v>0</v>
      </c>
      <c r="Q426">
        <f t="shared" si="116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3"/>
        <v>0</v>
      </c>
      <c r="O427">
        <f t="shared" si="114"/>
        <v>0</v>
      </c>
      <c r="P427">
        <f t="shared" si="115"/>
        <v>0</v>
      </c>
      <c r="Q427">
        <f t="shared" si="116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3"/>
        <v>0</v>
      </c>
      <c r="O429">
        <f t="shared" si="114"/>
        <v>0</v>
      </c>
      <c r="P429">
        <f t="shared" si="115"/>
        <v>0</v>
      </c>
      <c r="Q429">
        <f t="shared" si="116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3"/>
        <v>0</v>
      </c>
      <c r="O430">
        <f t="shared" si="114"/>
        <v>0</v>
      </c>
      <c r="P430">
        <f t="shared" si="115"/>
        <v>0</v>
      </c>
      <c r="Q430">
        <f t="shared" si="116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3"/>
        <v>0</v>
      </c>
      <c r="O431">
        <f t="shared" si="114"/>
        <v>0</v>
      </c>
      <c r="P431">
        <f t="shared" si="115"/>
        <v>0</v>
      </c>
      <c r="Q431">
        <f t="shared" si="116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3"/>
        <v>0</v>
      </c>
      <c r="O432">
        <f t="shared" si="114"/>
        <v>0</v>
      </c>
      <c r="P432">
        <f t="shared" si="115"/>
        <v>0</v>
      </c>
      <c r="Q432">
        <f t="shared" si="116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3"/>
        <v>0</v>
      </c>
      <c r="O433">
        <f t="shared" si="114"/>
        <v>0</v>
      </c>
      <c r="P433">
        <f t="shared" si="115"/>
        <v>0</v>
      </c>
      <c r="Q433">
        <f t="shared" si="116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3"/>
        <v>0</v>
      </c>
      <c r="O434">
        <f t="shared" si="114"/>
        <v>0</v>
      </c>
      <c r="P434">
        <f t="shared" si="115"/>
        <v>0</v>
      </c>
      <c r="Q434">
        <f t="shared" si="116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3"/>
        <v>0</v>
      </c>
      <c r="O435">
        <f t="shared" si="114"/>
        <v>0</v>
      </c>
      <c r="P435">
        <f t="shared" si="115"/>
        <v>0</v>
      </c>
      <c r="Q435">
        <f t="shared" si="116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3"/>
        <v>0</v>
      </c>
      <c r="O436">
        <f t="shared" si="114"/>
        <v>0</v>
      </c>
      <c r="P436">
        <f t="shared" si="115"/>
        <v>0</v>
      </c>
      <c r="Q436">
        <f t="shared" si="116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3"/>
        <v>0</v>
      </c>
      <c r="O437">
        <f t="shared" si="114"/>
        <v>0</v>
      </c>
      <c r="P437">
        <f t="shared" si="115"/>
        <v>0</v>
      </c>
      <c r="Q437">
        <f t="shared" si="116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3"/>
        <v>0</v>
      </c>
      <c r="O438">
        <f t="shared" si="114"/>
        <v>0</v>
      </c>
      <c r="P438">
        <f t="shared" si="115"/>
        <v>0</v>
      </c>
      <c r="Q438">
        <f t="shared" si="116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3"/>
        <v>0</v>
      </c>
      <c r="O439">
        <f t="shared" si="114"/>
        <v>0</v>
      </c>
      <c r="P439">
        <f t="shared" si="115"/>
        <v>0</v>
      </c>
      <c r="Q439">
        <f t="shared" si="116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3"/>
        <v>0</v>
      </c>
      <c r="O440">
        <f t="shared" si="114"/>
        <v>0</v>
      </c>
      <c r="P440">
        <f t="shared" si="115"/>
        <v>0</v>
      </c>
      <c r="Q440">
        <f t="shared" si="116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7">A441*((SUM(F441:I441))+(J441*1950*80))</f>
        <v>0</v>
      </c>
      <c r="O441">
        <f t="shared" ref="O441:O482" si="118">A441*J441</f>
        <v>0</v>
      </c>
      <c r="P441">
        <f t="shared" ref="P441:P482" si="119">A441*K441</f>
        <v>0</v>
      </c>
      <c r="Q441">
        <f t="shared" ref="Q441:Q482" si="120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7"/>
        <v>0</v>
      </c>
      <c r="O442">
        <f t="shared" si="118"/>
        <v>0</v>
      </c>
      <c r="P442">
        <f t="shared" si="119"/>
        <v>0</v>
      </c>
      <c r="Q442">
        <f t="shared" si="120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7"/>
        <v>0</v>
      </c>
      <c r="O444">
        <f t="shared" si="118"/>
        <v>0</v>
      </c>
      <c r="P444">
        <f t="shared" si="119"/>
        <v>0</v>
      </c>
      <c r="Q444">
        <f t="shared" si="120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7"/>
        <v>0</v>
      </c>
      <c r="O445">
        <f t="shared" si="118"/>
        <v>0</v>
      </c>
      <c r="P445">
        <f t="shared" si="119"/>
        <v>0</v>
      </c>
      <c r="Q445">
        <f t="shared" si="120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7"/>
        <v>0</v>
      </c>
      <c r="O446">
        <f t="shared" si="118"/>
        <v>0</v>
      </c>
      <c r="P446">
        <f t="shared" si="119"/>
        <v>0</v>
      </c>
      <c r="Q446">
        <f t="shared" si="120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7"/>
        <v>0</v>
      </c>
      <c r="O447">
        <f t="shared" si="118"/>
        <v>0</v>
      </c>
      <c r="P447">
        <f t="shared" si="119"/>
        <v>0</v>
      </c>
      <c r="Q447">
        <f t="shared" si="120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7"/>
        <v>0</v>
      </c>
      <c r="O448">
        <f t="shared" si="118"/>
        <v>0</v>
      </c>
      <c r="P448">
        <f t="shared" si="119"/>
        <v>0</v>
      </c>
      <c r="Q448">
        <f t="shared" si="120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7"/>
        <v>0</v>
      </c>
      <c r="O449">
        <f t="shared" si="118"/>
        <v>0</v>
      </c>
      <c r="P449">
        <f t="shared" si="119"/>
        <v>0</v>
      </c>
      <c r="Q449">
        <f t="shared" si="120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7"/>
        <v>0</v>
      </c>
      <c r="O450">
        <f t="shared" si="118"/>
        <v>0</v>
      </c>
      <c r="P450">
        <f t="shared" si="119"/>
        <v>0</v>
      </c>
      <c r="Q450">
        <f t="shared" si="120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7"/>
        <v>0</v>
      </c>
      <c r="O451">
        <f t="shared" si="118"/>
        <v>0</v>
      </c>
      <c r="P451">
        <f t="shared" si="119"/>
        <v>0</v>
      </c>
      <c r="Q451">
        <f t="shared" si="120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7"/>
        <v>0</v>
      </c>
      <c r="O452">
        <f t="shared" si="118"/>
        <v>0</v>
      </c>
      <c r="P452">
        <f t="shared" si="119"/>
        <v>0</v>
      </c>
      <c r="Q452">
        <f t="shared" si="120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7"/>
        <v>0</v>
      </c>
      <c r="O454">
        <f t="shared" si="118"/>
        <v>0</v>
      </c>
      <c r="P454">
        <f t="shared" si="119"/>
        <v>0</v>
      </c>
      <c r="Q454">
        <f t="shared" si="120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7"/>
        <v>0</v>
      </c>
      <c r="O455">
        <f t="shared" si="118"/>
        <v>0</v>
      </c>
      <c r="P455">
        <f t="shared" si="119"/>
        <v>0</v>
      </c>
      <c r="Q455">
        <f t="shared" si="120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7"/>
        <v>0</v>
      </c>
      <c r="O456">
        <f t="shared" si="118"/>
        <v>0</v>
      </c>
      <c r="P456">
        <f t="shared" si="119"/>
        <v>0</v>
      </c>
      <c r="Q456">
        <f t="shared" si="120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7"/>
        <v>0</v>
      </c>
      <c r="O457">
        <f t="shared" si="118"/>
        <v>0</v>
      </c>
      <c r="P457">
        <f t="shared" si="119"/>
        <v>0</v>
      </c>
      <c r="Q457">
        <f t="shared" si="120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7"/>
        <v>0</v>
      </c>
      <c r="O458">
        <f t="shared" si="118"/>
        <v>0</v>
      </c>
      <c r="P458">
        <f t="shared" si="119"/>
        <v>0</v>
      </c>
      <c r="Q458">
        <f t="shared" si="120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7"/>
        <v>0</v>
      </c>
      <c r="O459">
        <f t="shared" si="118"/>
        <v>0</v>
      </c>
      <c r="P459">
        <f t="shared" si="119"/>
        <v>0</v>
      </c>
      <c r="Q459">
        <f t="shared" si="120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7"/>
        <v>0</v>
      </c>
      <c r="O460">
        <f t="shared" si="118"/>
        <v>0</v>
      </c>
      <c r="P460">
        <f t="shared" si="119"/>
        <v>0</v>
      </c>
      <c r="Q460">
        <f t="shared" si="120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7"/>
        <v>0</v>
      </c>
      <c r="O461">
        <f t="shared" si="118"/>
        <v>0</v>
      </c>
      <c r="P461">
        <f t="shared" si="119"/>
        <v>0</v>
      </c>
      <c r="Q461">
        <f t="shared" si="120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7"/>
        <v>0</v>
      </c>
      <c r="O462">
        <f t="shared" si="118"/>
        <v>0</v>
      </c>
      <c r="P462">
        <f t="shared" si="119"/>
        <v>0</v>
      </c>
      <c r="Q462">
        <f t="shared" si="120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7"/>
        <v>0</v>
      </c>
      <c r="O463">
        <f t="shared" si="118"/>
        <v>0</v>
      </c>
      <c r="P463">
        <f t="shared" si="119"/>
        <v>0</v>
      </c>
      <c r="Q463">
        <f t="shared" si="120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7"/>
        <v>0</v>
      </c>
      <c r="O464">
        <f t="shared" si="118"/>
        <v>0</v>
      </c>
      <c r="P464">
        <f t="shared" si="119"/>
        <v>0</v>
      </c>
      <c r="Q464">
        <f t="shared" si="120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7"/>
        <v>0</v>
      </c>
      <c r="O466">
        <f t="shared" si="118"/>
        <v>0</v>
      </c>
      <c r="P466">
        <f t="shared" si="119"/>
        <v>0</v>
      </c>
      <c r="Q466">
        <f t="shared" si="120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7"/>
        <v>0</v>
      </c>
      <c r="O467">
        <f t="shared" si="118"/>
        <v>0</v>
      </c>
      <c r="P467">
        <f t="shared" si="119"/>
        <v>0</v>
      </c>
      <c r="Q467">
        <f t="shared" si="120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7"/>
        <v>0</v>
      </c>
      <c r="O468">
        <f t="shared" si="118"/>
        <v>0</v>
      </c>
      <c r="P468">
        <f t="shared" si="119"/>
        <v>0</v>
      </c>
      <c r="Q468">
        <f t="shared" si="120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7"/>
        <v>0</v>
      </c>
      <c r="O469">
        <f t="shared" si="118"/>
        <v>0</v>
      </c>
      <c r="P469">
        <f t="shared" si="119"/>
        <v>0</v>
      </c>
      <c r="Q469">
        <f t="shared" si="120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7"/>
        <v>0</v>
      </c>
      <c r="O470">
        <f t="shared" si="118"/>
        <v>0</v>
      </c>
      <c r="P470">
        <f t="shared" si="119"/>
        <v>0</v>
      </c>
      <c r="Q470">
        <f t="shared" si="120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7"/>
        <v>0</v>
      </c>
      <c r="O471">
        <f t="shared" si="118"/>
        <v>0</v>
      </c>
      <c r="P471">
        <f t="shared" si="119"/>
        <v>0</v>
      </c>
      <c r="Q471">
        <f t="shared" si="120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7"/>
        <v>0</v>
      </c>
      <c r="O472">
        <f t="shared" si="118"/>
        <v>0</v>
      </c>
      <c r="P472">
        <f t="shared" si="119"/>
        <v>0</v>
      </c>
      <c r="Q472">
        <f t="shared" si="120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7"/>
        <v>0</v>
      </c>
      <c r="O473">
        <f t="shared" si="118"/>
        <v>0</v>
      </c>
      <c r="P473">
        <f t="shared" si="119"/>
        <v>0</v>
      </c>
      <c r="Q473">
        <f t="shared" si="120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7"/>
        <v>0</v>
      </c>
      <c r="O475">
        <f t="shared" si="118"/>
        <v>0</v>
      </c>
      <c r="P475">
        <f t="shared" si="119"/>
        <v>0</v>
      </c>
      <c r="Q475">
        <f t="shared" si="120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7"/>
        <v>0</v>
      </c>
      <c r="O476">
        <f t="shared" si="118"/>
        <v>0</v>
      </c>
      <c r="P476">
        <f t="shared" si="119"/>
        <v>0</v>
      </c>
      <c r="Q476">
        <f t="shared" si="120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7"/>
        <v>0</v>
      </c>
      <c r="O477">
        <f t="shared" si="118"/>
        <v>0</v>
      </c>
      <c r="P477">
        <f t="shared" si="119"/>
        <v>0</v>
      </c>
      <c r="Q477">
        <f t="shared" si="120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7"/>
        <v>0</v>
      </c>
      <c r="O478">
        <f t="shared" si="118"/>
        <v>0</v>
      </c>
      <c r="P478">
        <f t="shared" si="119"/>
        <v>0</v>
      </c>
      <c r="Q478">
        <f t="shared" si="120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7"/>
        <v>0</v>
      </c>
      <c r="O479">
        <f t="shared" si="118"/>
        <v>0</v>
      </c>
      <c r="P479">
        <f t="shared" si="119"/>
        <v>0</v>
      </c>
      <c r="Q479">
        <f t="shared" si="120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7"/>
        <v>0</v>
      </c>
      <c r="O480">
        <f t="shared" si="118"/>
        <v>0</v>
      </c>
      <c r="P480">
        <f t="shared" si="119"/>
        <v>0</v>
      </c>
      <c r="Q480">
        <f t="shared" si="120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7"/>
        <v>0</v>
      </c>
      <c r="O481">
        <f t="shared" si="118"/>
        <v>0</v>
      </c>
      <c r="P481">
        <f t="shared" si="119"/>
        <v>0</v>
      </c>
      <c r="Q481">
        <f t="shared" si="120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7"/>
        <v>0</v>
      </c>
      <c r="O482">
        <f t="shared" si="118"/>
        <v>0</v>
      </c>
      <c r="P482">
        <f t="shared" si="119"/>
        <v>0</v>
      </c>
      <c r="Q482">
        <f t="shared" si="120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210000</v>
      </c>
      <c r="O484" s="32">
        <f t="shared" ref="O484:Q484" si="121">O7+O483+O291+O171</f>
        <v>0</v>
      </c>
      <c r="P484" s="32">
        <f t="shared" si="121"/>
        <v>0.5</v>
      </c>
      <c r="Q484" s="32">
        <f t="shared" si="121"/>
        <v>0.5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44656-C988-8348-A8A9-75830EAD9316}">
  <sheetPr>
    <tabColor theme="0" tint="-0.14999847407452621"/>
  </sheetPr>
  <dimension ref="A1:G12"/>
  <sheetViews>
    <sheetView workbookViewId="0">
      <selection activeCell="B12" sqref="B12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3" t="s">
        <v>537</v>
      </c>
      <c r="B1" s="123"/>
      <c r="C1" s="123"/>
      <c r="D1" s="123"/>
      <c r="E1" s="123"/>
      <c r="F1" s="123"/>
      <c r="G1" s="48"/>
    </row>
    <row r="2" spans="1:7" x14ac:dyDescent="0.15">
      <c r="A2" s="49" t="s">
        <v>529</v>
      </c>
      <c r="B2" s="50">
        <v>9</v>
      </c>
      <c r="G2" s="48"/>
    </row>
    <row r="3" spans="1:7" ht="16" x14ac:dyDescent="0.2">
      <c r="A3" s="49" t="s">
        <v>522</v>
      </c>
      <c r="B3" s="107" t="s">
        <v>599</v>
      </c>
      <c r="G3" s="48"/>
    </row>
    <row r="4" spans="1:7" x14ac:dyDescent="0.15">
      <c r="A4" s="49" t="s">
        <v>530</v>
      </c>
      <c r="B4" s="84" t="s">
        <v>557</v>
      </c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>
        <v>0.6</v>
      </c>
      <c r="C6" s="31"/>
      <c r="G6" s="48"/>
    </row>
    <row r="7" spans="1:7" ht="16" x14ac:dyDescent="0.2">
      <c r="A7" s="49" t="s">
        <v>527</v>
      </c>
      <c r="B7" s="87">
        <v>0.5</v>
      </c>
      <c r="C7" s="31"/>
      <c r="G7" s="48"/>
    </row>
    <row r="8" spans="1:7" ht="16" x14ac:dyDescent="0.2">
      <c r="A8" s="49" t="s">
        <v>523</v>
      </c>
      <c r="B8" s="87">
        <v>0.8</v>
      </c>
      <c r="C8" s="31"/>
      <c r="G8" s="48"/>
    </row>
    <row r="9" spans="1:7" ht="16" x14ac:dyDescent="0.2">
      <c r="A9" s="49" t="s">
        <v>524</v>
      </c>
      <c r="B9" s="87">
        <v>0.9</v>
      </c>
      <c r="C9" s="31"/>
      <c r="G9" s="48"/>
    </row>
    <row r="10" spans="1:7" ht="16" x14ac:dyDescent="0.2">
      <c r="A10" s="49" t="s">
        <v>525</v>
      </c>
      <c r="B10" s="87">
        <v>0.3</v>
      </c>
      <c r="C10" s="31"/>
      <c r="G10" s="48"/>
    </row>
    <row r="11" spans="1:7" ht="16" x14ac:dyDescent="0.2">
      <c r="A11" s="49" t="s">
        <v>526</v>
      </c>
      <c r="B11" s="87">
        <v>0.24</v>
      </c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1B97-157F-5142-8B8D-6C6BBF7CD003}">
  <sheetPr>
    <tabColor theme="0" tint="-0.14999847407452621"/>
  </sheetPr>
  <dimension ref="A1:U484"/>
  <sheetViews>
    <sheetView zoomScale="110" zoomScaleNormal="110" workbookViewId="0">
      <selection activeCell="N2" sqref="N2:Q6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18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18" ht="12.75" customHeight="1" thickBot="1" x14ac:dyDescent="0.25">
      <c r="A2">
        <v>1</v>
      </c>
      <c r="B2" s="44"/>
      <c r="C2" s="31" t="s">
        <v>604</v>
      </c>
      <c r="H2">
        <v>40000</v>
      </c>
      <c r="M2" s="42"/>
      <c r="N2">
        <f t="shared" ref="N2:N6" si="0">A2*((SUM(F2:I2))+(J2*1950*80))</f>
        <v>40000</v>
      </c>
      <c r="O2">
        <f t="shared" ref="O2:O6" si="1">A2*J2</f>
        <v>0</v>
      </c>
      <c r="P2">
        <f t="shared" ref="P2:P6" si="2">A2*K2</f>
        <v>0</v>
      </c>
      <c r="Q2">
        <f t="shared" ref="Q2:Q6" si="3">A2*L2</f>
        <v>0</v>
      </c>
      <c r="R2" s="44"/>
    </row>
    <row r="3" spans="1:18" ht="12.75" customHeight="1" thickBot="1" x14ac:dyDescent="0.25">
      <c r="A3" s="31">
        <v>1</v>
      </c>
      <c r="B3" s="44"/>
      <c r="C3" s="107" t="s">
        <v>600</v>
      </c>
      <c r="I3">
        <v>20000</v>
      </c>
      <c r="M3" s="42"/>
      <c r="N3">
        <f t="shared" si="0"/>
        <v>20000</v>
      </c>
      <c r="O3">
        <f t="shared" si="1"/>
        <v>0</v>
      </c>
      <c r="P3">
        <f t="shared" si="2"/>
        <v>0</v>
      </c>
      <c r="Q3">
        <f t="shared" si="3"/>
        <v>0</v>
      </c>
      <c r="R3" s="44"/>
    </row>
    <row r="4" spans="1:18" ht="12.75" customHeight="1" thickBot="1" x14ac:dyDescent="0.25">
      <c r="A4">
        <v>1</v>
      </c>
      <c r="B4" s="44"/>
      <c r="C4" s="107" t="s">
        <v>601</v>
      </c>
      <c r="I4">
        <v>15000</v>
      </c>
      <c r="M4" s="42"/>
      <c r="N4">
        <f t="shared" si="0"/>
        <v>15000</v>
      </c>
      <c r="O4">
        <f t="shared" si="1"/>
        <v>0</v>
      </c>
      <c r="P4">
        <f t="shared" si="2"/>
        <v>0</v>
      </c>
      <c r="Q4">
        <f t="shared" si="3"/>
        <v>0</v>
      </c>
      <c r="R4" s="44"/>
    </row>
    <row r="5" spans="1:18" ht="12.75" customHeight="1" thickBot="1" x14ac:dyDescent="0.25">
      <c r="A5">
        <v>1</v>
      </c>
      <c r="B5" s="44"/>
      <c r="C5" s="107" t="s">
        <v>602</v>
      </c>
      <c r="I5">
        <v>30000</v>
      </c>
      <c r="M5" s="42"/>
      <c r="N5">
        <f t="shared" si="0"/>
        <v>30000</v>
      </c>
      <c r="O5">
        <f t="shared" si="1"/>
        <v>0</v>
      </c>
      <c r="P5">
        <f t="shared" si="2"/>
        <v>0</v>
      </c>
      <c r="Q5">
        <f t="shared" si="3"/>
        <v>0</v>
      </c>
      <c r="R5" s="44"/>
    </row>
    <row r="6" spans="1:18" ht="12.75" customHeight="1" thickBot="1" x14ac:dyDescent="0.25">
      <c r="A6">
        <v>1</v>
      </c>
      <c r="B6" s="44"/>
      <c r="C6" s="107" t="s">
        <v>603</v>
      </c>
      <c r="H6">
        <v>50000</v>
      </c>
      <c r="I6">
        <v>10000</v>
      </c>
      <c r="M6" s="42"/>
      <c r="N6">
        <f t="shared" si="0"/>
        <v>60000</v>
      </c>
      <c r="O6">
        <f t="shared" si="1"/>
        <v>0</v>
      </c>
      <c r="P6">
        <f t="shared" si="2"/>
        <v>0</v>
      </c>
      <c r="Q6">
        <f t="shared" si="3"/>
        <v>0</v>
      </c>
      <c r="R6" s="44"/>
    </row>
    <row r="7" spans="1:18" ht="12.75" customHeight="1" thickBot="1" x14ac:dyDescent="0.25">
      <c r="B7" s="44"/>
      <c r="M7" s="42"/>
      <c r="N7" s="46">
        <f>SUM(N2:N6)</f>
        <v>165000</v>
      </c>
      <c r="O7" s="46">
        <f t="shared" ref="O7:Q7" si="4">SUM(O2:O6)</f>
        <v>0</v>
      </c>
      <c r="P7" s="46">
        <v>0.4</v>
      </c>
      <c r="Q7" s="46">
        <v>0.4</v>
      </c>
      <c r="R7" s="44"/>
    </row>
    <row r="8" spans="1:18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18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18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18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5">A11*((SUM(F11:I11))+(J11*1950*80))</f>
        <v>0</v>
      </c>
      <c r="O11">
        <f t="shared" ref="O11:O12" si="6">A11*J11</f>
        <v>0</v>
      </c>
      <c r="P11">
        <f t="shared" ref="P11:P12" si="7">A11*K11</f>
        <v>0</v>
      </c>
      <c r="Q11">
        <f t="shared" ref="Q11:Q12" si="8">A11*L11</f>
        <v>0</v>
      </c>
      <c r="R11" s="44"/>
    </row>
    <row r="12" spans="1:18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 s="44"/>
    </row>
    <row r="13" spans="1:18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</row>
    <row r="14" spans="1:18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5"/>
        <v>0</v>
      </c>
      <c r="O14">
        <f t="shared" ref="O14:O77" si="9">A14*J14</f>
        <v>0</v>
      </c>
      <c r="P14">
        <f t="shared" ref="P14:P77" si="10">A14*K14</f>
        <v>0</v>
      </c>
      <c r="Q14">
        <f t="shared" ref="Q14:Q77" si="11">A14*L14</f>
        <v>0</v>
      </c>
      <c r="R14" s="44"/>
    </row>
    <row r="15" spans="1:18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5"/>
        <v>0</v>
      </c>
      <c r="O15">
        <f t="shared" si="9"/>
        <v>0</v>
      </c>
      <c r="P15">
        <f t="shared" si="10"/>
        <v>0</v>
      </c>
      <c r="Q15">
        <f t="shared" si="11"/>
        <v>0</v>
      </c>
      <c r="R15" s="44"/>
    </row>
    <row r="16" spans="1:18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5"/>
        <v>0</v>
      </c>
      <c r="O16">
        <f t="shared" si="9"/>
        <v>0</v>
      </c>
      <c r="P16">
        <f t="shared" si="10"/>
        <v>0</v>
      </c>
      <c r="Q16">
        <f t="shared" si="11"/>
        <v>0</v>
      </c>
      <c r="R16" s="44"/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5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 s="44"/>
      <c r="U17" s="71" t="s">
        <v>509</v>
      </c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5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 s="44"/>
      <c r="U18" s="71" t="s">
        <v>490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5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 s="44"/>
      <c r="U19" s="71" t="s">
        <v>488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5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 s="44"/>
      <c r="U20" s="71" t="s">
        <v>489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5"/>
        <v>0</v>
      </c>
      <c r="O21">
        <f t="shared" si="9"/>
        <v>0</v>
      </c>
      <c r="P21">
        <f t="shared" si="10"/>
        <v>0</v>
      </c>
      <c r="Q21">
        <f t="shared" si="11"/>
        <v>0</v>
      </c>
      <c r="R21" s="44"/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5"/>
        <v>0</v>
      </c>
      <c r="O22">
        <f t="shared" si="9"/>
        <v>0</v>
      </c>
      <c r="P22">
        <f t="shared" si="10"/>
        <v>0</v>
      </c>
      <c r="Q22">
        <f t="shared" si="11"/>
        <v>0</v>
      </c>
      <c r="R22" s="44"/>
      <c r="U22" s="71" t="s">
        <v>512</v>
      </c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  <c r="U23" s="71" t="s">
        <v>493</v>
      </c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5"/>
        <v>0</v>
      </c>
      <c r="O24">
        <f t="shared" si="9"/>
        <v>0</v>
      </c>
      <c r="P24">
        <f t="shared" si="10"/>
        <v>0</v>
      </c>
      <c r="Q24">
        <f t="shared" si="11"/>
        <v>0</v>
      </c>
      <c r="R24" s="44"/>
      <c r="U24" s="71" t="s">
        <v>494</v>
      </c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5"/>
        <v>0</v>
      </c>
      <c r="O25">
        <f t="shared" si="9"/>
        <v>0</v>
      </c>
      <c r="P25">
        <f t="shared" si="10"/>
        <v>0</v>
      </c>
      <c r="Q25">
        <f t="shared" si="11"/>
        <v>0</v>
      </c>
      <c r="R25" s="44"/>
      <c r="U25" s="71" t="s">
        <v>495</v>
      </c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5"/>
        <v>0</v>
      </c>
      <c r="O26">
        <f t="shared" si="9"/>
        <v>0</v>
      </c>
      <c r="P26">
        <f t="shared" si="10"/>
        <v>0</v>
      </c>
      <c r="Q26">
        <f t="shared" si="11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5"/>
        <v>0</v>
      </c>
      <c r="O27">
        <f t="shared" si="9"/>
        <v>0</v>
      </c>
      <c r="P27">
        <f t="shared" si="10"/>
        <v>0</v>
      </c>
      <c r="Q27">
        <f t="shared" si="11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5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5"/>
        <v>0</v>
      </c>
      <c r="O29">
        <f t="shared" si="9"/>
        <v>0</v>
      </c>
      <c r="P29">
        <f t="shared" si="10"/>
        <v>0</v>
      </c>
      <c r="Q29">
        <f t="shared" si="11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5"/>
        <v>0</v>
      </c>
      <c r="O30">
        <f t="shared" si="9"/>
        <v>0</v>
      </c>
      <c r="P30">
        <f t="shared" si="10"/>
        <v>0</v>
      </c>
      <c r="Q30">
        <f t="shared" si="11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5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5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5"/>
        <v>0</v>
      </c>
      <c r="O34">
        <f t="shared" si="9"/>
        <v>0</v>
      </c>
      <c r="P34">
        <f t="shared" si="10"/>
        <v>0</v>
      </c>
      <c r="Q34">
        <f t="shared" si="11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5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5"/>
        <v>0</v>
      </c>
      <c r="O36">
        <f t="shared" si="9"/>
        <v>0</v>
      </c>
      <c r="P36">
        <f t="shared" si="10"/>
        <v>0</v>
      </c>
      <c r="Q36">
        <f t="shared" si="11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5"/>
        <v>0</v>
      </c>
      <c r="O37">
        <f t="shared" si="9"/>
        <v>0</v>
      </c>
      <c r="P37">
        <f t="shared" si="10"/>
        <v>0</v>
      </c>
      <c r="Q37">
        <f t="shared" si="11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5"/>
        <v>0</v>
      </c>
      <c r="O38">
        <f t="shared" si="9"/>
        <v>0</v>
      </c>
      <c r="P38">
        <f t="shared" si="10"/>
        <v>0</v>
      </c>
      <c r="Q38">
        <f t="shared" si="11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5"/>
        <v>0</v>
      </c>
      <c r="O39">
        <f t="shared" si="9"/>
        <v>0</v>
      </c>
      <c r="P39">
        <f t="shared" si="10"/>
        <v>0</v>
      </c>
      <c r="Q39">
        <f t="shared" si="11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5"/>
        <v>0</v>
      </c>
      <c r="O40">
        <f t="shared" si="9"/>
        <v>0</v>
      </c>
      <c r="P40">
        <f t="shared" si="10"/>
        <v>0</v>
      </c>
      <c r="Q40">
        <f t="shared" si="11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5"/>
        <v>0</v>
      </c>
      <c r="O41">
        <f t="shared" si="9"/>
        <v>0</v>
      </c>
      <c r="P41">
        <f t="shared" si="10"/>
        <v>0</v>
      </c>
      <c r="Q41">
        <f t="shared" si="11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5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5"/>
        <v>0</v>
      </c>
      <c r="O43">
        <f t="shared" si="9"/>
        <v>0</v>
      </c>
      <c r="P43">
        <f t="shared" si="10"/>
        <v>0</v>
      </c>
      <c r="Q43">
        <f t="shared" si="11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5"/>
        <v>0</v>
      </c>
      <c r="O44">
        <f t="shared" si="9"/>
        <v>0</v>
      </c>
      <c r="P44">
        <f t="shared" si="10"/>
        <v>0</v>
      </c>
      <c r="Q44">
        <f t="shared" si="11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5"/>
        <v>0</v>
      </c>
      <c r="O45">
        <f t="shared" si="9"/>
        <v>0</v>
      </c>
      <c r="P45">
        <f t="shared" si="10"/>
        <v>0</v>
      </c>
      <c r="Q45">
        <f t="shared" si="11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5"/>
        <v>0</v>
      </c>
      <c r="O46">
        <f t="shared" si="9"/>
        <v>0</v>
      </c>
      <c r="P46">
        <f t="shared" si="10"/>
        <v>0</v>
      </c>
      <c r="Q46">
        <f t="shared" si="11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5"/>
        <v>0</v>
      </c>
      <c r="O48">
        <f t="shared" si="9"/>
        <v>0</v>
      </c>
      <c r="P48">
        <f t="shared" si="10"/>
        <v>0</v>
      </c>
      <c r="Q48">
        <f t="shared" si="11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5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5"/>
        <v>0</v>
      </c>
      <c r="O50">
        <f t="shared" si="9"/>
        <v>0</v>
      </c>
      <c r="P50">
        <f t="shared" si="10"/>
        <v>0</v>
      </c>
      <c r="Q50">
        <f t="shared" si="11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5"/>
        <v>0</v>
      </c>
      <c r="O51">
        <f t="shared" si="9"/>
        <v>0</v>
      </c>
      <c r="P51">
        <f t="shared" si="10"/>
        <v>0</v>
      </c>
      <c r="Q51">
        <f t="shared" si="11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5"/>
        <v>0</v>
      </c>
      <c r="O52">
        <f t="shared" si="9"/>
        <v>0</v>
      </c>
      <c r="P52">
        <f t="shared" si="10"/>
        <v>0</v>
      </c>
      <c r="Q52">
        <f t="shared" si="11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5"/>
        <v>0</v>
      </c>
      <c r="O53">
        <f t="shared" si="9"/>
        <v>0</v>
      </c>
      <c r="P53">
        <f t="shared" si="10"/>
        <v>0</v>
      </c>
      <c r="Q53">
        <f t="shared" si="11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5"/>
        <v>0</v>
      </c>
      <c r="O54">
        <f t="shared" si="9"/>
        <v>0</v>
      </c>
      <c r="P54">
        <f t="shared" si="10"/>
        <v>0</v>
      </c>
      <c r="Q54">
        <f t="shared" si="11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5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5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5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5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5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5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5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5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5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5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5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5"/>
        <v>0</v>
      </c>
      <c r="O67">
        <f t="shared" si="9"/>
        <v>0</v>
      </c>
      <c r="P67">
        <f t="shared" si="10"/>
        <v>0</v>
      </c>
      <c r="Q67">
        <f t="shared" si="11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5"/>
        <v>0</v>
      </c>
      <c r="O68">
        <f t="shared" si="9"/>
        <v>0</v>
      </c>
      <c r="P68">
        <f t="shared" si="10"/>
        <v>0</v>
      </c>
      <c r="Q68">
        <f t="shared" si="11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5"/>
        <v>0</v>
      </c>
      <c r="O70">
        <f t="shared" si="9"/>
        <v>0</v>
      </c>
      <c r="P70">
        <f t="shared" si="10"/>
        <v>0</v>
      </c>
      <c r="Q70">
        <f t="shared" si="11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5"/>
        <v>0</v>
      </c>
      <c r="O71">
        <f t="shared" si="9"/>
        <v>0</v>
      </c>
      <c r="P71">
        <f t="shared" si="10"/>
        <v>0</v>
      </c>
      <c r="Q71">
        <f t="shared" si="11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5"/>
        <v>0</v>
      </c>
      <c r="O72">
        <f t="shared" si="9"/>
        <v>0</v>
      </c>
      <c r="P72">
        <f t="shared" si="10"/>
        <v>0</v>
      </c>
      <c r="Q72">
        <f t="shared" si="11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5"/>
        <v>0</v>
      </c>
      <c r="O73">
        <f t="shared" si="9"/>
        <v>0</v>
      </c>
      <c r="P73">
        <f t="shared" si="10"/>
        <v>0</v>
      </c>
      <c r="Q73">
        <f t="shared" si="11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5"/>
        <v>0</v>
      </c>
      <c r="O74">
        <f t="shared" si="9"/>
        <v>0</v>
      </c>
      <c r="P74">
        <f t="shared" si="10"/>
        <v>0</v>
      </c>
      <c r="Q74">
        <f t="shared" si="11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12">A75*((SUM(F75:I75))+(J75*1950*80))</f>
        <v>0</v>
      </c>
      <c r="O75">
        <f t="shared" si="9"/>
        <v>0</v>
      </c>
      <c r="P75">
        <f t="shared" si="10"/>
        <v>0</v>
      </c>
      <c r="Q75">
        <f t="shared" si="11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12"/>
        <v>0</v>
      </c>
      <c r="O76">
        <f t="shared" si="9"/>
        <v>0</v>
      </c>
      <c r="P76">
        <f t="shared" si="10"/>
        <v>0</v>
      </c>
      <c r="Q76">
        <f t="shared" si="11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12"/>
        <v>0</v>
      </c>
      <c r="O77">
        <f t="shared" si="9"/>
        <v>0</v>
      </c>
      <c r="P77">
        <f t="shared" si="10"/>
        <v>0</v>
      </c>
      <c r="Q77">
        <f t="shared" si="11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12"/>
        <v>0</v>
      </c>
      <c r="O78">
        <f t="shared" ref="O78:O141" si="13">A78*J78</f>
        <v>0</v>
      </c>
      <c r="P78">
        <f t="shared" ref="P78:P141" si="14">A78*K78</f>
        <v>0</v>
      </c>
      <c r="Q78">
        <f t="shared" ref="Q78:Q141" si="15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12"/>
        <v>0</v>
      </c>
      <c r="O80">
        <f t="shared" si="13"/>
        <v>0</v>
      </c>
      <c r="P80">
        <f t="shared" si="14"/>
        <v>0</v>
      </c>
      <c r="Q80">
        <f t="shared" si="15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12"/>
        <v>0</v>
      </c>
      <c r="O81">
        <f t="shared" si="13"/>
        <v>0</v>
      </c>
      <c r="P81">
        <f t="shared" si="14"/>
        <v>0</v>
      </c>
      <c r="Q81">
        <f t="shared" si="15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12"/>
        <v>0</v>
      </c>
      <c r="O85">
        <f t="shared" si="13"/>
        <v>0</v>
      </c>
      <c r="P85">
        <f t="shared" si="14"/>
        <v>0</v>
      </c>
      <c r="Q85">
        <f t="shared" si="15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12"/>
        <v>0</v>
      </c>
      <c r="O86">
        <f t="shared" si="13"/>
        <v>0</v>
      </c>
      <c r="P86">
        <f t="shared" si="14"/>
        <v>0</v>
      </c>
      <c r="Q86">
        <f t="shared" si="15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12"/>
        <v>0</v>
      </c>
      <c r="O93">
        <f t="shared" si="13"/>
        <v>0</v>
      </c>
      <c r="P93">
        <f t="shared" si="14"/>
        <v>0</v>
      </c>
      <c r="Q93">
        <f t="shared" si="15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12"/>
        <v>0</v>
      </c>
      <c r="O94">
        <f t="shared" si="13"/>
        <v>0</v>
      </c>
      <c r="P94">
        <f t="shared" si="14"/>
        <v>0</v>
      </c>
      <c r="Q94">
        <f t="shared" si="15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12"/>
        <v>0</v>
      </c>
      <c r="O104">
        <f t="shared" si="13"/>
        <v>0</v>
      </c>
      <c r="P104">
        <f t="shared" si="14"/>
        <v>0</v>
      </c>
      <c r="Q104">
        <f t="shared" si="15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12"/>
        <v>0</v>
      </c>
      <c r="O105">
        <f t="shared" si="13"/>
        <v>0</v>
      </c>
      <c r="P105">
        <f t="shared" si="14"/>
        <v>0</v>
      </c>
      <c r="Q105">
        <f t="shared" si="15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12"/>
        <v>0</v>
      </c>
      <c r="O106">
        <f t="shared" si="13"/>
        <v>0</v>
      </c>
      <c r="P106">
        <f t="shared" si="14"/>
        <v>0</v>
      </c>
      <c r="Q106">
        <f t="shared" si="15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12"/>
        <v>0</v>
      </c>
      <c r="O107">
        <f t="shared" si="13"/>
        <v>0</v>
      </c>
      <c r="P107">
        <f t="shared" si="14"/>
        <v>0</v>
      </c>
      <c r="Q107">
        <f t="shared" si="15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12"/>
        <v>0</v>
      </c>
      <c r="O109">
        <f t="shared" si="13"/>
        <v>0</v>
      </c>
      <c r="P109">
        <f t="shared" si="14"/>
        <v>0</v>
      </c>
      <c r="Q109">
        <f t="shared" si="15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12"/>
        <v>0</v>
      </c>
      <c r="O110">
        <f t="shared" si="13"/>
        <v>0</v>
      </c>
      <c r="P110">
        <f t="shared" si="14"/>
        <v>0</v>
      </c>
      <c r="Q110">
        <f t="shared" si="15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12"/>
        <v>0</v>
      </c>
      <c r="O111">
        <f t="shared" si="13"/>
        <v>0</v>
      </c>
      <c r="P111">
        <f t="shared" si="14"/>
        <v>0</v>
      </c>
      <c r="Q111">
        <f t="shared" si="15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12"/>
        <v>0</v>
      </c>
      <c r="O113">
        <f t="shared" si="13"/>
        <v>0</v>
      </c>
      <c r="P113">
        <f t="shared" si="14"/>
        <v>0</v>
      </c>
      <c r="Q113">
        <f t="shared" si="15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12"/>
        <v>0</v>
      </c>
      <c r="O114">
        <f t="shared" si="13"/>
        <v>0</v>
      </c>
      <c r="P114">
        <f t="shared" si="14"/>
        <v>0</v>
      </c>
      <c r="Q114">
        <f t="shared" si="15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12"/>
        <v>0</v>
      </c>
      <c r="O115">
        <f t="shared" si="13"/>
        <v>0</v>
      </c>
      <c r="P115">
        <f t="shared" si="14"/>
        <v>0</v>
      </c>
      <c r="Q115">
        <f t="shared" si="15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12"/>
        <v>0</v>
      </c>
      <c r="O116">
        <f t="shared" si="13"/>
        <v>0</v>
      </c>
      <c r="P116">
        <f t="shared" si="14"/>
        <v>0</v>
      </c>
      <c r="Q116">
        <f t="shared" si="15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12"/>
        <v>0</v>
      </c>
      <c r="O117">
        <f t="shared" si="13"/>
        <v>0</v>
      </c>
      <c r="P117">
        <f t="shared" si="14"/>
        <v>0</v>
      </c>
      <c r="Q117">
        <f t="shared" si="15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12"/>
        <v>0</v>
      </c>
      <c r="O119">
        <f t="shared" si="13"/>
        <v>0</v>
      </c>
      <c r="P119">
        <f t="shared" si="14"/>
        <v>0</v>
      </c>
      <c r="Q119">
        <f t="shared" si="15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12"/>
        <v>0</v>
      </c>
      <c r="O120">
        <f t="shared" si="13"/>
        <v>0</v>
      </c>
      <c r="P120">
        <f t="shared" si="14"/>
        <v>0</v>
      </c>
      <c r="Q120">
        <f t="shared" si="15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12"/>
        <v>0</v>
      </c>
      <c r="O121">
        <f t="shared" si="13"/>
        <v>0</v>
      </c>
      <c r="P121">
        <f t="shared" si="14"/>
        <v>0</v>
      </c>
      <c r="Q121">
        <f t="shared" si="15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12"/>
        <v>0</v>
      </c>
      <c r="O122">
        <f t="shared" si="13"/>
        <v>0</v>
      </c>
      <c r="P122">
        <f t="shared" si="14"/>
        <v>0</v>
      </c>
      <c r="Q122">
        <f t="shared" si="15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12"/>
        <v>0</v>
      </c>
      <c r="O123">
        <f t="shared" si="13"/>
        <v>0</v>
      </c>
      <c r="P123">
        <f t="shared" si="14"/>
        <v>0</v>
      </c>
      <c r="Q123">
        <f t="shared" si="15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12"/>
        <v>0</v>
      </c>
      <c r="O125">
        <f t="shared" si="13"/>
        <v>0</v>
      </c>
      <c r="P125">
        <f t="shared" si="14"/>
        <v>0</v>
      </c>
      <c r="Q125">
        <f t="shared" si="15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12"/>
        <v>0</v>
      </c>
      <c r="O126">
        <f t="shared" si="13"/>
        <v>0</v>
      </c>
      <c r="P126">
        <f t="shared" si="14"/>
        <v>0</v>
      </c>
      <c r="Q126">
        <f t="shared" si="15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12"/>
        <v>0</v>
      </c>
      <c r="O127">
        <f t="shared" si="13"/>
        <v>0</v>
      </c>
      <c r="P127">
        <f t="shared" si="14"/>
        <v>0</v>
      </c>
      <c r="Q127">
        <f t="shared" si="15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12"/>
        <v>0</v>
      </c>
      <c r="O128">
        <f t="shared" si="13"/>
        <v>0</v>
      </c>
      <c r="P128">
        <f t="shared" si="14"/>
        <v>0</v>
      </c>
      <c r="Q128">
        <f t="shared" si="15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12"/>
        <v>0</v>
      </c>
      <c r="O129">
        <f t="shared" si="13"/>
        <v>0</v>
      </c>
      <c r="P129">
        <f t="shared" si="14"/>
        <v>0</v>
      </c>
      <c r="Q129">
        <f t="shared" si="15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12"/>
        <v>0</v>
      </c>
      <c r="O130">
        <f t="shared" si="13"/>
        <v>0</v>
      </c>
      <c r="P130">
        <f t="shared" si="14"/>
        <v>0</v>
      </c>
      <c r="Q130">
        <f t="shared" si="15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12"/>
        <v>0</v>
      </c>
      <c r="O131">
        <f t="shared" si="13"/>
        <v>0</v>
      </c>
      <c r="P131">
        <f t="shared" si="14"/>
        <v>0</v>
      </c>
      <c r="Q131">
        <f t="shared" si="15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12"/>
        <v>0</v>
      </c>
      <c r="O132">
        <f t="shared" si="13"/>
        <v>0</v>
      </c>
      <c r="P132">
        <f t="shared" si="14"/>
        <v>0</v>
      </c>
      <c r="Q132">
        <f t="shared" si="15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12"/>
        <v>0</v>
      </c>
      <c r="O133">
        <f t="shared" si="13"/>
        <v>0</v>
      </c>
      <c r="P133">
        <f t="shared" si="14"/>
        <v>0</v>
      </c>
      <c r="Q133">
        <f t="shared" si="15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12"/>
        <v>0</v>
      </c>
      <c r="O134">
        <f t="shared" si="13"/>
        <v>0</v>
      </c>
      <c r="P134">
        <f t="shared" si="14"/>
        <v>0</v>
      </c>
      <c r="Q134">
        <f t="shared" si="15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12"/>
        <v>0</v>
      </c>
      <c r="O135">
        <f t="shared" si="13"/>
        <v>0</v>
      </c>
      <c r="P135">
        <f t="shared" si="14"/>
        <v>0</v>
      </c>
      <c r="Q135">
        <f t="shared" si="15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12"/>
        <v>0</v>
      </c>
      <c r="O137">
        <f t="shared" si="13"/>
        <v>0</v>
      </c>
      <c r="P137">
        <f t="shared" si="14"/>
        <v>0</v>
      </c>
      <c r="Q137">
        <f t="shared" si="15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12"/>
        <v>0</v>
      </c>
      <c r="O138">
        <f t="shared" si="13"/>
        <v>0</v>
      </c>
      <c r="P138">
        <f t="shared" si="14"/>
        <v>0</v>
      </c>
      <c r="Q138">
        <f t="shared" si="15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6">A139*((SUM(F139:I139))+(J139*1950*80))</f>
        <v>0</v>
      </c>
      <c r="O139">
        <f t="shared" si="13"/>
        <v>0</v>
      </c>
      <c r="P139">
        <f t="shared" si="14"/>
        <v>0</v>
      </c>
      <c r="Q139">
        <f t="shared" si="15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6"/>
        <v>0</v>
      </c>
      <c r="O140">
        <f t="shared" si="13"/>
        <v>0</v>
      </c>
      <c r="P140">
        <f t="shared" si="14"/>
        <v>0</v>
      </c>
      <c r="Q140">
        <f t="shared" si="15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6"/>
        <v>0</v>
      </c>
      <c r="O141">
        <f t="shared" si="13"/>
        <v>0</v>
      </c>
      <c r="P141">
        <f t="shared" si="14"/>
        <v>0</v>
      </c>
      <c r="Q141">
        <f t="shared" si="15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6"/>
        <v>0</v>
      </c>
      <c r="O142">
        <f t="shared" ref="O142:O170" si="17">A142*J142</f>
        <v>0</v>
      </c>
      <c r="P142">
        <f t="shared" ref="P142:P170" si="18">A142*K142</f>
        <v>0</v>
      </c>
      <c r="Q142">
        <f t="shared" ref="Q142:Q170" si="19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6"/>
        <v>0</v>
      </c>
      <c r="O143">
        <f t="shared" si="17"/>
        <v>0</v>
      </c>
      <c r="P143">
        <f t="shared" si="18"/>
        <v>0</v>
      </c>
      <c r="Q143">
        <f t="shared" si="19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6"/>
        <v>0</v>
      </c>
      <c r="O145">
        <f t="shared" si="17"/>
        <v>0</v>
      </c>
      <c r="P145">
        <f t="shared" si="18"/>
        <v>0</v>
      </c>
      <c r="Q145">
        <f t="shared" si="19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6"/>
        <v>0</v>
      </c>
      <c r="O146">
        <f t="shared" si="17"/>
        <v>0</v>
      </c>
      <c r="P146">
        <f t="shared" si="18"/>
        <v>0</v>
      </c>
      <c r="Q146">
        <f t="shared" si="19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6"/>
        <v>0</v>
      </c>
      <c r="O147">
        <f t="shared" si="17"/>
        <v>0</v>
      </c>
      <c r="P147">
        <f t="shared" si="18"/>
        <v>0</v>
      </c>
      <c r="Q147">
        <f t="shared" si="19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6"/>
        <v>0</v>
      </c>
      <c r="O148">
        <f t="shared" si="17"/>
        <v>0</v>
      </c>
      <c r="P148">
        <f t="shared" si="18"/>
        <v>0</v>
      </c>
      <c r="Q148">
        <f t="shared" si="19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6"/>
        <v>0</v>
      </c>
      <c r="O149">
        <f t="shared" si="17"/>
        <v>0</v>
      </c>
      <c r="P149">
        <f t="shared" si="18"/>
        <v>0</v>
      </c>
      <c r="Q149">
        <f t="shared" si="19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6"/>
        <v>0</v>
      </c>
      <c r="O150">
        <f t="shared" si="17"/>
        <v>0</v>
      </c>
      <c r="P150">
        <f t="shared" si="18"/>
        <v>0</v>
      </c>
      <c r="Q150">
        <f t="shared" si="19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6"/>
        <v>0</v>
      </c>
      <c r="O151">
        <f t="shared" si="17"/>
        <v>0</v>
      </c>
      <c r="P151">
        <f t="shared" si="18"/>
        <v>0</v>
      </c>
      <c r="Q151">
        <f t="shared" si="19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6"/>
        <v>0</v>
      </c>
      <c r="O152">
        <f t="shared" si="17"/>
        <v>0</v>
      </c>
      <c r="P152">
        <f t="shared" si="18"/>
        <v>0</v>
      </c>
      <c r="Q152">
        <f t="shared" si="19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6"/>
        <v>0</v>
      </c>
      <c r="O154">
        <f t="shared" si="17"/>
        <v>0</v>
      </c>
      <c r="P154">
        <f t="shared" si="18"/>
        <v>0</v>
      </c>
      <c r="Q154">
        <f t="shared" si="19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6"/>
        <v>0</v>
      </c>
      <c r="O155">
        <f t="shared" si="17"/>
        <v>0</v>
      </c>
      <c r="P155">
        <f t="shared" si="18"/>
        <v>0</v>
      </c>
      <c r="Q155">
        <f t="shared" si="19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6"/>
        <v>0</v>
      </c>
      <c r="O156">
        <f t="shared" si="17"/>
        <v>0</v>
      </c>
      <c r="P156">
        <f t="shared" si="18"/>
        <v>0</v>
      </c>
      <c r="Q156">
        <f t="shared" si="19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6"/>
        <v>0</v>
      </c>
      <c r="O157">
        <f t="shared" si="17"/>
        <v>0</v>
      </c>
      <c r="P157">
        <f t="shared" si="18"/>
        <v>0</v>
      </c>
      <c r="Q157">
        <f t="shared" si="19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6"/>
        <v>0</v>
      </c>
      <c r="O158">
        <f t="shared" si="17"/>
        <v>0</v>
      </c>
      <c r="P158">
        <f t="shared" si="18"/>
        <v>0</v>
      </c>
      <c r="Q158">
        <f t="shared" si="19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6"/>
        <v>0</v>
      </c>
      <c r="O159">
        <f t="shared" si="17"/>
        <v>0</v>
      </c>
      <c r="P159">
        <f t="shared" si="18"/>
        <v>0</v>
      </c>
      <c r="Q159">
        <f t="shared" si="19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6"/>
        <v>0</v>
      </c>
      <c r="O161">
        <f t="shared" si="17"/>
        <v>0</v>
      </c>
      <c r="P161">
        <f t="shared" si="18"/>
        <v>0</v>
      </c>
      <c r="Q161">
        <f t="shared" si="19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6"/>
        <v>0</v>
      </c>
      <c r="O162">
        <f t="shared" si="17"/>
        <v>0</v>
      </c>
      <c r="P162">
        <f t="shared" si="18"/>
        <v>0</v>
      </c>
      <c r="Q162">
        <f t="shared" si="19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6"/>
        <v>0</v>
      </c>
      <c r="O163">
        <f t="shared" si="17"/>
        <v>0</v>
      </c>
      <c r="P163">
        <f t="shared" si="18"/>
        <v>0</v>
      </c>
      <c r="Q163">
        <f t="shared" si="19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6"/>
        <v>0</v>
      </c>
      <c r="O164">
        <f t="shared" si="17"/>
        <v>0</v>
      </c>
      <c r="P164">
        <f t="shared" si="18"/>
        <v>0</v>
      </c>
      <c r="Q164">
        <f t="shared" si="19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6"/>
        <v>0</v>
      </c>
      <c r="O165">
        <f t="shared" si="17"/>
        <v>0</v>
      </c>
      <c r="P165">
        <f t="shared" si="18"/>
        <v>0</v>
      </c>
      <c r="Q165">
        <f t="shared" si="19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6"/>
        <v>0</v>
      </c>
      <c r="O166">
        <f t="shared" si="17"/>
        <v>0</v>
      </c>
      <c r="P166">
        <f t="shared" si="18"/>
        <v>0</v>
      </c>
      <c r="Q166">
        <f t="shared" si="19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6"/>
        <v>0</v>
      </c>
      <c r="O167">
        <f t="shared" si="17"/>
        <v>0</v>
      </c>
      <c r="P167">
        <f t="shared" si="18"/>
        <v>0</v>
      </c>
      <c r="Q167">
        <f t="shared" si="19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6"/>
        <v>0</v>
      </c>
      <c r="O168">
        <f t="shared" si="17"/>
        <v>0</v>
      </c>
      <c r="P168">
        <f t="shared" si="18"/>
        <v>0</v>
      </c>
      <c r="Q168">
        <f t="shared" si="19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6"/>
        <v>0</v>
      </c>
      <c r="O169">
        <f t="shared" si="17"/>
        <v>0</v>
      </c>
      <c r="P169">
        <f t="shared" si="18"/>
        <v>0</v>
      </c>
      <c r="Q169">
        <f t="shared" si="19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6"/>
        <v>0</v>
      </c>
      <c r="O170">
        <f t="shared" si="17"/>
        <v>0</v>
      </c>
      <c r="P170">
        <f t="shared" si="18"/>
        <v>0</v>
      </c>
      <c r="Q170">
        <f t="shared" si="19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20">SUM(O10:O170)</f>
        <v>0</v>
      </c>
      <c r="P171" s="28">
        <f t="shared" si="20"/>
        <v>0</v>
      </c>
      <c r="Q171" s="28">
        <f t="shared" si="20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21">A174*((SUM(F174:I174))+(J174*1950*80))</f>
        <v>0</v>
      </c>
      <c r="O174">
        <f t="shared" ref="O174:O180" si="22">A174*J174</f>
        <v>0</v>
      </c>
      <c r="P174">
        <f t="shared" ref="P174:P180" si="23">A174*K174</f>
        <v>0</v>
      </c>
      <c r="Q174">
        <f t="shared" ref="Q174:Q180" si="24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21"/>
        <v>0</v>
      </c>
      <c r="O175">
        <f t="shared" si="22"/>
        <v>0</v>
      </c>
      <c r="P175">
        <f t="shared" si="23"/>
        <v>0</v>
      </c>
      <c r="Q175">
        <f t="shared" si="24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21"/>
        <v>0</v>
      </c>
      <c r="O176">
        <f t="shared" si="22"/>
        <v>0</v>
      </c>
      <c r="P176">
        <f t="shared" si="23"/>
        <v>0</v>
      </c>
      <c r="Q176">
        <f t="shared" si="24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21"/>
        <v>0</v>
      </c>
      <c r="O177">
        <f t="shared" si="22"/>
        <v>0</v>
      </c>
      <c r="P177">
        <f t="shared" si="23"/>
        <v>0</v>
      </c>
      <c r="Q177">
        <f t="shared" si="24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21"/>
        <v>0</v>
      </c>
      <c r="O178">
        <f t="shared" si="22"/>
        <v>0</v>
      </c>
      <c r="P178">
        <f t="shared" si="23"/>
        <v>0</v>
      </c>
      <c r="Q178">
        <f t="shared" si="24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21"/>
        <v>0</v>
      </c>
      <c r="O179">
        <f t="shared" si="22"/>
        <v>0</v>
      </c>
      <c r="P179">
        <f t="shared" si="23"/>
        <v>0</v>
      </c>
      <c r="Q179">
        <f t="shared" si="24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21"/>
        <v>0</v>
      </c>
      <c r="O180">
        <f t="shared" si="22"/>
        <v>0</v>
      </c>
      <c r="P180">
        <f t="shared" si="23"/>
        <v>0</v>
      </c>
      <c r="Q180">
        <f t="shared" si="24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5">A182*((SUM(F182:I182))+(J182*1950*80))</f>
        <v>0</v>
      </c>
      <c r="O182">
        <f t="shared" ref="O182:O185" si="26">A182*J182</f>
        <v>0</v>
      </c>
      <c r="P182">
        <f t="shared" ref="P182:P185" si="27">A182*K182</f>
        <v>0</v>
      </c>
      <c r="Q182">
        <f t="shared" ref="Q182:Q185" si="28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5"/>
        <v>0</v>
      </c>
      <c r="O183">
        <f t="shared" si="26"/>
        <v>0</v>
      </c>
      <c r="P183">
        <f t="shared" si="27"/>
        <v>0</v>
      </c>
      <c r="Q183">
        <f t="shared" si="28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5"/>
        <v>0</v>
      </c>
      <c r="O184">
        <f t="shared" si="26"/>
        <v>0</v>
      </c>
      <c r="P184">
        <f t="shared" si="27"/>
        <v>0</v>
      </c>
      <c r="Q184">
        <f t="shared" si="28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5"/>
        <v>0</v>
      </c>
      <c r="O185">
        <f t="shared" si="26"/>
        <v>0</v>
      </c>
      <c r="P185">
        <f t="shared" si="27"/>
        <v>0</v>
      </c>
      <c r="Q185">
        <f t="shared" si="28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9">A187*((SUM(F187:I187))+(J187*1950*80))</f>
        <v>0</v>
      </c>
      <c r="O187">
        <f t="shared" ref="O187:O192" si="30">A187*J187</f>
        <v>0</v>
      </c>
      <c r="P187">
        <f t="shared" ref="P187:P192" si="31">A187*K187</f>
        <v>0</v>
      </c>
      <c r="Q187">
        <f t="shared" ref="Q187:Q192" si="32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9"/>
        <v>0</v>
      </c>
      <c r="O188">
        <f t="shared" si="30"/>
        <v>0</v>
      </c>
      <c r="P188">
        <f t="shared" si="31"/>
        <v>0</v>
      </c>
      <c r="Q188">
        <f t="shared" si="32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9"/>
        <v>0</v>
      </c>
      <c r="O189">
        <f t="shared" si="30"/>
        <v>0</v>
      </c>
      <c r="P189">
        <f t="shared" si="31"/>
        <v>0</v>
      </c>
      <c r="Q189">
        <f t="shared" si="32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9"/>
        <v>0</v>
      </c>
      <c r="O190">
        <f t="shared" si="30"/>
        <v>0</v>
      </c>
      <c r="P190">
        <f t="shared" si="31"/>
        <v>0</v>
      </c>
      <c r="Q190">
        <f t="shared" si="32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9"/>
        <v>0</v>
      </c>
      <c r="O191">
        <f t="shared" si="30"/>
        <v>0</v>
      </c>
      <c r="P191">
        <f t="shared" si="31"/>
        <v>0</v>
      </c>
      <c r="Q191">
        <f t="shared" si="32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9"/>
        <v>0</v>
      </c>
      <c r="O192">
        <f t="shared" si="30"/>
        <v>0</v>
      </c>
      <c r="P192">
        <f t="shared" si="31"/>
        <v>0</v>
      </c>
      <c r="Q192">
        <f t="shared" si="32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33">A194*((SUM(F194:I194))+(J194*1950*80))</f>
        <v>0</v>
      </c>
      <c r="O194">
        <f t="shared" ref="O194:O196" si="34">A194*J194</f>
        <v>0</v>
      </c>
      <c r="P194">
        <f t="shared" ref="P194:P196" si="35">A194*K194</f>
        <v>0</v>
      </c>
      <c r="Q194">
        <f t="shared" ref="Q194:Q196" si="36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33"/>
        <v>0</v>
      </c>
      <c r="O195">
        <f t="shared" si="34"/>
        <v>0</v>
      </c>
      <c r="P195">
        <f t="shared" si="35"/>
        <v>0</v>
      </c>
      <c r="Q195">
        <f t="shared" si="36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33"/>
        <v>0</v>
      </c>
      <c r="O196">
        <f t="shared" si="34"/>
        <v>0</v>
      </c>
      <c r="P196">
        <f t="shared" si="35"/>
        <v>0</v>
      </c>
      <c r="Q196">
        <f t="shared" si="36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7">A198*((SUM(F198:I198))+(J198*1950*80))</f>
        <v>0</v>
      </c>
      <c r="O198">
        <f t="shared" ref="O198:O209" si="38">A198*J198</f>
        <v>0</v>
      </c>
      <c r="P198">
        <f t="shared" ref="P198:P209" si="39">A198*K198</f>
        <v>0</v>
      </c>
      <c r="Q198">
        <f t="shared" ref="Q198:Q209" si="40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7"/>
        <v>0</v>
      </c>
      <c r="O199">
        <f t="shared" si="38"/>
        <v>0</v>
      </c>
      <c r="P199">
        <f t="shared" si="39"/>
        <v>0</v>
      </c>
      <c r="Q199">
        <f t="shared" si="40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7"/>
        <v>0</v>
      </c>
      <c r="O200">
        <f t="shared" si="38"/>
        <v>0</v>
      </c>
      <c r="P200">
        <f t="shared" si="39"/>
        <v>0</v>
      </c>
      <c r="Q200">
        <f t="shared" si="40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7"/>
        <v>0</v>
      </c>
      <c r="O201">
        <f t="shared" si="38"/>
        <v>0</v>
      </c>
      <c r="P201">
        <f t="shared" si="39"/>
        <v>0</v>
      </c>
      <c r="Q201">
        <f t="shared" si="40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7"/>
        <v>0</v>
      </c>
      <c r="O202">
        <f t="shared" si="38"/>
        <v>0</v>
      </c>
      <c r="P202">
        <f t="shared" si="39"/>
        <v>0</v>
      </c>
      <c r="Q202">
        <f t="shared" si="40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7"/>
        <v>0</v>
      </c>
      <c r="O203">
        <f t="shared" si="38"/>
        <v>0</v>
      </c>
      <c r="P203">
        <f t="shared" si="39"/>
        <v>0</v>
      </c>
      <c r="Q203">
        <f t="shared" si="40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7"/>
        <v>0</v>
      </c>
      <c r="O204">
        <f t="shared" si="38"/>
        <v>0</v>
      </c>
      <c r="P204">
        <f t="shared" si="39"/>
        <v>0</v>
      </c>
      <c r="Q204">
        <f t="shared" si="40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7"/>
        <v>0</v>
      </c>
      <c r="O206">
        <f t="shared" si="38"/>
        <v>0</v>
      </c>
      <c r="P206">
        <f t="shared" si="39"/>
        <v>0</v>
      </c>
      <c r="Q206">
        <f t="shared" si="40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7"/>
        <v>0</v>
      </c>
      <c r="O207">
        <f t="shared" si="38"/>
        <v>0</v>
      </c>
      <c r="P207">
        <f t="shared" si="39"/>
        <v>0</v>
      </c>
      <c r="Q207">
        <f t="shared" si="40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7"/>
        <v>0</v>
      </c>
      <c r="O208">
        <f t="shared" si="38"/>
        <v>0</v>
      </c>
      <c r="P208">
        <f t="shared" si="39"/>
        <v>0</v>
      </c>
      <c r="Q208">
        <f t="shared" si="40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7"/>
        <v>0</v>
      </c>
      <c r="O209">
        <f t="shared" si="38"/>
        <v>0</v>
      </c>
      <c r="P209">
        <f t="shared" si="39"/>
        <v>0</v>
      </c>
      <c r="Q209">
        <f t="shared" si="40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41">A211*((SUM(F211:I211))+(J211*1950*80))</f>
        <v>0</v>
      </c>
      <c r="O211">
        <f t="shared" ref="O211:O218" si="42">A211*J211</f>
        <v>0</v>
      </c>
      <c r="P211">
        <f t="shared" ref="P211:P218" si="43">A211*K211</f>
        <v>0</v>
      </c>
      <c r="Q211">
        <f t="shared" ref="Q211:Q218" si="44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41"/>
        <v>0</v>
      </c>
      <c r="O212">
        <f t="shared" si="42"/>
        <v>0</v>
      </c>
      <c r="P212">
        <f t="shared" si="43"/>
        <v>0</v>
      </c>
      <c r="Q212">
        <f t="shared" si="44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41"/>
        <v>0</v>
      </c>
      <c r="O213">
        <f t="shared" si="42"/>
        <v>0</v>
      </c>
      <c r="P213">
        <f t="shared" si="43"/>
        <v>0</v>
      </c>
      <c r="Q213">
        <f t="shared" si="44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41"/>
        <v>0</v>
      </c>
      <c r="O214">
        <f t="shared" si="42"/>
        <v>0</v>
      </c>
      <c r="P214">
        <f t="shared" si="43"/>
        <v>0</v>
      </c>
      <c r="Q214">
        <f t="shared" si="44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41"/>
        <v>0</v>
      </c>
      <c r="O215">
        <f t="shared" si="42"/>
        <v>0</v>
      </c>
      <c r="P215">
        <f t="shared" si="43"/>
        <v>0</v>
      </c>
      <c r="Q215">
        <f t="shared" si="44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41"/>
        <v>0</v>
      </c>
      <c r="O216">
        <f t="shared" si="42"/>
        <v>0</v>
      </c>
      <c r="P216">
        <f t="shared" si="43"/>
        <v>0</v>
      </c>
      <c r="Q216">
        <f t="shared" si="44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41"/>
        <v>0</v>
      </c>
      <c r="O217">
        <f t="shared" si="42"/>
        <v>0</v>
      </c>
      <c r="P217">
        <f t="shared" si="43"/>
        <v>0</v>
      </c>
      <c r="Q217">
        <f t="shared" si="44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41"/>
        <v>0</v>
      </c>
      <c r="O218">
        <f t="shared" si="42"/>
        <v>0</v>
      </c>
      <c r="P218">
        <f t="shared" si="43"/>
        <v>0</v>
      </c>
      <c r="Q218">
        <f t="shared" si="44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5">A220*((SUM(F220:I220))+(J220*1950*80))</f>
        <v>0</v>
      </c>
      <c r="O220">
        <f t="shared" ref="O220:O230" si="46">A220*J220</f>
        <v>0</v>
      </c>
      <c r="P220">
        <f t="shared" ref="P220:P230" si="47">A220*K220</f>
        <v>0</v>
      </c>
      <c r="Q220">
        <f t="shared" ref="Q220:Q230" si="48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5"/>
        <v>0</v>
      </c>
      <c r="O221">
        <f t="shared" si="46"/>
        <v>0</v>
      </c>
      <c r="P221">
        <f t="shared" si="47"/>
        <v>0</v>
      </c>
      <c r="Q221">
        <f t="shared" si="48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5"/>
        <v>0</v>
      </c>
      <c r="O222">
        <f t="shared" si="46"/>
        <v>0</v>
      </c>
      <c r="P222">
        <f t="shared" si="47"/>
        <v>0</v>
      </c>
      <c r="Q222">
        <f t="shared" si="48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5"/>
        <v>0</v>
      </c>
      <c r="O223">
        <f t="shared" si="46"/>
        <v>0</v>
      </c>
      <c r="P223">
        <f t="shared" si="47"/>
        <v>0</v>
      </c>
      <c r="Q223">
        <f t="shared" si="48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5"/>
        <v>0</v>
      </c>
      <c r="O224">
        <f t="shared" si="46"/>
        <v>0</v>
      </c>
      <c r="P224">
        <f t="shared" si="47"/>
        <v>0</v>
      </c>
      <c r="Q224">
        <f t="shared" si="48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5"/>
        <v>0</v>
      </c>
      <c r="O225">
        <f t="shared" si="46"/>
        <v>0</v>
      </c>
      <c r="P225">
        <f t="shared" si="47"/>
        <v>0</v>
      </c>
      <c r="Q225">
        <f t="shared" si="48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5"/>
        <v>0</v>
      </c>
      <c r="O226">
        <f t="shared" si="46"/>
        <v>0</v>
      </c>
      <c r="P226">
        <f t="shared" si="47"/>
        <v>0</v>
      </c>
      <c r="Q226">
        <f t="shared" si="48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5"/>
        <v>0</v>
      </c>
      <c r="O227">
        <f t="shared" si="46"/>
        <v>0</v>
      </c>
      <c r="P227">
        <f t="shared" si="47"/>
        <v>0</v>
      </c>
      <c r="Q227">
        <f t="shared" si="48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5"/>
        <v>0</v>
      </c>
      <c r="O228">
        <f t="shared" si="46"/>
        <v>0</v>
      </c>
      <c r="P228">
        <f t="shared" si="47"/>
        <v>0</v>
      </c>
      <c r="Q228">
        <f t="shared" si="48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5"/>
        <v>0</v>
      </c>
      <c r="O229">
        <f t="shared" si="46"/>
        <v>0</v>
      </c>
      <c r="P229">
        <f t="shared" si="47"/>
        <v>0</v>
      </c>
      <c r="Q229">
        <f t="shared" si="48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5"/>
        <v>0</v>
      </c>
      <c r="O230">
        <f t="shared" si="46"/>
        <v>0</v>
      </c>
      <c r="P230">
        <f t="shared" si="47"/>
        <v>0</v>
      </c>
      <c r="Q230">
        <f t="shared" si="48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9">A232*((SUM(F232:I232))+(J232*1950*80))</f>
        <v>0</v>
      </c>
      <c r="O232">
        <f t="shared" ref="O232:O233" si="50">A232*J232</f>
        <v>0</v>
      </c>
      <c r="P232">
        <f t="shared" ref="P232:P233" si="51">A232*K232</f>
        <v>0</v>
      </c>
      <c r="Q232">
        <f t="shared" ref="Q232:Q233" si="52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9"/>
        <v>0</v>
      </c>
      <c r="O233">
        <f t="shared" si="50"/>
        <v>0</v>
      </c>
      <c r="P233">
        <f t="shared" si="51"/>
        <v>0</v>
      </c>
      <c r="Q233">
        <f t="shared" si="52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53">A235*((SUM(F235:I235))+(J235*1950*80))</f>
        <v>0</v>
      </c>
      <c r="O235">
        <f t="shared" ref="O235:O239" si="54">A235*J235</f>
        <v>0</v>
      </c>
      <c r="P235">
        <f t="shared" ref="P235:P239" si="55">A235*K235</f>
        <v>0</v>
      </c>
      <c r="Q235">
        <f t="shared" ref="Q235:Q239" si="56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53"/>
        <v>0</v>
      </c>
      <c r="O236">
        <f t="shared" si="54"/>
        <v>0</v>
      </c>
      <c r="P236">
        <f t="shared" si="55"/>
        <v>0</v>
      </c>
      <c r="Q236">
        <f t="shared" si="56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53"/>
        <v>0</v>
      </c>
      <c r="O237">
        <f t="shared" si="54"/>
        <v>0</v>
      </c>
      <c r="P237">
        <f t="shared" si="55"/>
        <v>0</v>
      </c>
      <c r="Q237">
        <f t="shared" si="56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53"/>
        <v>0</v>
      </c>
      <c r="O238">
        <f t="shared" si="54"/>
        <v>0</v>
      </c>
      <c r="P238">
        <f t="shared" si="55"/>
        <v>0</v>
      </c>
      <c r="Q238">
        <f t="shared" si="56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53"/>
        <v>0</v>
      </c>
      <c r="O239">
        <f t="shared" si="54"/>
        <v>0</v>
      </c>
      <c r="P239">
        <f t="shared" si="55"/>
        <v>0</v>
      </c>
      <c r="Q239">
        <f t="shared" si="56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7">A241*((SUM(F241:I241))+(J241*1950*80))</f>
        <v>0</v>
      </c>
      <c r="O241">
        <f t="shared" ref="O241:O245" si="58">A241*J241</f>
        <v>0</v>
      </c>
      <c r="P241">
        <f t="shared" ref="P241:P245" si="59">A241*K241</f>
        <v>0</v>
      </c>
      <c r="Q241">
        <f t="shared" ref="Q241:Q245" si="60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7"/>
        <v>0</v>
      </c>
      <c r="O242">
        <f t="shared" si="58"/>
        <v>0</v>
      </c>
      <c r="P242">
        <f t="shared" si="59"/>
        <v>0</v>
      </c>
      <c r="Q242">
        <f t="shared" si="60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7"/>
        <v>0</v>
      </c>
      <c r="O243">
        <f t="shared" si="58"/>
        <v>0</v>
      </c>
      <c r="P243">
        <f t="shared" si="59"/>
        <v>0</v>
      </c>
      <c r="Q243">
        <f t="shared" si="60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7"/>
        <v>0</v>
      </c>
      <c r="O244">
        <f t="shared" si="58"/>
        <v>0</v>
      </c>
      <c r="P244">
        <f t="shared" si="59"/>
        <v>0</v>
      </c>
      <c r="Q244">
        <f t="shared" si="60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7"/>
        <v>0</v>
      </c>
      <c r="O245">
        <f t="shared" si="58"/>
        <v>0</v>
      </c>
      <c r="P245">
        <f t="shared" si="59"/>
        <v>0</v>
      </c>
      <c r="Q245">
        <f t="shared" si="60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61">A247*((SUM(F247:I247))+(J247*1950*80))</f>
        <v>0</v>
      </c>
      <c r="O247">
        <f t="shared" ref="O247:O254" si="62">A247*J247</f>
        <v>0</v>
      </c>
      <c r="P247">
        <f t="shared" ref="P247:P254" si="63">A247*K247</f>
        <v>0</v>
      </c>
      <c r="Q247">
        <f t="shared" ref="Q247:Q254" si="64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61"/>
        <v>0</v>
      </c>
      <c r="O248">
        <f t="shared" si="62"/>
        <v>0</v>
      </c>
      <c r="P248">
        <f t="shared" si="63"/>
        <v>0</v>
      </c>
      <c r="Q248">
        <f t="shared" si="64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61"/>
        <v>0</v>
      </c>
      <c r="O249">
        <f t="shared" si="62"/>
        <v>0</v>
      </c>
      <c r="P249">
        <f t="shared" si="63"/>
        <v>0</v>
      </c>
      <c r="Q249">
        <f t="shared" si="64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61"/>
        <v>0</v>
      </c>
      <c r="O250">
        <f t="shared" si="62"/>
        <v>0</v>
      </c>
      <c r="P250">
        <f t="shared" si="63"/>
        <v>0</v>
      </c>
      <c r="Q250">
        <f t="shared" si="64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61"/>
        <v>0</v>
      </c>
      <c r="O251">
        <f t="shared" si="62"/>
        <v>0</v>
      </c>
      <c r="P251">
        <f t="shared" si="63"/>
        <v>0</v>
      </c>
      <c r="Q251">
        <f t="shared" si="64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61"/>
        <v>0</v>
      </c>
      <c r="O252">
        <f t="shared" si="62"/>
        <v>0</v>
      </c>
      <c r="P252">
        <f t="shared" si="63"/>
        <v>0</v>
      </c>
      <c r="Q252">
        <f t="shared" si="64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61"/>
        <v>0</v>
      </c>
      <c r="O253">
        <f t="shared" si="62"/>
        <v>0</v>
      </c>
      <c r="P253">
        <f t="shared" si="63"/>
        <v>0</v>
      </c>
      <c r="Q253">
        <f t="shared" si="64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61"/>
        <v>0</v>
      </c>
      <c r="O254">
        <f t="shared" si="62"/>
        <v>0</v>
      </c>
      <c r="P254">
        <f t="shared" si="63"/>
        <v>0</v>
      </c>
      <c r="Q254">
        <f t="shared" si="64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5">A256*((SUM(F256:I256))+(J256*1950*80))</f>
        <v>0</v>
      </c>
      <c r="O256">
        <f t="shared" ref="O256:O260" si="66">A256*J256</f>
        <v>0</v>
      </c>
      <c r="P256">
        <f t="shared" ref="P256:P260" si="67">A256*K256</f>
        <v>0</v>
      </c>
      <c r="Q256">
        <f t="shared" ref="Q256:Q260" si="68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5"/>
        <v>0</v>
      </c>
      <c r="O257">
        <f t="shared" si="66"/>
        <v>0</v>
      </c>
      <c r="P257">
        <f t="shared" si="67"/>
        <v>0</v>
      </c>
      <c r="Q257">
        <f t="shared" si="68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5"/>
        <v>0</v>
      </c>
      <c r="O258">
        <f t="shared" si="66"/>
        <v>0</v>
      </c>
      <c r="P258">
        <f t="shared" si="67"/>
        <v>0</v>
      </c>
      <c r="Q258">
        <f t="shared" si="68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5"/>
        <v>0</v>
      </c>
      <c r="O259">
        <f t="shared" si="66"/>
        <v>0</v>
      </c>
      <c r="P259">
        <f t="shared" si="67"/>
        <v>0</v>
      </c>
      <c r="Q259">
        <f t="shared" si="68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5"/>
        <v>0</v>
      </c>
      <c r="O260">
        <f t="shared" si="66"/>
        <v>0</v>
      </c>
      <c r="P260">
        <f t="shared" si="67"/>
        <v>0</v>
      </c>
      <c r="Q260">
        <f t="shared" si="68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9">A262*((SUM(F262:I262))+(J262*1950*80))</f>
        <v>0</v>
      </c>
      <c r="O262">
        <f t="shared" ref="O262" si="70">A262*J262</f>
        <v>0</v>
      </c>
      <c r="P262">
        <f t="shared" ref="P262" si="71">A262*K262</f>
        <v>0</v>
      </c>
      <c r="Q262">
        <f t="shared" ref="Q262" si="72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73">A264*((SUM(F264:I264))+(J264*1950*80))</f>
        <v>0</v>
      </c>
      <c r="O264">
        <f t="shared" ref="O264:O268" si="74">A264*J264</f>
        <v>0</v>
      </c>
      <c r="P264">
        <f t="shared" ref="P264:P268" si="75">A264*K264</f>
        <v>0</v>
      </c>
      <c r="Q264">
        <f t="shared" ref="Q264:Q268" si="76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73"/>
        <v>0</v>
      </c>
      <c r="O265">
        <f t="shared" si="74"/>
        <v>0</v>
      </c>
      <c r="P265">
        <f t="shared" si="75"/>
        <v>0</v>
      </c>
      <c r="Q265">
        <f t="shared" si="76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73"/>
        <v>0</v>
      </c>
      <c r="O266">
        <f t="shared" si="74"/>
        <v>0</v>
      </c>
      <c r="P266">
        <f t="shared" si="75"/>
        <v>0</v>
      </c>
      <c r="Q266">
        <f t="shared" si="76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73"/>
        <v>0</v>
      </c>
      <c r="O267">
        <f t="shared" si="74"/>
        <v>0</v>
      </c>
      <c r="P267">
        <f t="shared" si="75"/>
        <v>0</v>
      </c>
      <c r="Q267">
        <f t="shared" si="76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73"/>
        <v>0</v>
      </c>
      <c r="O268">
        <f t="shared" si="74"/>
        <v>0</v>
      </c>
      <c r="P268">
        <f t="shared" si="75"/>
        <v>0</v>
      </c>
      <c r="Q268">
        <f t="shared" si="76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7">A270*((SUM(F270:I270))+(J270*1950*80))</f>
        <v>0</v>
      </c>
      <c r="O270">
        <f t="shared" ref="O270:O274" si="78">A270*J270</f>
        <v>0</v>
      </c>
      <c r="P270">
        <f t="shared" ref="P270:P274" si="79">A270*K270</f>
        <v>0</v>
      </c>
      <c r="Q270">
        <f t="shared" ref="Q270:Q274" si="80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7"/>
        <v>0</v>
      </c>
      <c r="O271">
        <f t="shared" si="78"/>
        <v>0</v>
      </c>
      <c r="P271">
        <f t="shared" si="79"/>
        <v>0</v>
      </c>
      <c r="Q271">
        <f t="shared" si="80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7"/>
        <v>0</v>
      </c>
      <c r="O272">
        <f t="shared" si="78"/>
        <v>0</v>
      </c>
      <c r="P272">
        <f t="shared" si="79"/>
        <v>0</v>
      </c>
      <c r="Q272">
        <f t="shared" si="80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7"/>
        <v>0</v>
      </c>
      <c r="O273">
        <f t="shared" si="78"/>
        <v>0</v>
      </c>
      <c r="P273">
        <f t="shared" si="79"/>
        <v>0</v>
      </c>
      <c r="Q273">
        <f t="shared" si="80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7"/>
        <v>0</v>
      </c>
      <c r="O274">
        <f t="shared" si="78"/>
        <v>0</v>
      </c>
      <c r="P274">
        <f t="shared" si="79"/>
        <v>0</v>
      </c>
      <c r="Q274">
        <f t="shared" si="80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81">A276*((SUM(F276:I276))+(J276*1950*80))</f>
        <v>0</v>
      </c>
      <c r="O276">
        <f t="shared" ref="O276:O278" si="82">A276*J276</f>
        <v>0</v>
      </c>
      <c r="P276">
        <f t="shared" ref="P276:P278" si="83">A276*K276</f>
        <v>0</v>
      </c>
      <c r="Q276">
        <f t="shared" ref="Q276:Q278" si="84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81"/>
        <v>0</v>
      </c>
      <c r="O277">
        <f t="shared" si="82"/>
        <v>0</v>
      </c>
      <c r="P277">
        <f t="shared" si="83"/>
        <v>0</v>
      </c>
      <c r="Q277">
        <f t="shared" si="84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81"/>
        <v>0</v>
      </c>
      <c r="O278">
        <f t="shared" si="82"/>
        <v>0</v>
      </c>
      <c r="P278">
        <f t="shared" si="83"/>
        <v>0</v>
      </c>
      <c r="Q278">
        <f t="shared" si="84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5">A280*((SUM(F280:I280))+(J280*1950*80))</f>
        <v>0</v>
      </c>
      <c r="O280">
        <f t="shared" ref="O280:O281" si="86">A280*J280</f>
        <v>0</v>
      </c>
      <c r="P280">
        <f t="shared" ref="P280:P281" si="87">A280*K280</f>
        <v>0</v>
      </c>
      <c r="Q280">
        <f t="shared" ref="Q280:Q281" si="88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5"/>
        <v>0</v>
      </c>
      <c r="O281">
        <f t="shared" si="86"/>
        <v>0</v>
      </c>
      <c r="P281">
        <f t="shared" si="87"/>
        <v>0</v>
      </c>
      <c r="Q281">
        <f t="shared" si="88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9">A283*((SUM(F283:I283))+(J283*1950*80))</f>
        <v>0</v>
      </c>
      <c r="O283">
        <f t="shared" ref="O283" si="90">A283*J283</f>
        <v>0</v>
      </c>
      <c r="P283">
        <f t="shared" ref="P283" si="91">A283*K283</f>
        <v>0</v>
      </c>
      <c r="Q283">
        <f t="shared" ref="Q283" si="92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93">A285*((SUM(F285:I285))+(J285*1950*80))</f>
        <v>0</v>
      </c>
      <c r="O285">
        <f t="shared" ref="O285:O286" si="94">A285*J285</f>
        <v>0</v>
      </c>
      <c r="P285">
        <f t="shared" ref="P285:P286" si="95">A285*K285</f>
        <v>0</v>
      </c>
      <c r="Q285">
        <f t="shared" ref="Q285:Q286" si="96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93"/>
        <v>0</v>
      </c>
      <c r="O286">
        <f t="shared" si="94"/>
        <v>0</v>
      </c>
      <c r="P286">
        <f t="shared" si="95"/>
        <v>0</v>
      </c>
      <c r="Q286">
        <f t="shared" si="96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7">A288*((SUM(F288:I288))+(J288*1950*80))</f>
        <v>0</v>
      </c>
      <c r="O288">
        <f t="shared" ref="O288:O290" si="98">A288*J288</f>
        <v>0</v>
      </c>
      <c r="P288">
        <f t="shared" ref="P288:P290" si="99">A288*K288</f>
        <v>0</v>
      </c>
      <c r="Q288">
        <f t="shared" ref="Q288:Q290" si="100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7"/>
        <v>0</v>
      </c>
      <c r="O289">
        <f t="shared" si="98"/>
        <v>0</v>
      </c>
      <c r="P289">
        <f t="shared" si="99"/>
        <v>0</v>
      </c>
      <c r="Q289">
        <f t="shared" si="100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7"/>
        <v>0</v>
      </c>
      <c r="O290">
        <f t="shared" si="98"/>
        <v>0</v>
      </c>
      <c r="P290">
        <f t="shared" si="99"/>
        <v>0</v>
      </c>
      <c r="Q290">
        <f t="shared" si="100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101">SUM(O174:O290)</f>
        <v>0</v>
      </c>
      <c r="P291" s="28">
        <f t="shared" si="101"/>
        <v>0</v>
      </c>
      <c r="Q291" s="28">
        <f t="shared" si="101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102">A292*((SUM(F292:I292))+(J292*1950*80))</f>
        <v>0</v>
      </c>
      <c r="O292">
        <f t="shared" ref="O292:O299" si="103">A292*J292</f>
        <v>0</v>
      </c>
      <c r="P292">
        <f t="shared" ref="P292:P299" si="104">A292*K292</f>
        <v>0</v>
      </c>
      <c r="Q292">
        <f t="shared" ref="Q292:Q299" si="105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102"/>
        <v>0</v>
      </c>
      <c r="O293">
        <f t="shared" si="103"/>
        <v>0</v>
      </c>
      <c r="P293">
        <f t="shared" si="104"/>
        <v>0</v>
      </c>
      <c r="Q293">
        <f t="shared" si="105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102"/>
        <v>0</v>
      </c>
      <c r="O294">
        <f t="shared" si="103"/>
        <v>0</v>
      </c>
      <c r="P294">
        <f t="shared" si="104"/>
        <v>0</v>
      </c>
      <c r="Q294">
        <f t="shared" si="105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102"/>
        <v>0</v>
      </c>
      <c r="O295">
        <f t="shared" si="103"/>
        <v>0</v>
      </c>
      <c r="P295">
        <f t="shared" si="104"/>
        <v>0</v>
      </c>
      <c r="Q295">
        <f t="shared" si="105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102"/>
        <v>0</v>
      </c>
      <c r="O296">
        <f t="shared" si="103"/>
        <v>0</v>
      </c>
      <c r="P296">
        <f t="shared" si="104"/>
        <v>0</v>
      </c>
      <c r="Q296">
        <f t="shared" si="105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102"/>
        <v>0</v>
      </c>
      <c r="O297">
        <f t="shared" si="103"/>
        <v>0</v>
      </c>
      <c r="P297">
        <f t="shared" si="104"/>
        <v>0</v>
      </c>
      <c r="Q297">
        <f t="shared" si="105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102"/>
        <v>0</v>
      </c>
      <c r="O298">
        <f t="shared" si="103"/>
        <v>0</v>
      </c>
      <c r="P298">
        <f t="shared" si="104"/>
        <v>0</v>
      </c>
      <c r="Q298">
        <f t="shared" si="105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102"/>
        <v>0</v>
      </c>
      <c r="O299">
        <f t="shared" si="103"/>
        <v>0</v>
      </c>
      <c r="P299">
        <f t="shared" si="104"/>
        <v>0</v>
      </c>
      <c r="Q299">
        <f t="shared" si="105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6">A301*((SUM(F301:I301))+(J301*1950*80))</f>
        <v>0</v>
      </c>
      <c r="O301">
        <f t="shared" ref="O301:O310" si="107">A301*J301</f>
        <v>0</v>
      </c>
      <c r="P301">
        <f t="shared" ref="P301:P310" si="108">A301*K301</f>
        <v>0</v>
      </c>
      <c r="Q301">
        <f t="shared" ref="Q301:Q310" si="109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6"/>
        <v>0</v>
      </c>
      <c r="O302">
        <f t="shared" si="107"/>
        <v>0</v>
      </c>
      <c r="P302">
        <f t="shared" si="108"/>
        <v>0</v>
      </c>
      <c r="Q302">
        <f t="shared" si="109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6"/>
        <v>0</v>
      </c>
      <c r="O303">
        <f t="shared" si="107"/>
        <v>0</v>
      </c>
      <c r="P303">
        <f t="shared" si="108"/>
        <v>0</v>
      </c>
      <c r="Q303">
        <f t="shared" si="109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6"/>
        <v>0</v>
      </c>
      <c r="O304">
        <f t="shared" si="107"/>
        <v>0</v>
      </c>
      <c r="P304">
        <f t="shared" si="108"/>
        <v>0</v>
      </c>
      <c r="Q304">
        <f t="shared" si="109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6"/>
        <v>0</v>
      </c>
      <c r="O305">
        <f t="shared" si="107"/>
        <v>0</v>
      </c>
      <c r="P305">
        <f t="shared" si="108"/>
        <v>0</v>
      </c>
      <c r="Q305">
        <f t="shared" si="109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6"/>
        <v>0</v>
      </c>
      <c r="O306">
        <f t="shared" si="107"/>
        <v>0</v>
      </c>
      <c r="P306">
        <f t="shared" si="108"/>
        <v>0</v>
      </c>
      <c r="Q306">
        <f t="shared" si="109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6"/>
        <v>0</v>
      </c>
      <c r="O307">
        <f t="shared" si="107"/>
        <v>0</v>
      </c>
      <c r="P307">
        <f t="shared" si="108"/>
        <v>0</v>
      </c>
      <c r="Q307">
        <f t="shared" si="109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6"/>
        <v>0</v>
      </c>
      <c r="O308">
        <f t="shared" si="107"/>
        <v>0</v>
      </c>
      <c r="P308">
        <f t="shared" si="108"/>
        <v>0</v>
      </c>
      <c r="Q308">
        <f t="shared" si="109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6"/>
        <v>0</v>
      </c>
      <c r="O309">
        <f t="shared" si="107"/>
        <v>0</v>
      </c>
      <c r="P309">
        <f t="shared" si="108"/>
        <v>0</v>
      </c>
      <c r="Q309">
        <f t="shared" si="109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6"/>
        <v>0</v>
      </c>
      <c r="O310">
        <f t="shared" si="107"/>
        <v>0</v>
      </c>
      <c r="P310">
        <f t="shared" si="108"/>
        <v>0</v>
      </c>
      <c r="Q310">
        <f t="shared" si="109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10">A312*((SUM(F312:I312))+(J312*1950*80))</f>
        <v>0</v>
      </c>
      <c r="O312">
        <f t="shared" ref="O312:O375" si="111">A312*J312</f>
        <v>0</v>
      </c>
      <c r="P312">
        <f t="shared" ref="P312:P375" si="112">A312*K312</f>
        <v>0</v>
      </c>
      <c r="Q312">
        <f t="shared" ref="Q312:Q375" si="113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10"/>
        <v>0</v>
      </c>
      <c r="O313">
        <f t="shared" si="111"/>
        <v>0</v>
      </c>
      <c r="P313">
        <f t="shared" si="112"/>
        <v>0</v>
      </c>
      <c r="Q313">
        <f t="shared" si="113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10"/>
        <v>0</v>
      </c>
      <c r="O314">
        <f t="shared" si="111"/>
        <v>0</v>
      </c>
      <c r="P314">
        <f t="shared" si="112"/>
        <v>0</v>
      </c>
      <c r="Q314">
        <f t="shared" si="113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10"/>
        <v>0</v>
      </c>
      <c r="O315">
        <f t="shared" si="111"/>
        <v>0</v>
      </c>
      <c r="P315">
        <f t="shared" si="112"/>
        <v>0</v>
      </c>
      <c r="Q315">
        <f t="shared" si="113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10"/>
        <v>0</v>
      </c>
      <c r="O316">
        <f t="shared" si="111"/>
        <v>0</v>
      </c>
      <c r="P316">
        <f t="shared" si="112"/>
        <v>0</v>
      </c>
      <c r="Q316">
        <f t="shared" si="113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10"/>
        <v>0</v>
      </c>
      <c r="O317">
        <f t="shared" si="111"/>
        <v>0</v>
      </c>
      <c r="P317">
        <f t="shared" si="112"/>
        <v>0</v>
      </c>
      <c r="Q317">
        <f t="shared" si="113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10"/>
        <v>0</v>
      </c>
      <c r="O318">
        <f t="shared" si="111"/>
        <v>0</v>
      </c>
      <c r="P318">
        <f t="shared" si="112"/>
        <v>0</v>
      </c>
      <c r="Q318">
        <f t="shared" si="113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10"/>
        <v>0</v>
      </c>
      <c r="O320">
        <f t="shared" si="111"/>
        <v>0</v>
      </c>
      <c r="P320">
        <f t="shared" si="112"/>
        <v>0</v>
      </c>
      <c r="Q320">
        <f t="shared" si="113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10"/>
        <v>0</v>
      </c>
      <c r="O321">
        <f t="shared" si="111"/>
        <v>0</v>
      </c>
      <c r="P321">
        <f t="shared" si="112"/>
        <v>0</v>
      </c>
      <c r="Q321">
        <f t="shared" si="113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10"/>
        <v>0</v>
      </c>
      <c r="O322">
        <f t="shared" si="111"/>
        <v>0</v>
      </c>
      <c r="P322">
        <f t="shared" si="112"/>
        <v>0</v>
      </c>
      <c r="Q322">
        <f t="shared" si="113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10"/>
        <v>0</v>
      </c>
      <c r="O323">
        <f t="shared" si="111"/>
        <v>0</v>
      </c>
      <c r="P323">
        <f t="shared" si="112"/>
        <v>0</v>
      </c>
      <c r="Q323">
        <f t="shared" si="113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10"/>
        <v>0</v>
      </c>
      <c r="O324">
        <f t="shared" si="111"/>
        <v>0</v>
      </c>
      <c r="P324">
        <f t="shared" si="112"/>
        <v>0</v>
      </c>
      <c r="Q324">
        <f t="shared" si="113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10"/>
        <v>0</v>
      </c>
      <c r="O325">
        <f t="shared" si="111"/>
        <v>0</v>
      </c>
      <c r="P325">
        <f t="shared" si="112"/>
        <v>0</v>
      </c>
      <c r="Q325">
        <f t="shared" si="113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10"/>
        <v>0</v>
      </c>
      <c r="O326">
        <f t="shared" si="111"/>
        <v>0</v>
      </c>
      <c r="P326">
        <f t="shared" si="112"/>
        <v>0</v>
      </c>
      <c r="Q326">
        <f t="shared" si="113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10"/>
        <v>0</v>
      </c>
      <c r="O327">
        <f t="shared" si="111"/>
        <v>0</v>
      </c>
      <c r="P327">
        <f t="shared" si="112"/>
        <v>0</v>
      </c>
      <c r="Q327">
        <f t="shared" si="113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10"/>
        <v>0</v>
      </c>
      <c r="O328">
        <f t="shared" si="111"/>
        <v>0</v>
      </c>
      <c r="P328">
        <f t="shared" si="112"/>
        <v>0</v>
      </c>
      <c r="Q328">
        <f t="shared" si="113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10"/>
        <v>0</v>
      </c>
      <c r="O330">
        <f t="shared" si="111"/>
        <v>0</v>
      </c>
      <c r="P330">
        <f t="shared" si="112"/>
        <v>0</v>
      </c>
      <c r="Q330">
        <f t="shared" si="113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10"/>
        <v>0</v>
      </c>
      <c r="O331">
        <f t="shared" si="111"/>
        <v>0</v>
      </c>
      <c r="P331">
        <f t="shared" si="112"/>
        <v>0</v>
      </c>
      <c r="Q331">
        <f t="shared" si="113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10"/>
        <v>0</v>
      </c>
      <c r="O332">
        <f t="shared" si="111"/>
        <v>0</v>
      </c>
      <c r="P332">
        <f t="shared" si="112"/>
        <v>0</v>
      </c>
      <c r="Q332">
        <f t="shared" si="113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10"/>
        <v>0</v>
      </c>
      <c r="O333">
        <f t="shared" si="111"/>
        <v>0</v>
      </c>
      <c r="P333">
        <f t="shared" si="112"/>
        <v>0</v>
      </c>
      <c r="Q333">
        <f t="shared" si="113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10"/>
        <v>0</v>
      </c>
      <c r="O334">
        <f t="shared" si="111"/>
        <v>0</v>
      </c>
      <c r="P334">
        <f t="shared" si="112"/>
        <v>0</v>
      </c>
      <c r="Q334">
        <f t="shared" si="113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10"/>
        <v>0</v>
      </c>
      <c r="O336">
        <f t="shared" si="111"/>
        <v>0</v>
      </c>
      <c r="P336">
        <f t="shared" si="112"/>
        <v>0</v>
      </c>
      <c r="Q336">
        <f t="shared" si="113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10"/>
        <v>0</v>
      </c>
      <c r="O337">
        <f t="shared" si="111"/>
        <v>0</v>
      </c>
      <c r="P337">
        <f t="shared" si="112"/>
        <v>0</v>
      </c>
      <c r="Q337">
        <f t="shared" si="113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10"/>
        <v>0</v>
      </c>
      <c r="O338">
        <f t="shared" si="111"/>
        <v>0</v>
      </c>
      <c r="P338">
        <f t="shared" si="112"/>
        <v>0</v>
      </c>
      <c r="Q338">
        <f t="shared" si="113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10"/>
        <v>0</v>
      </c>
      <c r="O339">
        <f t="shared" si="111"/>
        <v>0</v>
      </c>
      <c r="P339">
        <f t="shared" si="112"/>
        <v>0</v>
      </c>
      <c r="Q339">
        <f t="shared" si="113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10"/>
        <v>0</v>
      </c>
      <c r="O340">
        <f t="shared" si="111"/>
        <v>0</v>
      </c>
      <c r="P340">
        <f t="shared" si="112"/>
        <v>0</v>
      </c>
      <c r="Q340">
        <f t="shared" si="113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10"/>
        <v>0</v>
      </c>
      <c r="O341">
        <f t="shared" si="111"/>
        <v>0</v>
      </c>
      <c r="P341">
        <f t="shared" si="112"/>
        <v>0</v>
      </c>
      <c r="Q341">
        <f t="shared" si="113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10"/>
        <v>0</v>
      </c>
      <c r="O342">
        <f t="shared" si="111"/>
        <v>0</v>
      </c>
      <c r="P342">
        <f t="shared" si="112"/>
        <v>0</v>
      </c>
      <c r="Q342">
        <f t="shared" si="113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10"/>
        <v>0</v>
      </c>
      <c r="O343">
        <f t="shared" si="111"/>
        <v>0</v>
      </c>
      <c r="P343">
        <f t="shared" si="112"/>
        <v>0</v>
      </c>
      <c r="Q343">
        <f t="shared" si="113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10"/>
        <v>0</v>
      </c>
      <c r="O345">
        <f t="shared" si="111"/>
        <v>0</v>
      </c>
      <c r="P345">
        <f t="shared" si="112"/>
        <v>0</v>
      </c>
      <c r="Q345">
        <f t="shared" si="113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10"/>
        <v>0</v>
      </c>
      <c r="O346">
        <f t="shared" si="111"/>
        <v>0</v>
      </c>
      <c r="P346">
        <f t="shared" si="112"/>
        <v>0</v>
      </c>
      <c r="Q346">
        <f t="shared" si="113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10"/>
        <v>0</v>
      </c>
      <c r="O347">
        <f t="shared" si="111"/>
        <v>0</v>
      </c>
      <c r="P347">
        <f t="shared" si="112"/>
        <v>0</v>
      </c>
      <c r="Q347">
        <f t="shared" si="113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10"/>
        <v>0</v>
      </c>
      <c r="O348">
        <f t="shared" si="111"/>
        <v>0</v>
      </c>
      <c r="P348">
        <f t="shared" si="112"/>
        <v>0</v>
      </c>
      <c r="Q348">
        <f t="shared" si="113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10"/>
        <v>0</v>
      </c>
      <c r="O349">
        <f t="shared" si="111"/>
        <v>0</v>
      </c>
      <c r="P349">
        <f t="shared" si="112"/>
        <v>0</v>
      </c>
      <c r="Q349">
        <f t="shared" si="113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10"/>
        <v>0</v>
      </c>
      <c r="O350">
        <f t="shared" si="111"/>
        <v>0</v>
      </c>
      <c r="P350">
        <f t="shared" si="112"/>
        <v>0</v>
      </c>
      <c r="Q350">
        <f t="shared" si="113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10"/>
        <v>0</v>
      </c>
      <c r="O351">
        <f t="shared" si="111"/>
        <v>0</v>
      </c>
      <c r="P351">
        <f t="shared" si="112"/>
        <v>0</v>
      </c>
      <c r="Q351">
        <f t="shared" si="113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10"/>
        <v>0</v>
      </c>
      <c r="O352">
        <f t="shared" si="111"/>
        <v>0</v>
      </c>
      <c r="P352">
        <f t="shared" si="112"/>
        <v>0</v>
      </c>
      <c r="Q352">
        <f t="shared" si="113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10"/>
        <v>0</v>
      </c>
      <c r="O353">
        <f t="shared" si="111"/>
        <v>0</v>
      </c>
      <c r="P353">
        <f t="shared" si="112"/>
        <v>0</v>
      </c>
      <c r="Q353">
        <f t="shared" si="113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10"/>
        <v>0</v>
      </c>
      <c r="O354">
        <f t="shared" si="111"/>
        <v>0</v>
      </c>
      <c r="P354">
        <f t="shared" si="112"/>
        <v>0</v>
      </c>
      <c r="Q354">
        <f t="shared" si="113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10"/>
        <v>0</v>
      </c>
      <c r="O356">
        <f t="shared" si="111"/>
        <v>0</v>
      </c>
      <c r="P356">
        <f t="shared" si="112"/>
        <v>0</v>
      </c>
      <c r="Q356">
        <f t="shared" si="113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10"/>
        <v>0</v>
      </c>
      <c r="O357">
        <f t="shared" si="111"/>
        <v>0</v>
      </c>
      <c r="P357">
        <f t="shared" si="112"/>
        <v>0</v>
      </c>
      <c r="Q357">
        <f t="shared" si="113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10"/>
        <v>0</v>
      </c>
      <c r="O358">
        <f t="shared" si="111"/>
        <v>0</v>
      </c>
      <c r="P358">
        <f t="shared" si="112"/>
        <v>0</v>
      </c>
      <c r="Q358">
        <f t="shared" si="113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10"/>
        <v>0</v>
      </c>
      <c r="O359">
        <f t="shared" si="111"/>
        <v>0</v>
      </c>
      <c r="P359">
        <f t="shared" si="112"/>
        <v>0</v>
      </c>
      <c r="Q359">
        <f t="shared" si="113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10"/>
        <v>0</v>
      </c>
      <c r="O360">
        <f t="shared" si="111"/>
        <v>0</v>
      </c>
      <c r="P360">
        <f t="shared" si="112"/>
        <v>0</v>
      </c>
      <c r="Q360">
        <f t="shared" si="113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10"/>
        <v>0</v>
      </c>
      <c r="O361">
        <f t="shared" si="111"/>
        <v>0</v>
      </c>
      <c r="P361">
        <f t="shared" si="112"/>
        <v>0</v>
      </c>
      <c r="Q361">
        <f t="shared" si="113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10"/>
        <v>0</v>
      </c>
      <c r="O362">
        <f t="shared" si="111"/>
        <v>0</v>
      </c>
      <c r="P362">
        <f t="shared" si="112"/>
        <v>0</v>
      </c>
      <c r="Q362">
        <f t="shared" si="113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10"/>
        <v>0</v>
      </c>
      <c r="O363">
        <f t="shared" si="111"/>
        <v>0</v>
      </c>
      <c r="P363">
        <f t="shared" si="112"/>
        <v>0</v>
      </c>
      <c r="Q363">
        <f t="shared" si="113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10"/>
        <v>0</v>
      </c>
      <c r="O365">
        <f t="shared" si="111"/>
        <v>0</v>
      </c>
      <c r="P365">
        <f t="shared" si="112"/>
        <v>0</v>
      </c>
      <c r="Q365">
        <f t="shared" si="113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10"/>
        <v>0</v>
      </c>
      <c r="O366">
        <f t="shared" si="111"/>
        <v>0</v>
      </c>
      <c r="P366">
        <f t="shared" si="112"/>
        <v>0</v>
      </c>
      <c r="Q366">
        <f t="shared" si="113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10"/>
        <v>0</v>
      </c>
      <c r="O367">
        <f t="shared" si="111"/>
        <v>0</v>
      </c>
      <c r="P367">
        <f t="shared" si="112"/>
        <v>0</v>
      </c>
      <c r="Q367">
        <f t="shared" si="113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10"/>
        <v>0</v>
      </c>
      <c r="O368">
        <f t="shared" si="111"/>
        <v>0</v>
      </c>
      <c r="P368">
        <f t="shared" si="112"/>
        <v>0</v>
      </c>
      <c r="Q368">
        <f t="shared" si="113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10"/>
        <v>0</v>
      </c>
      <c r="O369">
        <f t="shared" si="111"/>
        <v>0</v>
      </c>
      <c r="P369">
        <f t="shared" si="112"/>
        <v>0</v>
      </c>
      <c r="Q369">
        <f t="shared" si="113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10"/>
        <v>0</v>
      </c>
      <c r="O371">
        <f t="shared" si="111"/>
        <v>0</v>
      </c>
      <c r="P371">
        <f t="shared" si="112"/>
        <v>0</v>
      </c>
      <c r="Q371">
        <f t="shared" si="113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10"/>
        <v>0</v>
      </c>
      <c r="O372">
        <f t="shared" si="111"/>
        <v>0</v>
      </c>
      <c r="P372">
        <f t="shared" si="112"/>
        <v>0</v>
      </c>
      <c r="Q372">
        <f t="shared" si="113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10"/>
        <v>0</v>
      </c>
      <c r="O373">
        <f t="shared" si="111"/>
        <v>0</v>
      </c>
      <c r="P373">
        <f t="shared" si="112"/>
        <v>0</v>
      </c>
      <c r="Q373">
        <f t="shared" si="113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10"/>
        <v>0</v>
      </c>
      <c r="O374">
        <f t="shared" si="111"/>
        <v>0</v>
      </c>
      <c r="P374">
        <f t="shared" si="112"/>
        <v>0</v>
      </c>
      <c r="Q374">
        <f t="shared" si="113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10"/>
        <v>0</v>
      </c>
      <c r="O375">
        <f t="shared" si="111"/>
        <v>0</v>
      </c>
      <c r="P375">
        <f t="shared" si="112"/>
        <v>0</v>
      </c>
      <c r="Q375">
        <f t="shared" si="113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4">A377*((SUM(F377:I377))+(J377*1950*80))</f>
        <v>0</v>
      </c>
      <c r="O377">
        <f t="shared" ref="O377:O440" si="115">A377*J377</f>
        <v>0</v>
      </c>
      <c r="P377">
        <f t="shared" ref="P377:P440" si="116">A377*K377</f>
        <v>0</v>
      </c>
      <c r="Q377">
        <f t="shared" ref="Q377:Q440" si="117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4"/>
        <v>0</v>
      </c>
      <c r="O378">
        <f t="shared" si="115"/>
        <v>0</v>
      </c>
      <c r="P378">
        <f t="shared" si="116"/>
        <v>0</v>
      </c>
      <c r="Q378">
        <f t="shared" si="117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4"/>
        <v>0</v>
      </c>
      <c r="O379">
        <f t="shared" si="115"/>
        <v>0</v>
      </c>
      <c r="P379">
        <f t="shared" si="116"/>
        <v>0</v>
      </c>
      <c r="Q379">
        <f t="shared" si="117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4"/>
        <v>0</v>
      </c>
      <c r="O380">
        <f t="shared" si="115"/>
        <v>0</v>
      </c>
      <c r="P380">
        <f t="shared" si="116"/>
        <v>0</v>
      </c>
      <c r="Q380">
        <f t="shared" si="117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4"/>
        <v>0</v>
      </c>
      <c r="O381">
        <f t="shared" si="115"/>
        <v>0</v>
      </c>
      <c r="P381">
        <f t="shared" si="116"/>
        <v>0</v>
      </c>
      <c r="Q381">
        <f t="shared" si="117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4"/>
        <v>0</v>
      </c>
      <c r="O382">
        <f t="shared" si="115"/>
        <v>0</v>
      </c>
      <c r="P382">
        <f t="shared" si="116"/>
        <v>0</v>
      </c>
      <c r="Q382">
        <f t="shared" si="117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4"/>
        <v>0</v>
      </c>
      <c r="O383">
        <f t="shared" si="115"/>
        <v>0</v>
      </c>
      <c r="P383">
        <f t="shared" si="116"/>
        <v>0</v>
      </c>
      <c r="Q383">
        <f t="shared" si="117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4"/>
        <v>0</v>
      </c>
      <c r="O385">
        <f t="shared" si="115"/>
        <v>0</v>
      </c>
      <c r="P385">
        <f t="shared" si="116"/>
        <v>0</v>
      </c>
      <c r="Q385">
        <f t="shared" si="117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4"/>
        <v>0</v>
      </c>
      <c r="O386">
        <f t="shared" si="115"/>
        <v>0</v>
      </c>
      <c r="P386">
        <f t="shared" si="116"/>
        <v>0</v>
      </c>
      <c r="Q386">
        <f t="shared" si="117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4"/>
        <v>0</v>
      </c>
      <c r="O387">
        <f t="shared" si="115"/>
        <v>0</v>
      </c>
      <c r="P387">
        <f t="shared" si="116"/>
        <v>0</v>
      </c>
      <c r="Q387">
        <f t="shared" si="117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4"/>
        <v>0</v>
      </c>
      <c r="O388">
        <f t="shared" si="115"/>
        <v>0</v>
      </c>
      <c r="P388">
        <f t="shared" si="116"/>
        <v>0</v>
      </c>
      <c r="Q388">
        <f t="shared" si="117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4"/>
        <v>0</v>
      </c>
      <c r="O389">
        <f t="shared" si="115"/>
        <v>0</v>
      </c>
      <c r="P389">
        <f t="shared" si="116"/>
        <v>0</v>
      </c>
      <c r="Q389">
        <f t="shared" si="117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4"/>
        <v>0</v>
      </c>
      <c r="O390">
        <f t="shared" si="115"/>
        <v>0</v>
      </c>
      <c r="P390">
        <f t="shared" si="116"/>
        <v>0</v>
      </c>
      <c r="Q390">
        <f t="shared" si="117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4"/>
        <v>0</v>
      </c>
      <c r="O391">
        <f t="shared" si="115"/>
        <v>0</v>
      </c>
      <c r="P391">
        <f t="shared" si="116"/>
        <v>0</v>
      </c>
      <c r="Q391">
        <f t="shared" si="117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4"/>
        <v>0</v>
      </c>
      <c r="O392">
        <f t="shared" si="115"/>
        <v>0</v>
      </c>
      <c r="P392">
        <f t="shared" si="116"/>
        <v>0</v>
      </c>
      <c r="Q392">
        <f t="shared" si="117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4"/>
        <v>0</v>
      </c>
      <c r="O393">
        <f t="shared" si="115"/>
        <v>0</v>
      </c>
      <c r="P393">
        <f t="shared" si="116"/>
        <v>0</v>
      </c>
      <c r="Q393">
        <f t="shared" si="117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4"/>
        <v>0</v>
      </c>
      <c r="O394">
        <f t="shared" si="115"/>
        <v>0</v>
      </c>
      <c r="P394">
        <f t="shared" si="116"/>
        <v>0</v>
      </c>
      <c r="Q394">
        <f t="shared" si="117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4"/>
        <v>0</v>
      </c>
      <c r="O395">
        <f t="shared" si="115"/>
        <v>0</v>
      </c>
      <c r="P395">
        <f t="shared" si="116"/>
        <v>0</v>
      </c>
      <c r="Q395">
        <f t="shared" si="117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4"/>
        <v>0</v>
      </c>
      <c r="O396">
        <f t="shared" si="115"/>
        <v>0</v>
      </c>
      <c r="P396">
        <f t="shared" si="116"/>
        <v>0</v>
      </c>
      <c r="Q396">
        <f t="shared" si="117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4"/>
        <v>0</v>
      </c>
      <c r="O398">
        <f t="shared" si="115"/>
        <v>0</v>
      </c>
      <c r="P398">
        <f t="shared" si="116"/>
        <v>0</v>
      </c>
      <c r="Q398">
        <f t="shared" si="117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4"/>
        <v>0</v>
      </c>
      <c r="O399">
        <f t="shared" si="115"/>
        <v>0</v>
      </c>
      <c r="P399">
        <f t="shared" si="116"/>
        <v>0</v>
      </c>
      <c r="Q399">
        <f t="shared" si="117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4"/>
        <v>0</v>
      </c>
      <c r="O400">
        <f t="shared" si="115"/>
        <v>0</v>
      </c>
      <c r="P400">
        <f t="shared" si="116"/>
        <v>0</v>
      </c>
      <c r="Q400">
        <f t="shared" si="117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4"/>
        <v>0</v>
      </c>
      <c r="O401">
        <f t="shared" si="115"/>
        <v>0</v>
      </c>
      <c r="P401">
        <f t="shared" si="116"/>
        <v>0</v>
      </c>
      <c r="Q401">
        <f t="shared" si="117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4"/>
        <v>0</v>
      </c>
      <c r="O402">
        <f t="shared" si="115"/>
        <v>0</v>
      </c>
      <c r="P402">
        <f t="shared" si="116"/>
        <v>0</v>
      </c>
      <c r="Q402">
        <f t="shared" si="117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4"/>
        <v>0</v>
      </c>
      <c r="O403">
        <f t="shared" si="115"/>
        <v>0</v>
      </c>
      <c r="P403">
        <f t="shared" si="116"/>
        <v>0</v>
      </c>
      <c r="Q403">
        <f t="shared" si="117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4"/>
        <v>0</v>
      </c>
      <c r="O404">
        <f t="shared" si="115"/>
        <v>0</v>
      </c>
      <c r="P404">
        <f t="shared" si="116"/>
        <v>0</v>
      </c>
      <c r="Q404">
        <f t="shared" si="117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4"/>
        <v>0</v>
      </c>
      <c r="O405">
        <f t="shared" si="115"/>
        <v>0</v>
      </c>
      <c r="P405">
        <f t="shared" si="116"/>
        <v>0</v>
      </c>
      <c r="Q405">
        <f t="shared" si="117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4"/>
        <v>0</v>
      </c>
      <c r="O406">
        <f t="shared" si="115"/>
        <v>0</v>
      </c>
      <c r="P406">
        <f t="shared" si="116"/>
        <v>0</v>
      </c>
      <c r="Q406">
        <f t="shared" si="117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4"/>
        <v>0</v>
      </c>
      <c r="O408">
        <f t="shared" si="115"/>
        <v>0</v>
      </c>
      <c r="P408">
        <f t="shared" si="116"/>
        <v>0</v>
      </c>
      <c r="Q408">
        <f t="shared" si="117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4"/>
        <v>0</v>
      </c>
      <c r="O409">
        <f t="shared" si="115"/>
        <v>0</v>
      </c>
      <c r="P409">
        <f t="shared" si="116"/>
        <v>0</v>
      </c>
      <c r="Q409">
        <f t="shared" si="117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4"/>
        <v>0</v>
      </c>
      <c r="O410">
        <f t="shared" si="115"/>
        <v>0</v>
      </c>
      <c r="P410">
        <f t="shared" si="116"/>
        <v>0</v>
      </c>
      <c r="Q410">
        <f t="shared" si="117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4"/>
        <v>0</v>
      </c>
      <c r="O411">
        <f t="shared" si="115"/>
        <v>0</v>
      </c>
      <c r="P411">
        <f t="shared" si="116"/>
        <v>0</v>
      </c>
      <c r="Q411">
        <f t="shared" si="117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4"/>
        <v>0</v>
      </c>
      <c r="O412">
        <f t="shared" si="115"/>
        <v>0</v>
      </c>
      <c r="P412">
        <f t="shared" si="116"/>
        <v>0</v>
      </c>
      <c r="Q412">
        <f t="shared" si="117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4"/>
        <v>0</v>
      </c>
      <c r="O413">
        <f t="shared" si="115"/>
        <v>0</v>
      </c>
      <c r="P413">
        <f t="shared" si="116"/>
        <v>0</v>
      </c>
      <c r="Q413">
        <f t="shared" si="117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4"/>
        <v>0</v>
      </c>
      <c r="O414">
        <f t="shared" si="115"/>
        <v>0</v>
      </c>
      <c r="P414">
        <f t="shared" si="116"/>
        <v>0</v>
      </c>
      <c r="Q414">
        <f t="shared" si="117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4"/>
        <v>0</v>
      </c>
      <c r="O415">
        <f t="shared" si="115"/>
        <v>0</v>
      </c>
      <c r="P415">
        <f t="shared" si="116"/>
        <v>0</v>
      </c>
      <c r="Q415">
        <f t="shared" si="117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4"/>
        <v>0</v>
      </c>
      <c r="O416">
        <f t="shared" si="115"/>
        <v>0</v>
      </c>
      <c r="P416">
        <f t="shared" si="116"/>
        <v>0</v>
      </c>
      <c r="Q416">
        <f t="shared" si="117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4"/>
        <v>0</v>
      </c>
      <c r="O418">
        <f t="shared" si="115"/>
        <v>0</v>
      </c>
      <c r="P418">
        <f t="shared" si="116"/>
        <v>0</v>
      </c>
      <c r="Q418">
        <f t="shared" si="117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4"/>
        <v>0</v>
      </c>
      <c r="O419">
        <f t="shared" si="115"/>
        <v>0</v>
      </c>
      <c r="P419">
        <f t="shared" si="116"/>
        <v>0</v>
      </c>
      <c r="Q419">
        <f t="shared" si="117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4"/>
        <v>0</v>
      </c>
      <c r="O420">
        <f t="shared" si="115"/>
        <v>0</v>
      </c>
      <c r="P420">
        <f t="shared" si="116"/>
        <v>0</v>
      </c>
      <c r="Q420">
        <f t="shared" si="117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4"/>
        <v>0</v>
      </c>
      <c r="O421">
        <f t="shared" si="115"/>
        <v>0</v>
      </c>
      <c r="P421">
        <f t="shared" si="116"/>
        <v>0</v>
      </c>
      <c r="Q421">
        <f t="shared" si="117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4"/>
        <v>0</v>
      </c>
      <c r="O422">
        <f t="shared" si="115"/>
        <v>0</v>
      </c>
      <c r="P422">
        <f t="shared" si="116"/>
        <v>0</v>
      </c>
      <c r="Q422">
        <f t="shared" si="117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4"/>
        <v>0</v>
      </c>
      <c r="O423">
        <f t="shared" si="115"/>
        <v>0</v>
      </c>
      <c r="P423">
        <f t="shared" si="116"/>
        <v>0</v>
      </c>
      <c r="Q423">
        <f t="shared" si="117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4"/>
        <v>0</v>
      </c>
      <c r="O424">
        <f t="shared" si="115"/>
        <v>0</v>
      </c>
      <c r="P424">
        <f t="shared" si="116"/>
        <v>0</v>
      </c>
      <c r="Q424">
        <f t="shared" si="117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4"/>
        <v>0</v>
      </c>
      <c r="O425">
        <f t="shared" si="115"/>
        <v>0</v>
      </c>
      <c r="P425">
        <f t="shared" si="116"/>
        <v>0</v>
      </c>
      <c r="Q425">
        <f t="shared" si="117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4"/>
        <v>0</v>
      </c>
      <c r="O426">
        <f t="shared" si="115"/>
        <v>0</v>
      </c>
      <c r="P426">
        <f t="shared" si="116"/>
        <v>0</v>
      </c>
      <c r="Q426">
        <f t="shared" si="117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4"/>
        <v>0</v>
      </c>
      <c r="O427">
        <f t="shared" si="115"/>
        <v>0</v>
      </c>
      <c r="P427">
        <f t="shared" si="116"/>
        <v>0</v>
      </c>
      <c r="Q427">
        <f t="shared" si="117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4"/>
        <v>0</v>
      </c>
      <c r="O429">
        <f t="shared" si="115"/>
        <v>0</v>
      </c>
      <c r="P429">
        <f t="shared" si="116"/>
        <v>0</v>
      </c>
      <c r="Q429">
        <f t="shared" si="117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4"/>
        <v>0</v>
      </c>
      <c r="O430">
        <f t="shared" si="115"/>
        <v>0</v>
      </c>
      <c r="P430">
        <f t="shared" si="116"/>
        <v>0</v>
      </c>
      <c r="Q430">
        <f t="shared" si="117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4"/>
        <v>0</v>
      </c>
      <c r="O431">
        <f t="shared" si="115"/>
        <v>0</v>
      </c>
      <c r="P431">
        <f t="shared" si="116"/>
        <v>0</v>
      </c>
      <c r="Q431">
        <f t="shared" si="117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4"/>
        <v>0</v>
      </c>
      <c r="O432">
        <f t="shared" si="115"/>
        <v>0</v>
      </c>
      <c r="P432">
        <f t="shared" si="116"/>
        <v>0</v>
      </c>
      <c r="Q432">
        <f t="shared" si="117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4"/>
        <v>0</v>
      </c>
      <c r="O433">
        <f t="shared" si="115"/>
        <v>0</v>
      </c>
      <c r="P433">
        <f t="shared" si="116"/>
        <v>0</v>
      </c>
      <c r="Q433">
        <f t="shared" si="117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4"/>
        <v>0</v>
      </c>
      <c r="O434">
        <f t="shared" si="115"/>
        <v>0</v>
      </c>
      <c r="P434">
        <f t="shared" si="116"/>
        <v>0</v>
      </c>
      <c r="Q434">
        <f t="shared" si="117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4"/>
        <v>0</v>
      </c>
      <c r="O435">
        <f t="shared" si="115"/>
        <v>0</v>
      </c>
      <c r="P435">
        <f t="shared" si="116"/>
        <v>0</v>
      </c>
      <c r="Q435">
        <f t="shared" si="117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4"/>
        <v>0</v>
      </c>
      <c r="O436">
        <f t="shared" si="115"/>
        <v>0</v>
      </c>
      <c r="P436">
        <f t="shared" si="116"/>
        <v>0</v>
      </c>
      <c r="Q436">
        <f t="shared" si="117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4"/>
        <v>0</v>
      </c>
      <c r="O437">
        <f t="shared" si="115"/>
        <v>0</v>
      </c>
      <c r="P437">
        <f t="shared" si="116"/>
        <v>0</v>
      </c>
      <c r="Q437">
        <f t="shared" si="117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4"/>
        <v>0</v>
      </c>
      <c r="O438">
        <f t="shared" si="115"/>
        <v>0</v>
      </c>
      <c r="P438">
        <f t="shared" si="116"/>
        <v>0</v>
      </c>
      <c r="Q438">
        <f t="shared" si="117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4"/>
        <v>0</v>
      </c>
      <c r="O439">
        <f t="shared" si="115"/>
        <v>0</v>
      </c>
      <c r="P439">
        <f t="shared" si="116"/>
        <v>0</v>
      </c>
      <c r="Q439">
        <f t="shared" si="117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4"/>
        <v>0</v>
      </c>
      <c r="O440">
        <f t="shared" si="115"/>
        <v>0</v>
      </c>
      <c r="P440">
        <f t="shared" si="116"/>
        <v>0</v>
      </c>
      <c r="Q440">
        <f t="shared" si="117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8">A441*((SUM(F441:I441))+(J441*1950*80))</f>
        <v>0</v>
      </c>
      <c r="O441">
        <f t="shared" ref="O441:O482" si="119">A441*J441</f>
        <v>0</v>
      </c>
      <c r="P441">
        <f t="shared" ref="P441:P482" si="120">A441*K441</f>
        <v>0</v>
      </c>
      <c r="Q441">
        <f t="shared" ref="Q441:Q482" si="121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8"/>
        <v>0</v>
      </c>
      <c r="O442">
        <f t="shared" si="119"/>
        <v>0</v>
      </c>
      <c r="P442">
        <f t="shared" si="120"/>
        <v>0</v>
      </c>
      <c r="Q442">
        <f t="shared" si="121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8"/>
        <v>0</v>
      </c>
      <c r="O444">
        <f t="shared" si="119"/>
        <v>0</v>
      </c>
      <c r="P444">
        <f t="shared" si="120"/>
        <v>0</v>
      </c>
      <c r="Q444">
        <f t="shared" si="121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8"/>
        <v>0</v>
      </c>
      <c r="O445">
        <f t="shared" si="119"/>
        <v>0</v>
      </c>
      <c r="P445">
        <f t="shared" si="120"/>
        <v>0</v>
      </c>
      <c r="Q445">
        <f t="shared" si="121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8"/>
        <v>0</v>
      </c>
      <c r="O446">
        <f t="shared" si="119"/>
        <v>0</v>
      </c>
      <c r="P446">
        <f t="shared" si="120"/>
        <v>0</v>
      </c>
      <c r="Q446">
        <f t="shared" si="121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8"/>
        <v>0</v>
      </c>
      <c r="O447">
        <f t="shared" si="119"/>
        <v>0</v>
      </c>
      <c r="P447">
        <f t="shared" si="120"/>
        <v>0</v>
      </c>
      <c r="Q447">
        <f t="shared" si="121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8"/>
        <v>0</v>
      </c>
      <c r="O448">
        <f t="shared" si="119"/>
        <v>0</v>
      </c>
      <c r="P448">
        <f t="shared" si="120"/>
        <v>0</v>
      </c>
      <c r="Q448">
        <f t="shared" si="121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8"/>
        <v>0</v>
      </c>
      <c r="O449">
        <f t="shared" si="119"/>
        <v>0</v>
      </c>
      <c r="P449">
        <f t="shared" si="120"/>
        <v>0</v>
      </c>
      <c r="Q449">
        <f t="shared" si="121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8"/>
        <v>0</v>
      </c>
      <c r="O450">
        <f t="shared" si="119"/>
        <v>0</v>
      </c>
      <c r="P450">
        <f t="shared" si="120"/>
        <v>0</v>
      </c>
      <c r="Q450">
        <f t="shared" si="121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8"/>
        <v>0</v>
      </c>
      <c r="O451">
        <f t="shared" si="119"/>
        <v>0</v>
      </c>
      <c r="P451">
        <f t="shared" si="120"/>
        <v>0</v>
      </c>
      <c r="Q451">
        <f t="shared" si="121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8"/>
        <v>0</v>
      </c>
      <c r="O452">
        <f t="shared" si="119"/>
        <v>0</v>
      </c>
      <c r="P452">
        <f t="shared" si="120"/>
        <v>0</v>
      </c>
      <c r="Q452">
        <f t="shared" si="121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8"/>
        <v>0</v>
      </c>
      <c r="O454">
        <f t="shared" si="119"/>
        <v>0</v>
      </c>
      <c r="P454">
        <f t="shared" si="120"/>
        <v>0</v>
      </c>
      <c r="Q454">
        <f t="shared" si="121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8"/>
        <v>0</v>
      </c>
      <c r="O455">
        <f t="shared" si="119"/>
        <v>0</v>
      </c>
      <c r="P455">
        <f t="shared" si="120"/>
        <v>0</v>
      </c>
      <c r="Q455">
        <f t="shared" si="121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8"/>
        <v>0</v>
      </c>
      <c r="O456">
        <f t="shared" si="119"/>
        <v>0</v>
      </c>
      <c r="P456">
        <f t="shared" si="120"/>
        <v>0</v>
      </c>
      <c r="Q456">
        <f t="shared" si="121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8"/>
        <v>0</v>
      </c>
      <c r="O457">
        <f t="shared" si="119"/>
        <v>0</v>
      </c>
      <c r="P457">
        <f t="shared" si="120"/>
        <v>0</v>
      </c>
      <c r="Q457">
        <f t="shared" si="121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8"/>
        <v>0</v>
      </c>
      <c r="O458">
        <f t="shared" si="119"/>
        <v>0</v>
      </c>
      <c r="P458">
        <f t="shared" si="120"/>
        <v>0</v>
      </c>
      <c r="Q458">
        <f t="shared" si="121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8"/>
        <v>0</v>
      </c>
      <c r="O459">
        <f t="shared" si="119"/>
        <v>0</v>
      </c>
      <c r="P459">
        <f t="shared" si="120"/>
        <v>0</v>
      </c>
      <c r="Q459">
        <f t="shared" si="121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8"/>
        <v>0</v>
      </c>
      <c r="O460">
        <f t="shared" si="119"/>
        <v>0</v>
      </c>
      <c r="P460">
        <f t="shared" si="120"/>
        <v>0</v>
      </c>
      <c r="Q460">
        <f t="shared" si="121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8"/>
        <v>0</v>
      </c>
      <c r="O461">
        <f t="shared" si="119"/>
        <v>0</v>
      </c>
      <c r="P461">
        <f t="shared" si="120"/>
        <v>0</v>
      </c>
      <c r="Q461">
        <f t="shared" si="121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8"/>
        <v>0</v>
      </c>
      <c r="O462">
        <f t="shared" si="119"/>
        <v>0</v>
      </c>
      <c r="P462">
        <f t="shared" si="120"/>
        <v>0</v>
      </c>
      <c r="Q462">
        <f t="shared" si="121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8"/>
        <v>0</v>
      </c>
      <c r="O463">
        <f t="shared" si="119"/>
        <v>0</v>
      </c>
      <c r="P463">
        <f t="shared" si="120"/>
        <v>0</v>
      </c>
      <c r="Q463">
        <f t="shared" si="121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8"/>
        <v>0</v>
      </c>
      <c r="O464">
        <f t="shared" si="119"/>
        <v>0</v>
      </c>
      <c r="P464">
        <f t="shared" si="120"/>
        <v>0</v>
      </c>
      <c r="Q464">
        <f t="shared" si="121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8"/>
        <v>0</v>
      </c>
      <c r="O466">
        <f t="shared" si="119"/>
        <v>0</v>
      </c>
      <c r="P466">
        <f t="shared" si="120"/>
        <v>0</v>
      </c>
      <c r="Q466">
        <f t="shared" si="121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8"/>
        <v>0</v>
      </c>
      <c r="O467">
        <f t="shared" si="119"/>
        <v>0</v>
      </c>
      <c r="P467">
        <f t="shared" si="120"/>
        <v>0</v>
      </c>
      <c r="Q467">
        <f t="shared" si="121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8"/>
        <v>0</v>
      </c>
      <c r="O468">
        <f t="shared" si="119"/>
        <v>0</v>
      </c>
      <c r="P468">
        <f t="shared" si="120"/>
        <v>0</v>
      </c>
      <c r="Q468">
        <f t="shared" si="121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8"/>
        <v>0</v>
      </c>
      <c r="O469">
        <f t="shared" si="119"/>
        <v>0</v>
      </c>
      <c r="P469">
        <f t="shared" si="120"/>
        <v>0</v>
      </c>
      <c r="Q469">
        <f t="shared" si="121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8"/>
        <v>0</v>
      </c>
      <c r="O470">
        <f t="shared" si="119"/>
        <v>0</v>
      </c>
      <c r="P470">
        <f t="shared" si="120"/>
        <v>0</v>
      </c>
      <c r="Q470">
        <f t="shared" si="121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8"/>
        <v>0</v>
      </c>
      <c r="O471">
        <f t="shared" si="119"/>
        <v>0</v>
      </c>
      <c r="P471">
        <f t="shared" si="120"/>
        <v>0</v>
      </c>
      <c r="Q471">
        <f t="shared" si="121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8"/>
        <v>0</v>
      </c>
      <c r="O472">
        <f t="shared" si="119"/>
        <v>0</v>
      </c>
      <c r="P472">
        <f t="shared" si="120"/>
        <v>0</v>
      </c>
      <c r="Q472">
        <f t="shared" si="121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8"/>
        <v>0</v>
      </c>
      <c r="O473">
        <f t="shared" si="119"/>
        <v>0</v>
      </c>
      <c r="P473">
        <f t="shared" si="120"/>
        <v>0</v>
      </c>
      <c r="Q473">
        <f t="shared" si="121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8"/>
        <v>0</v>
      </c>
      <c r="O475">
        <f t="shared" si="119"/>
        <v>0</v>
      </c>
      <c r="P475">
        <f t="shared" si="120"/>
        <v>0</v>
      </c>
      <c r="Q475">
        <f t="shared" si="121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8"/>
        <v>0</v>
      </c>
      <c r="O476">
        <f t="shared" si="119"/>
        <v>0</v>
      </c>
      <c r="P476">
        <f t="shared" si="120"/>
        <v>0</v>
      </c>
      <c r="Q476">
        <f t="shared" si="121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8"/>
        <v>0</v>
      </c>
      <c r="O477">
        <f t="shared" si="119"/>
        <v>0</v>
      </c>
      <c r="P477">
        <f t="shared" si="120"/>
        <v>0</v>
      </c>
      <c r="Q477">
        <f t="shared" si="121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8"/>
        <v>0</v>
      </c>
      <c r="O478">
        <f t="shared" si="119"/>
        <v>0</v>
      </c>
      <c r="P478">
        <f t="shared" si="120"/>
        <v>0</v>
      </c>
      <c r="Q478">
        <f t="shared" si="121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8"/>
        <v>0</v>
      </c>
      <c r="O479">
        <f t="shared" si="119"/>
        <v>0</v>
      </c>
      <c r="P479">
        <f t="shared" si="120"/>
        <v>0</v>
      </c>
      <c r="Q479">
        <f t="shared" si="121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8"/>
        <v>0</v>
      </c>
      <c r="O480">
        <f t="shared" si="119"/>
        <v>0</v>
      </c>
      <c r="P480">
        <f t="shared" si="120"/>
        <v>0</v>
      </c>
      <c r="Q480">
        <f t="shared" si="121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8"/>
        <v>0</v>
      </c>
      <c r="O481">
        <f t="shared" si="119"/>
        <v>0</v>
      </c>
      <c r="P481">
        <f t="shared" si="120"/>
        <v>0</v>
      </c>
      <c r="Q481">
        <f t="shared" si="121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8"/>
        <v>0</v>
      </c>
      <c r="O482">
        <f t="shared" si="119"/>
        <v>0</v>
      </c>
      <c r="P482">
        <f t="shared" si="120"/>
        <v>0</v>
      </c>
      <c r="Q482">
        <f t="shared" si="121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165000</v>
      </c>
      <c r="O484" s="32">
        <f t="shared" ref="O484:Q484" si="122">O7+O483+O291+O171</f>
        <v>0</v>
      </c>
      <c r="P484" s="32">
        <f t="shared" si="122"/>
        <v>0.4</v>
      </c>
      <c r="Q484" s="32">
        <f t="shared" si="122"/>
        <v>0.4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8F62-7161-8B43-9EF4-9CD533B8E264}">
  <sheetPr>
    <tabColor theme="0" tint="-0.14999847407452621"/>
  </sheetPr>
  <dimension ref="A1:F23"/>
  <sheetViews>
    <sheetView zoomScale="270" zoomScaleNormal="270" workbookViewId="0">
      <selection activeCell="B12" sqref="B12"/>
    </sheetView>
  </sheetViews>
  <sheetFormatPr baseColWidth="10" defaultRowHeight="13" x14ac:dyDescent="0.15"/>
  <cols>
    <col min="1" max="1" width="60.5" customWidth="1"/>
    <col min="2" max="2" width="13.33203125" customWidth="1"/>
    <col min="6" max="6" width="2.33203125" customWidth="1"/>
  </cols>
  <sheetData>
    <row r="1" spans="1:6" ht="18" x14ac:dyDescent="0.2">
      <c r="A1" s="122" t="s">
        <v>521</v>
      </c>
      <c r="B1" s="122"/>
      <c r="C1" s="122"/>
      <c r="D1" s="122"/>
      <c r="E1" s="122"/>
      <c r="F1" s="48"/>
    </row>
    <row r="2" spans="1:6" x14ac:dyDescent="0.15">
      <c r="A2" s="49" t="s">
        <v>529</v>
      </c>
      <c r="B2" s="50">
        <v>1</v>
      </c>
      <c r="F2" s="48"/>
    </row>
    <row r="3" spans="1:6" ht="16" x14ac:dyDescent="0.2">
      <c r="A3" s="49" t="s">
        <v>522</v>
      </c>
      <c r="B3" s="107" t="s">
        <v>556</v>
      </c>
      <c r="C3" s="72"/>
      <c r="D3" s="72"/>
      <c r="E3" s="72"/>
      <c r="F3" s="48"/>
    </row>
    <row r="4" spans="1:6" x14ac:dyDescent="0.15">
      <c r="A4" s="49" t="s">
        <v>530</v>
      </c>
      <c r="B4" s="84" t="s">
        <v>557</v>
      </c>
      <c r="F4" s="48"/>
    </row>
    <row r="5" spans="1:6" x14ac:dyDescent="0.15">
      <c r="A5" s="48"/>
      <c r="B5" s="48"/>
      <c r="C5" s="48"/>
      <c r="D5" s="48"/>
      <c r="E5" s="48"/>
      <c r="F5" s="48"/>
    </row>
    <row r="6" spans="1:6" ht="16" x14ac:dyDescent="0.2">
      <c r="A6" s="49" t="s">
        <v>528</v>
      </c>
      <c r="B6" s="87">
        <v>0.4</v>
      </c>
      <c r="C6" s="31"/>
      <c r="F6" s="48"/>
    </row>
    <row r="7" spans="1:6" ht="16" x14ac:dyDescent="0.2">
      <c r="A7" s="49" t="s">
        <v>527</v>
      </c>
      <c r="B7" s="87">
        <v>0.7</v>
      </c>
      <c r="C7" s="31"/>
      <c r="F7" s="48"/>
    </row>
    <row r="8" spans="1:6" ht="16" x14ac:dyDescent="0.2">
      <c r="A8" s="49" t="s">
        <v>523</v>
      </c>
      <c r="B8" s="87">
        <v>0.6</v>
      </c>
      <c r="C8" s="31"/>
      <c r="F8" s="48"/>
    </row>
    <row r="9" spans="1:6" ht="16" x14ac:dyDescent="0.2">
      <c r="A9" s="49" t="s">
        <v>524</v>
      </c>
      <c r="B9" s="87">
        <v>0.85</v>
      </c>
      <c r="C9" s="31"/>
      <c r="F9" s="48"/>
    </row>
    <row r="10" spans="1:6" ht="16" x14ac:dyDescent="0.2">
      <c r="A10" s="49" t="s">
        <v>525</v>
      </c>
      <c r="B10" s="87">
        <v>0.5</v>
      </c>
      <c r="C10" s="31"/>
      <c r="F10" s="48"/>
    </row>
    <row r="11" spans="1:6" ht="16" x14ac:dyDescent="0.2">
      <c r="A11" s="49" t="s">
        <v>526</v>
      </c>
      <c r="B11" s="87">
        <v>0.16800000000000001</v>
      </c>
      <c r="C11" s="31"/>
      <c r="F11" s="48"/>
    </row>
    <row r="12" spans="1:6" x14ac:dyDescent="0.15">
      <c r="A12" s="48"/>
      <c r="B12" s="48"/>
      <c r="C12" s="48"/>
      <c r="D12" s="48"/>
      <c r="E12" s="48"/>
      <c r="F12" s="48"/>
    </row>
    <row r="14" spans="1:6" x14ac:dyDescent="0.15">
      <c r="A14" s="71" t="s">
        <v>487</v>
      </c>
    </row>
    <row r="15" spans="1:6" x14ac:dyDescent="0.15">
      <c r="A15" s="72" t="s">
        <v>492</v>
      </c>
    </row>
    <row r="18" spans="1:1" x14ac:dyDescent="0.15">
      <c r="A18" s="49"/>
    </row>
    <row r="19" spans="1:1" ht="14" x14ac:dyDescent="0.2">
      <c r="A19" s="82"/>
    </row>
    <row r="20" spans="1:1" ht="14" x14ac:dyDescent="0.2">
      <c r="A20" s="82"/>
    </row>
    <row r="21" spans="1:1" ht="14" x14ac:dyDescent="0.2">
      <c r="A21" s="82"/>
    </row>
    <row r="22" spans="1:1" ht="14" x14ac:dyDescent="0.2">
      <c r="A22" s="82"/>
    </row>
    <row r="23" spans="1:1" ht="14" x14ac:dyDescent="0.2">
      <c r="A23" s="82"/>
    </row>
  </sheetData>
  <mergeCells count="1">
    <mergeCell ref="A1:E1"/>
  </mergeCells>
  <pageMargins left="0.7" right="0.7" top="0.75" bottom="0.75" header="0.3" footer="0.3"/>
  <pageSetup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B1CD6-0750-9246-B0F9-F8C41954721B}">
  <sheetPr>
    <tabColor theme="0" tint="-0.14999847407452621"/>
  </sheetPr>
  <dimension ref="A1:G12"/>
  <sheetViews>
    <sheetView workbookViewId="0">
      <selection activeCell="B12" sqref="B12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3" t="s">
        <v>538</v>
      </c>
      <c r="B1" s="123"/>
      <c r="C1" s="123"/>
      <c r="D1" s="123"/>
      <c r="E1" s="123"/>
      <c r="F1" s="123"/>
      <c r="G1" s="48"/>
    </row>
    <row r="2" spans="1:7" x14ac:dyDescent="0.15">
      <c r="A2" s="49" t="s">
        <v>529</v>
      </c>
      <c r="B2" s="50">
        <v>10</v>
      </c>
      <c r="G2" s="48"/>
    </row>
    <row r="3" spans="1:7" ht="16" x14ac:dyDescent="0.2">
      <c r="A3" s="49" t="s">
        <v>522</v>
      </c>
      <c r="B3" s="107" t="s">
        <v>605</v>
      </c>
      <c r="G3" s="48"/>
    </row>
    <row r="4" spans="1:7" x14ac:dyDescent="0.15">
      <c r="A4" s="49" t="s">
        <v>530</v>
      </c>
      <c r="B4" s="84" t="s">
        <v>557</v>
      </c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>
        <v>0.7</v>
      </c>
      <c r="C6" s="31"/>
      <c r="G6" s="48"/>
    </row>
    <row r="7" spans="1:7" ht="16" x14ac:dyDescent="0.2">
      <c r="A7" s="49" t="s">
        <v>527</v>
      </c>
      <c r="B7" s="87">
        <v>0.6</v>
      </c>
      <c r="C7" s="31"/>
      <c r="G7" s="48"/>
    </row>
    <row r="8" spans="1:7" ht="16" x14ac:dyDescent="0.2">
      <c r="A8" s="49" t="s">
        <v>523</v>
      </c>
      <c r="B8" s="87">
        <v>0.8</v>
      </c>
      <c r="C8" s="31"/>
      <c r="G8" s="48"/>
    </row>
    <row r="9" spans="1:7" ht="16" x14ac:dyDescent="0.2">
      <c r="A9" s="49" t="s">
        <v>524</v>
      </c>
      <c r="B9" s="87">
        <v>0.9</v>
      </c>
      <c r="C9" s="31"/>
      <c r="G9" s="48"/>
    </row>
    <row r="10" spans="1:7" ht="16" x14ac:dyDescent="0.2">
      <c r="A10" s="49" t="s">
        <v>525</v>
      </c>
      <c r="B10" s="87">
        <v>0.4</v>
      </c>
      <c r="C10" s="31"/>
      <c r="G10" s="48"/>
    </row>
    <row r="11" spans="1:7" ht="16" x14ac:dyDescent="0.2">
      <c r="A11" s="49" t="s">
        <v>526</v>
      </c>
      <c r="B11" s="87">
        <v>0.33600000000000002</v>
      </c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27833-A270-7249-A153-F02A43FDD92A}">
  <sheetPr>
    <tabColor theme="0" tint="-0.14999847407452621"/>
  </sheetPr>
  <dimension ref="A1:U484"/>
  <sheetViews>
    <sheetView zoomScale="110" zoomScaleNormal="110" workbookViewId="0">
      <selection activeCell="Q8" sqref="Q8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A2">
        <v>1</v>
      </c>
      <c r="B2" s="44"/>
      <c r="C2" s="107" t="s">
        <v>606</v>
      </c>
      <c r="H2">
        <v>50000</v>
      </c>
      <c r="I2">
        <v>5000</v>
      </c>
      <c r="M2" s="42"/>
      <c r="N2">
        <f t="shared" ref="N2:N6" si="0">A2*((SUM(F2:I2))+(J2*1950*80))</f>
        <v>55000</v>
      </c>
      <c r="O2">
        <f t="shared" ref="O2:O6" si="1">A2*J2</f>
        <v>0</v>
      </c>
      <c r="P2">
        <f t="shared" ref="P2:P6" si="2">A2*K2</f>
        <v>0</v>
      </c>
      <c r="Q2">
        <f t="shared" ref="Q2:Q6" si="3">A2*L2</f>
        <v>0</v>
      </c>
      <c r="R2" s="44"/>
    </row>
    <row r="3" spans="1:21" ht="12.75" customHeight="1" thickBot="1" x14ac:dyDescent="0.25">
      <c r="A3" s="31">
        <v>1</v>
      </c>
      <c r="B3" s="44"/>
      <c r="C3" s="107" t="s">
        <v>607</v>
      </c>
      <c r="I3">
        <v>25000</v>
      </c>
      <c r="M3" s="42"/>
      <c r="N3">
        <f t="shared" si="0"/>
        <v>25000</v>
      </c>
      <c r="O3">
        <f t="shared" si="1"/>
        <v>0</v>
      </c>
      <c r="P3">
        <f t="shared" si="2"/>
        <v>0</v>
      </c>
      <c r="Q3">
        <f t="shared" si="3"/>
        <v>0</v>
      </c>
      <c r="R3" s="44"/>
    </row>
    <row r="4" spans="1:21" ht="12.75" customHeight="1" thickBot="1" x14ac:dyDescent="0.25">
      <c r="A4">
        <v>1</v>
      </c>
      <c r="B4" s="44"/>
      <c r="C4" s="107" t="s">
        <v>561</v>
      </c>
      <c r="I4">
        <v>10000</v>
      </c>
      <c r="M4" s="42"/>
      <c r="N4">
        <f t="shared" si="0"/>
        <v>10000</v>
      </c>
      <c r="O4">
        <f t="shared" si="1"/>
        <v>0</v>
      </c>
      <c r="P4">
        <f t="shared" si="2"/>
        <v>0</v>
      </c>
      <c r="Q4">
        <f t="shared" si="3"/>
        <v>0</v>
      </c>
      <c r="R4" s="44"/>
    </row>
    <row r="5" spans="1:21" ht="12.75" customHeight="1" thickBot="1" x14ac:dyDescent="0.25">
      <c r="A5">
        <v>1</v>
      </c>
      <c r="B5" s="44"/>
      <c r="C5" s="107" t="s">
        <v>608</v>
      </c>
      <c r="I5">
        <v>30000</v>
      </c>
      <c r="M5" s="42"/>
      <c r="N5">
        <f t="shared" si="0"/>
        <v>30000</v>
      </c>
      <c r="O5">
        <f t="shared" si="1"/>
        <v>0</v>
      </c>
      <c r="P5">
        <f t="shared" si="2"/>
        <v>0</v>
      </c>
      <c r="Q5">
        <f t="shared" si="3"/>
        <v>0</v>
      </c>
      <c r="R5" s="44"/>
    </row>
    <row r="6" spans="1:21" ht="12.75" customHeight="1" thickBot="1" x14ac:dyDescent="0.25">
      <c r="A6">
        <v>1</v>
      </c>
      <c r="B6" s="44"/>
      <c r="C6" s="107" t="s">
        <v>609</v>
      </c>
      <c r="H6">
        <v>20000</v>
      </c>
      <c r="I6">
        <v>5000</v>
      </c>
      <c r="M6" s="42"/>
      <c r="N6">
        <f t="shared" si="0"/>
        <v>25000</v>
      </c>
      <c r="O6">
        <f t="shared" si="1"/>
        <v>0</v>
      </c>
      <c r="P6">
        <f t="shared" si="2"/>
        <v>0</v>
      </c>
      <c r="Q6">
        <f t="shared" si="3"/>
        <v>0</v>
      </c>
      <c r="R6" s="44"/>
    </row>
    <row r="7" spans="1:21" ht="12.75" customHeight="1" thickBot="1" x14ac:dyDescent="0.25">
      <c r="B7" s="44"/>
      <c r="M7" s="42"/>
      <c r="N7" s="46">
        <f>SUM(N2:N6)</f>
        <v>145000</v>
      </c>
      <c r="O7" s="46">
        <f t="shared" ref="O7" si="4">SUM(O2:O6)</f>
        <v>0</v>
      </c>
      <c r="P7" s="46">
        <v>0.4</v>
      </c>
      <c r="Q7" s="46">
        <v>0.4</v>
      </c>
      <c r="R7" s="44"/>
    </row>
    <row r="8" spans="1:21" ht="15" customHeight="1" thickBot="1" x14ac:dyDescent="0.25">
      <c r="A8" s="16" t="s">
        <v>540</v>
      </c>
      <c r="B8" s="42"/>
      <c r="C8" s="16" t="s">
        <v>12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5">A11*((SUM(F11:I11))+(J11*1950*80))</f>
        <v>0</v>
      </c>
      <c r="O11">
        <f t="shared" ref="O11:O12" si="6">A11*J11</f>
        <v>0</v>
      </c>
      <c r="P11">
        <f t="shared" ref="P11:P12" si="7">A11*K11</f>
        <v>0</v>
      </c>
      <c r="Q11">
        <f t="shared" ref="Q11:Q12" si="8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 s="44"/>
      <c r="U12" s="71" t="s">
        <v>509</v>
      </c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490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5"/>
        <v>0</v>
      </c>
      <c r="O14">
        <f t="shared" ref="O14:O77" si="9">A14*J14</f>
        <v>0</v>
      </c>
      <c r="P14">
        <f t="shared" ref="P14:P77" si="10">A14*K14</f>
        <v>0</v>
      </c>
      <c r="Q14">
        <f t="shared" ref="Q14:Q77" si="11">A14*L14</f>
        <v>0</v>
      </c>
      <c r="R14" s="44"/>
      <c r="U14" s="71" t="s">
        <v>488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5"/>
        <v>0</v>
      </c>
      <c r="O15">
        <f t="shared" si="9"/>
        <v>0</v>
      </c>
      <c r="P15">
        <f t="shared" si="10"/>
        <v>0</v>
      </c>
      <c r="Q15">
        <f t="shared" si="11"/>
        <v>0</v>
      </c>
      <c r="R15" s="44"/>
      <c r="U15" s="71" t="s">
        <v>489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5"/>
        <v>0</v>
      </c>
      <c r="O16">
        <f t="shared" si="9"/>
        <v>0</v>
      </c>
      <c r="P16">
        <f t="shared" si="10"/>
        <v>0</v>
      </c>
      <c r="Q16">
        <f t="shared" si="11"/>
        <v>0</v>
      </c>
      <c r="R16" s="44"/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5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 s="44"/>
      <c r="U17" s="71" t="s">
        <v>512</v>
      </c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5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 s="44"/>
      <c r="U18" s="71" t="s">
        <v>493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5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 s="44"/>
      <c r="U19" s="71" t="s">
        <v>494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5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 s="44"/>
      <c r="U20" s="71" t="s">
        <v>495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5"/>
        <v>0</v>
      </c>
      <c r="O21">
        <f t="shared" si="9"/>
        <v>0</v>
      </c>
      <c r="P21">
        <f t="shared" si="10"/>
        <v>0</v>
      </c>
      <c r="Q21">
        <f t="shared" si="11"/>
        <v>0</v>
      </c>
      <c r="R21" s="44"/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5"/>
        <v>0</v>
      </c>
      <c r="O22">
        <f t="shared" si="9"/>
        <v>0</v>
      </c>
      <c r="P22">
        <f t="shared" si="10"/>
        <v>0</v>
      </c>
      <c r="Q22">
        <f t="shared" si="11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5"/>
        <v>0</v>
      </c>
      <c r="O24">
        <f t="shared" si="9"/>
        <v>0</v>
      </c>
      <c r="P24">
        <f t="shared" si="10"/>
        <v>0</v>
      </c>
      <c r="Q24">
        <f t="shared" si="11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5"/>
        <v>0</v>
      </c>
      <c r="O25">
        <f t="shared" si="9"/>
        <v>0</v>
      </c>
      <c r="P25">
        <f t="shared" si="10"/>
        <v>0</v>
      </c>
      <c r="Q25">
        <f t="shared" si="11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5"/>
        <v>0</v>
      </c>
      <c r="O26">
        <f t="shared" si="9"/>
        <v>0</v>
      </c>
      <c r="P26">
        <f t="shared" si="10"/>
        <v>0</v>
      </c>
      <c r="Q26">
        <f t="shared" si="11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5"/>
        <v>0</v>
      </c>
      <c r="O27">
        <f t="shared" si="9"/>
        <v>0</v>
      </c>
      <c r="P27">
        <f t="shared" si="10"/>
        <v>0</v>
      </c>
      <c r="Q27">
        <f t="shared" si="11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5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5"/>
        <v>0</v>
      </c>
      <c r="O29">
        <f t="shared" si="9"/>
        <v>0</v>
      </c>
      <c r="P29">
        <f t="shared" si="10"/>
        <v>0</v>
      </c>
      <c r="Q29">
        <f t="shared" si="11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5"/>
        <v>0</v>
      </c>
      <c r="O30">
        <f t="shared" si="9"/>
        <v>0</v>
      </c>
      <c r="P30">
        <f t="shared" si="10"/>
        <v>0</v>
      </c>
      <c r="Q30">
        <f t="shared" si="11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5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5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5"/>
        <v>0</v>
      </c>
      <c r="O34">
        <f t="shared" si="9"/>
        <v>0</v>
      </c>
      <c r="P34">
        <f t="shared" si="10"/>
        <v>0</v>
      </c>
      <c r="Q34">
        <f t="shared" si="11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5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5"/>
        <v>0</v>
      </c>
      <c r="O36">
        <f t="shared" si="9"/>
        <v>0</v>
      </c>
      <c r="P36">
        <f t="shared" si="10"/>
        <v>0</v>
      </c>
      <c r="Q36">
        <f t="shared" si="11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5"/>
        <v>0</v>
      </c>
      <c r="O37">
        <f t="shared" si="9"/>
        <v>0</v>
      </c>
      <c r="P37">
        <f t="shared" si="10"/>
        <v>0</v>
      </c>
      <c r="Q37">
        <f t="shared" si="11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5"/>
        <v>0</v>
      </c>
      <c r="O38">
        <f t="shared" si="9"/>
        <v>0</v>
      </c>
      <c r="P38">
        <f t="shared" si="10"/>
        <v>0</v>
      </c>
      <c r="Q38">
        <f t="shared" si="11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5"/>
        <v>0</v>
      </c>
      <c r="O39">
        <f t="shared" si="9"/>
        <v>0</v>
      </c>
      <c r="P39">
        <f t="shared" si="10"/>
        <v>0</v>
      </c>
      <c r="Q39">
        <f t="shared" si="11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5"/>
        <v>0</v>
      </c>
      <c r="O40">
        <f t="shared" si="9"/>
        <v>0</v>
      </c>
      <c r="P40">
        <f t="shared" si="10"/>
        <v>0</v>
      </c>
      <c r="Q40">
        <f t="shared" si="11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5"/>
        <v>0</v>
      </c>
      <c r="O41">
        <f t="shared" si="9"/>
        <v>0</v>
      </c>
      <c r="P41">
        <f t="shared" si="10"/>
        <v>0</v>
      </c>
      <c r="Q41">
        <f t="shared" si="11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5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5"/>
        <v>0</v>
      </c>
      <c r="O43">
        <f t="shared" si="9"/>
        <v>0</v>
      </c>
      <c r="P43">
        <f t="shared" si="10"/>
        <v>0</v>
      </c>
      <c r="Q43">
        <f t="shared" si="11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5"/>
        <v>0</v>
      </c>
      <c r="O44">
        <f t="shared" si="9"/>
        <v>0</v>
      </c>
      <c r="P44">
        <f t="shared" si="10"/>
        <v>0</v>
      </c>
      <c r="Q44">
        <f t="shared" si="11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5"/>
        <v>0</v>
      </c>
      <c r="O45">
        <f t="shared" si="9"/>
        <v>0</v>
      </c>
      <c r="P45">
        <f t="shared" si="10"/>
        <v>0</v>
      </c>
      <c r="Q45">
        <f t="shared" si="11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5"/>
        <v>0</v>
      </c>
      <c r="O46">
        <f t="shared" si="9"/>
        <v>0</v>
      </c>
      <c r="P46">
        <f t="shared" si="10"/>
        <v>0</v>
      </c>
      <c r="Q46">
        <f t="shared" si="11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5"/>
        <v>0</v>
      </c>
      <c r="O48">
        <f t="shared" si="9"/>
        <v>0</v>
      </c>
      <c r="P48">
        <f t="shared" si="10"/>
        <v>0</v>
      </c>
      <c r="Q48">
        <f t="shared" si="11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5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5"/>
        <v>0</v>
      </c>
      <c r="O50">
        <f t="shared" si="9"/>
        <v>0</v>
      </c>
      <c r="P50">
        <f t="shared" si="10"/>
        <v>0</v>
      </c>
      <c r="Q50">
        <f t="shared" si="11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5"/>
        <v>0</v>
      </c>
      <c r="O51">
        <f t="shared" si="9"/>
        <v>0</v>
      </c>
      <c r="P51">
        <f t="shared" si="10"/>
        <v>0</v>
      </c>
      <c r="Q51">
        <f t="shared" si="11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5"/>
        <v>0</v>
      </c>
      <c r="O52">
        <f t="shared" si="9"/>
        <v>0</v>
      </c>
      <c r="P52">
        <f t="shared" si="10"/>
        <v>0</v>
      </c>
      <c r="Q52">
        <f t="shared" si="11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5"/>
        <v>0</v>
      </c>
      <c r="O53">
        <f t="shared" si="9"/>
        <v>0</v>
      </c>
      <c r="P53">
        <f t="shared" si="10"/>
        <v>0</v>
      </c>
      <c r="Q53">
        <f t="shared" si="11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5"/>
        <v>0</v>
      </c>
      <c r="O54">
        <f t="shared" si="9"/>
        <v>0</v>
      </c>
      <c r="P54">
        <f t="shared" si="10"/>
        <v>0</v>
      </c>
      <c r="Q54">
        <f t="shared" si="11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5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5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5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5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5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5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5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5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5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5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5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5"/>
        <v>0</v>
      </c>
      <c r="O67">
        <f t="shared" si="9"/>
        <v>0</v>
      </c>
      <c r="P67">
        <f t="shared" si="10"/>
        <v>0</v>
      </c>
      <c r="Q67">
        <f t="shared" si="11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5"/>
        <v>0</v>
      </c>
      <c r="O68">
        <f t="shared" si="9"/>
        <v>0</v>
      </c>
      <c r="P68">
        <f t="shared" si="10"/>
        <v>0</v>
      </c>
      <c r="Q68">
        <f t="shared" si="11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5"/>
        <v>0</v>
      </c>
      <c r="O70">
        <f t="shared" si="9"/>
        <v>0</v>
      </c>
      <c r="P70">
        <f t="shared" si="10"/>
        <v>0</v>
      </c>
      <c r="Q70">
        <f t="shared" si="11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5"/>
        <v>0</v>
      </c>
      <c r="O71">
        <f t="shared" si="9"/>
        <v>0</v>
      </c>
      <c r="P71">
        <f t="shared" si="10"/>
        <v>0</v>
      </c>
      <c r="Q71">
        <f t="shared" si="11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5"/>
        <v>0</v>
      </c>
      <c r="O72">
        <f t="shared" si="9"/>
        <v>0</v>
      </c>
      <c r="P72">
        <f t="shared" si="10"/>
        <v>0</v>
      </c>
      <c r="Q72">
        <f t="shared" si="11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5"/>
        <v>0</v>
      </c>
      <c r="O73">
        <f t="shared" si="9"/>
        <v>0</v>
      </c>
      <c r="P73">
        <f t="shared" si="10"/>
        <v>0</v>
      </c>
      <c r="Q73">
        <f t="shared" si="11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5"/>
        <v>0</v>
      </c>
      <c r="O74">
        <f t="shared" si="9"/>
        <v>0</v>
      </c>
      <c r="P74">
        <f t="shared" si="10"/>
        <v>0</v>
      </c>
      <c r="Q74">
        <f t="shared" si="11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12">A75*((SUM(F75:I75))+(J75*1950*80))</f>
        <v>0</v>
      </c>
      <c r="O75">
        <f t="shared" si="9"/>
        <v>0</v>
      </c>
      <c r="P75">
        <f t="shared" si="10"/>
        <v>0</v>
      </c>
      <c r="Q75">
        <f t="shared" si="11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12"/>
        <v>0</v>
      </c>
      <c r="O76">
        <f t="shared" si="9"/>
        <v>0</v>
      </c>
      <c r="P76">
        <f t="shared" si="10"/>
        <v>0</v>
      </c>
      <c r="Q76">
        <f t="shared" si="11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12"/>
        <v>0</v>
      </c>
      <c r="O77">
        <f t="shared" si="9"/>
        <v>0</v>
      </c>
      <c r="P77">
        <f t="shared" si="10"/>
        <v>0</v>
      </c>
      <c r="Q77">
        <f t="shared" si="11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12"/>
        <v>0</v>
      </c>
      <c r="O78">
        <f t="shared" ref="O78:O141" si="13">A78*J78</f>
        <v>0</v>
      </c>
      <c r="P78">
        <f t="shared" ref="P78:P141" si="14">A78*K78</f>
        <v>0</v>
      </c>
      <c r="Q78">
        <f t="shared" ref="Q78:Q141" si="15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12"/>
        <v>0</v>
      </c>
      <c r="O80">
        <f t="shared" si="13"/>
        <v>0</v>
      </c>
      <c r="P80">
        <f t="shared" si="14"/>
        <v>0</v>
      </c>
      <c r="Q80">
        <f t="shared" si="15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12"/>
        <v>0</v>
      </c>
      <c r="O81">
        <f t="shared" si="13"/>
        <v>0</v>
      </c>
      <c r="P81">
        <f t="shared" si="14"/>
        <v>0</v>
      </c>
      <c r="Q81">
        <f t="shared" si="15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12"/>
        <v>0</v>
      </c>
      <c r="O85">
        <f t="shared" si="13"/>
        <v>0</v>
      </c>
      <c r="P85">
        <f t="shared" si="14"/>
        <v>0</v>
      </c>
      <c r="Q85">
        <f t="shared" si="15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12"/>
        <v>0</v>
      </c>
      <c r="O86">
        <f t="shared" si="13"/>
        <v>0</v>
      </c>
      <c r="P86">
        <f t="shared" si="14"/>
        <v>0</v>
      </c>
      <c r="Q86">
        <f t="shared" si="15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12"/>
        <v>0</v>
      </c>
      <c r="O93">
        <f t="shared" si="13"/>
        <v>0</v>
      </c>
      <c r="P93">
        <f t="shared" si="14"/>
        <v>0</v>
      </c>
      <c r="Q93">
        <f t="shared" si="15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12"/>
        <v>0</v>
      </c>
      <c r="O94">
        <f t="shared" si="13"/>
        <v>0</v>
      </c>
      <c r="P94">
        <f t="shared" si="14"/>
        <v>0</v>
      </c>
      <c r="Q94">
        <f t="shared" si="15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12"/>
        <v>0</v>
      </c>
      <c r="O104">
        <f t="shared" si="13"/>
        <v>0</v>
      </c>
      <c r="P104">
        <f t="shared" si="14"/>
        <v>0</v>
      </c>
      <c r="Q104">
        <f t="shared" si="15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12"/>
        <v>0</v>
      </c>
      <c r="O105">
        <f t="shared" si="13"/>
        <v>0</v>
      </c>
      <c r="P105">
        <f t="shared" si="14"/>
        <v>0</v>
      </c>
      <c r="Q105">
        <f t="shared" si="15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12"/>
        <v>0</v>
      </c>
      <c r="O106">
        <f t="shared" si="13"/>
        <v>0</v>
      </c>
      <c r="P106">
        <f t="shared" si="14"/>
        <v>0</v>
      </c>
      <c r="Q106">
        <f t="shared" si="15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12"/>
        <v>0</v>
      </c>
      <c r="O107">
        <f t="shared" si="13"/>
        <v>0</v>
      </c>
      <c r="P107">
        <f t="shared" si="14"/>
        <v>0</v>
      </c>
      <c r="Q107">
        <f t="shared" si="15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12"/>
        <v>0</v>
      </c>
      <c r="O109">
        <f t="shared" si="13"/>
        <v>0</v>
      </c>
      <c r="P109">
        <f t="shared" si="14"/>
        <v>0</v>
      </c>
      <c r="Q109">
        <f t="shared" si="15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12"/>
        <v>0</v>
      </c>
      <c r="O110">
        <f t="shared" si="13"/>
        <v>0</v>
      </c>
      <c r="P110">
        <f t="shared" si="14"/>
        <v>0</v>
      </c>
      <c r="Q110">
        <f t="shared" si="15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12"/>
        <v>0</v>
      </c>
      <c r="O111">
        <f t="shared" si="13"/>
        <v>0</v>
      </c>
      <c r="P111">
        <f t="shared" si="14"/>
        <v>0</v>
      </c>
      <c r="Q111">
        <f t="shared" si="15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12"/>
        <v>0</v>
      </c>
      <c r="O113">
        <f t="shared" si="13"/>
        <v>0</v>
      </c>
      <c r="P113">
        <f t="shared" si="14"/>
        <v>0</v>
      </c>
      <c r="Q113">
        <f t="shared" si="15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12"/>
        <v>0</v>
      </c>
      <c r="O114">
        <f t="shared" si="13"/>
        <v>0</v>
      </c>
      <c r="P114">
        <f t="shared" si="14"/>
        <v>0</v>
      </c>
      <c r="Q114">
        <f t="shared" si="15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12"/>
        <v>0</v>
      </c>
      <c r="O115">
        <f t="shared" si="13"/>
        <v>0</v>
      </c>
      <c r="P115">
        <f t="shared" si="14"/>
        <v>0</v>
      </c>
      <c r="Q115">
        <f t="shared" si="15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12"/>
        <v>0</v>
      </c>
      <c r="O116">
        <f t="shared" si="13"/>
        <v>0</v>
      </c>
      <c r="P116">
        <f t="shared" si="14"/>
        <v>0</v>
      </c>
      <c r="Q116">
        <f t="shared" si="15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12"/>
        <v>0</v>
      </c>
      <c r="O117">
        <f t="shared" si="13"/>
        <v>0</v>
      </c>
      <c r="P117">
        <f t="shared" si="14"/>
        <v>0</v>
      </c>
      <c r="Q117">
        <f t="shared" si="15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12"/>
        <v>0</v>
      </c>
      <c r="O119">
        <f t="shared" si="13"/>
        <v>0</v>
      </c>
      <c r="P119">
        <f t="shared" si="14"/>
        <v>0</v>
      </c>
      <c r="Q119">
        <f t="shared" si="15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12"/>
        <v>0</v>
      </c>
      <c r="O120">
        <f t="shared" si="13"/>
        <v>0</v>
      </c>
      <c r="P120">
        <f t="shared" si="14"/>
        <v>0</v>
      </c>
      <c r="Q120">
        <f t="shared" si="15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12"/>
        <v>0</v>
      </c>
      <c r="O121">
        <f t="shared" si="13"/>
        <v>0</v>
      </c>
      <c r="P121">
        <f t="shared" si="14"/>
        <v>0</v>
      </c>
      <c r="Q121">
        <f t="shared" si="15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12"/>
        <v>0</v>
      </c>
      <c r="O122">
        <f t="shared" si="13"/>
        <v>0</v>
      </c>
      <c r="P122">
        <f t="shared" si="14"/>
        <v>0</v>
      </c>
      <c r="Q122">
        <f t="shared" si="15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12"/>
        <v>0</v>
      </c>
      <c r="O123">
        <f t="shared" si="13"/>
        <v>0</v>
      </c>
      <c r="P123">
        <f t="shared" si="14"/>
        <v>0</v>
      </c>
      <c r="Q123">
        <f t="shared" si="15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12"/>
        <v>0</v>
      </c>
      <c r="O125">
        <f t="shared" si="13"/>
        <v>0</v>
      </c>
      <c r="P125">
        <f t="shared" si="14"/>
        <v>0</v>
      </c>
      <c r="Q125">
        <f t="shared" si="15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12"/>
        <v>0</v>
      </c>
      <c r="O126">
        <f t="shared" si="13"/>
        <v>0</v>
      </c>
      <c r="P126">
        <f t="shared" si="14"/>
        <v>0</v>
      </c>
      <c r="Q126">
        <f t="shared" si="15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12"/>
        <v>0</v>
      </c>
      <c r="O127">
        <f t="shared" si="13"/>
        <v>0</v>
      </c>
      <c r="P127">
        <f t="shared" si="14"/>
        <v>0</v>
      </c>
      <c r="Q127">
        <f t="shared" si="15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12"/>
        <v>0</v>
      </c>
      <c r="O128">
        <f t="shared" si="13"/>
        <v>0</v>
      </c>
      <c r="P128">
        <f t="shared" si="14"/>
        <v>0</v>
      </c>
      <c r="Q128">
        <f t="shared" si="15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12"/>
        <v>0</v>
      </c>
      <c r="O129">
        <f t="shared" si="13"/>
        <v>0</v>
      </c>
      <c r="P129">
        <f t="shared" si="14"/>
        <v>0</v>
      </c>
      <c r="Q129">
        <f t="shared" si="15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12"/>
        <v>0</v>
      </c>
      <c r="O130">
        <f t="shared" si="13"/>
        <v>0</v>
      </c>
      <c r="P130">
        <f t="shared" si="14"/>
        <v>0</v>
      </c>
      <c r="Q130">
        <f t="shared" si="15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12"/>
        <v>0</v>
      </c>
      <c r="O131">
        <f t="shared" si="13"/>
        <v>0</v>
      </c>
      <c r="P131">
        <f t="shared" si="14"/>
        <v>0</v>
      </c>
      <c r="Q131">
        <f t="shared" si="15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12"/>
        <v>0</v>
      </c>
      <c r="O132">
        <f t="shared" si="13"/>
        <v>0</v>
      </c>
      <c r="P132">
        <f t="shared" si="14"/>
        <v>0</v>
      </c>
      <c r="Q132">
        <f t="shared" si="15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12"/>
        <v>0</v>
      </c>
      <c r="O133">
        <f t="shared" si="13"/>
        <v>0</v>
      </c>
      <c r="P133">
        <f t="shared" si="14"/>
        <v>0</v>
      </c>
      <c r="Q133">
        <f t="shared" si="15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12"/>
        <v>0</v>
      </c>
      <c r="O134">
        <f t="shared" si="13"/>
        <v>0</v>
      </c>
      <c r="P134">
        <f t="shared" si="14"/>
        <v>0</v>
      </c>
      <c r="Q134">
        <f t="shared" si="15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12"/>
        <v>0</v>
      </c>
      <c r="O135">
        <f t="shared" si="13"/>
        <v>0</v>
      </c>
      <c r="P135">
        <f t="shared" si="14"/>
        <v>0</v>
      </c>
      <c r="Q135">
        <f t="shared" si="15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12"/>
        <v>0</v>
      </c>
      <c r="O137">
        <f t="shared" si="13"/>
        <v>0</v>
      </c>
      <c r="P137">
        <f t="shared" si="14"/>
        <v>0</v>
      </c>
      <c r="Q137">
        <f t="shared" si="15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12"/>
        <v>0</v>
      </c>
      <c r="O138">
        <f t="shared" si="13"/>
        <v>0</v>
      </c>
      <c r="P138">
        <f t="shared" si="14"/>
        <v>0</v>
      </c>
      <c r="Q138">
        <f t="shared" si="15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6">A139*((SUM(F139:I139))+(J139*1950*80))</f>
        <v>0</v>
      </c>
      <c r="O139">
        <f t="shared" si="13"/>
        <v>0</v>
      </c>
      <c r="P139">
        <f t="shared" si="14"/>
        <v>0</v>
      </c>
      <c r="Q139">
        <f t="shared" si="15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6"/>
        <v>0</v>
      </c>
      <c r="O140">
        <f t="shared" si="13"/>
        <v>0</v>
      </c>
      <c r="P140">
        <f t="shared" si="14"/>
        <v>0</v>
      </c>
      <c r="Q140">
        <f t="shared" si="15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6"/>
        <v>0</v>
      </c>
      <c r="O141">
        <f t="shared" si="13"/>
        <v>0</v>
      </c>
      <c r="P141">
        <f t="shared" si="14"/>
        <v>0</v>
      </c>
      <c r="Q141">
        <f t="shared" si="15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6"/>
        <v>0</v>
      </c>
      <c r="O142">
        <f t="shared" ref="O142:O170" si="17">A142*J142</f>
        <v>0</v>
      </c>
      <c r="P142">
        <f t="shared" ref="P142:P170" si="18">A142*K142</f>
        <v>0</v>
      </c>
      <c r="Q142">
        <f t="shared" ref="Q142:Q170" si="19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6"/>
        <v>0</v>
      </c>
      <c r="O143">
        <f t="shared" si="17"/>
        <v>0</v>
      </c>
      <c r="P143">
        <f t="shared" si="18"/>
        <v>0</v>
      </c>
      <c r="Q143">
        <f t="shared" si="19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6"/>
        <v>0</v>
      </c>
      <c r="O145">
        <f t="shared" si="17"/>
        <v>0</v>
      </c>
      <c r="P145">
        <f t="shared" si="18"/>
        <v>0</v>
      </c>
      <c r="Q145">
        <f t="shared" si="19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6"/>
        <v>0</v>
      </c>
      <c r="O146">
        <f t="shared" si="17"/>
        <v>0</v>
      </c>
      <c r="P146">
        <f t="shared" si="18"/>
        <v>0</v>
      </c>
      <c r="Q146">
        <f t="shared" si="19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6"/>
        <v>0</v>
      </c>
      <c r="O147">
        <f t="shared" si="17"/>
        <v>0</v>
      </c>
      <c r="P147">
        <f t="shared" si="18"/>
        <v>0</v>
      </c>
      <c r="Q147">
        <f t="shared" si="19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6"/>
        <v>0</v>
      </c>
      <c r="O148">
        <f t="shared" si="17"/>
        <v>0</v>
      </c>
      <c r="P148">
        <f t="shared" si="18"/>
        <v>0</v>
      </c>
      <c r="Q148">
        <f t="shared" si="19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6"/>
        <v>0</v>
      </c>
      <c r="O149">
        <f t="shared" si="17"/>
        <v>0</v>
      </c>
      <c r="P149">
        <f t="shared" si="18"/>
        <v>0</v>
      </c>
      <c r="Q149">
        <f t="shared" si="19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6"/>
        <v>0</v>
      </c>
      <c r="O150">
        <f t="shared" si="17"/>
        <v>0</v>
      </c>
      <c r="P150">
        <f t="shared" si="18"/>
        <v>0</v>
      </c>
      <c r="Q150">
        <f t="shared" si="19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6"/>
        <v>0</v>
      </c>
      <c r="O151">
        <f t="shared" si="17"/>
        <v>0</v>
      </c>
      <c r="P151">
        <f t="shared" si="18"/>
        <v>0</v>
      </c>
      <c r="Q151">
        <f t="shared" si="19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6"/>
        <v>0</v>
      </c>
      <c r="O152">
        <f t="shared" si="17"/>
        <v>0</v>
      </c>
      <c r="P152">
        <f t="shared" si="18"/>
        <v>0</v>
      </c>
      <c r="Q152">
        <f t="shared" si="19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6"/>
        <v>0</v>
      </c>
      <c r="O154">
        <f t="shared" si="17"/>
        <v>0</v>
      </c>
      <c r="P154">
        <f t="shared" si="18"/>
        <v>0</v>
      </c>
      <c r="Q154">
        <f t="shared" si="19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6"/>
        <v>0</v>
      </c>
      <c r="O155">
        <f t="shared" si="17"/>
        <v>0</v>
      </c>
      <c r="P155">
        <f t="shared" si="18"/>
        <v>0</v>
      </c>
      <c r="Q155">
        <f t="shared" si="19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6"/>
        <v>0</v>
      </c>
      <c r="O156">
        <f t="shared" si="17"/>
        <v>0</v>
      </c>
      <c r="P156">
        <f t="shared" si="18"/>
        <v>0</v>
      </c>
      <c r="Q156">
        <f t="shared" si="19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6"/>
        <v>0</v>
      </c>
      <c r="O157">
        <f t="shared" si="17"/>
        <v>0</v>
      </c>
      <c r="P157">
        <f t="shared" si="18"/>
        <v>0</v>
      </c>
      <c r="Q157">
        <f t="shared" si="19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6"/>
        <v>0</v>
      </c>
      <c r="O158">
        <f t="shared" si="17"/>
        <v>0</v>
      </c>
      <c r="P158">
        <f t="shared" si="18"/>
        <v>0</v>
      </c>
      <c r="Q158">
        <f t="shared" si="19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6"/>
        <v>0</v>
      </c>
      <c r="O159">
        <f t="shared" si="17"/>
        <v>0</v>
      </c>
      <c r="P159">
        <f t="shared" si="18"/>
        <v>0</v>
      </c>
      <c r="Q159">
        <f t="shared" si="19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6"/>
        <v>0</v>
      </c>
      <c r="O161">
        <f t="shared" si="17"/>
        <v>0</v>
      </c>
      <c r="P161">
        <f t="shared" si="18"/>
        <v>0</v>
      </c>
      <c r="Q161">
        <f t="shared" si="19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6"/>
        <v>0</v>
      </c>
      <c r="O162">
        <f t="shared" si="17"/>
        <v>0</v>
      </c>
      <c r="P162">
        <f t="shared" si="18"/>
        <v>0</v>
      </c>
      <c r="Q162">
        <f t="shared" si="19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6"/>
        <v>0</v>
      </c>
      <c r="O163">
        <f t="shared" si="17"/>
        <v>0</v>
      </c>
      <c r="P163">
        <f t="shared" si="18"/>
        <v>0</v>
      </c>
      <c r="Q163">
        <f t="shared" si="19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6"/>
        <v>0</v>
      </c>
      <c r="O164">
        <f t="shared" si="17"/>
        <v>0</v>
      </c>
      <c r="P164">
        <f t="shared" si="18"/>
        <v>0</v>
      </c>
      <c r="Q164">
        <f t="shared" si="19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6"/>
        <v>0</v>
      </c>
      <c r="O165">
        <f t="shared" si="17"/>
        <v>0</v>
      </c>
      <c r="P165">
        <f t="shared" si="18"/>
        <v>0</v>
      </c>
      <c r="Q165">
        <f t="shared" si="19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6"/>
        <v>0</v>
      </c>
      <c r="O166">
        <f t="shared" si="17"/>
        <v>0</v>
      </c>
      <c r="P166">
        <f t="shared" si="18"/>
        <v>0</v>
      </c>
      <c r="Q166">
        <f t="shared" si="19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6"/>
        <v>0</v>
      </c>
      <c r="O167">
        <f t="shared" si="17"/>
        <v>0</v>
      </c>
      <c r="P167">
        <f t="shared" si="18"/>
        <v>0</v>
      </c>
      <c r="Q167">
        <f t="shared" si="19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6"/>
        <v>0</v>
      </c>
      <c r="O168">
        <f t="shared" si="17"/>
        <v>0</v>
      </c>
      <c r="P168">
        <f t="shared" si="18"/>
        <v>0</v>
      </c>
      <c r="Q168">
        <f t="shared" si="19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6"/>
        <v>0</v>
      </c>
      <c r="O169">
        <f t="shared" si="17"/>
        <v>0</v>
      </c>
      <c r="P169">
        <f t="shared" si="18"/>
        <v>0</v>
      </c>
      <c r="Q169">
        <f t="shared" si="19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6"/>
        <v>0</v>
      </c>
      <c r="O170">
        <f t="shared" si="17"/>
        <v>0</v>
      </c>
      <c r="P170">
        <f t="shared" si="18"/>
        <v>0</v>
      </c>
      <c r="Q170">
        <f t="shared" si="19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20">SUM(O10:O170)</f>
        <v>0</v>
      </c>
      <c r="P171" s="28">
        <f t="shared" si="20"/>
        <v>0</v>
      </c>
      <c r="Q171" s="28">
        <f t="shared" si="20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21">A174*((SUM(F174:I174))+(J174*1950*80))</f>
        <v>0</v>
      </c>
      <c r="O174">
        <f t="shared" ref="O174:O180" si="22">A174*J174</f>
        <v>0</v>
      </c>
      <c r="P174">
        <f t="shared" ref="P174:P180" si="23">A174*K174</f>
        <v>0</v>
      </c>
      <c r="Q174">
        <f t="shared" ref="Q174:Q180" si="24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21"/>
        <v>0</v>
      </c>
      <c r="O175">
        <f t="shared" si="22"/>
        <v>0</v>
      </c>
      <c r="P175">
        <f t="shared" si="23"/>
        <v>0</v>
      </c>
      <c r="Q175">
        <f t="shared" si="24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21"/>
        <v>0</v>
      </c>
      <c r="O176">
        <f t="shared" si="22"/>
        <v>0</v>
      </c>
      <c r="P176">
        <f t="shared" si="23"/>
        <v>0</v>
      </c>
      <c r="Q176">
        <f t="shared" si="24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21"/>
        <v>0</v>
      </c>
      <c r="O177">
        <f t="shared" si="22"/>
        <v>0</v>
      </c>
      <c r="P177">
        <f t="shared" si="23"/>
        <v>0</v>
      </c>
      <c r="Q177">
        <f t="shared" si="24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21"/>
        <v>0</v>
      </c>
      <c r="O178">
        <f t="shared" si="22"/>
        <v>0</v>
      </c>
      <c r="P178">
        <f t="shared" si="23"/>
        <v>0</v>
      </c>
      <c r="Q178">
        <f t="shared" si="24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21"/>
        <v>0</v>
      </c>
      <c r="O179">
        <f t="shared" si="22"/>
        <v>0</v>
      </c>
      <c r="P179">
        <f t="shared" si="23"/>
        <v>0</v>
      </c>
      <c r="Q179">
        <f t="shared" si="24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21"/>
        <v>0</v>
      </c>
      <c r="O180">
        <f t="shared" si="22"/>
        <v>0</v>
      </c>
      <c r="P180">
        <f t="shared" si="23"/>
        <v>0</v>
      </c>
      <c r="Q180">
        <f t="shared" si="24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5">A182*((SUM(F182:I182))+(J182*1950*80))</f>
        <v>0</v>
      </c>
      <c r="O182">
        <f t="shared" ref="O182:O185" si="26">A182*J182</f>
        <v>0</v>
      </c>
      <c r="P182">
        <f t="shared" ref="P182:P185" si="27">A182*K182</f>
        <v>0</v>
      </c>
      <c r="Q182">
        <f t="shared" ref="Q182:Q185" si="28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5"/>
        <v>0</v>
      </c>
      <c r="O183">
        <f t="shared" si="26"/>
        <v>0</v>
      </c>
      <c r="P183">
        <f t="shared" si="27"/>
        <v>0</v>
      </c>
      <c r="Q183">
        <f t="shared" si="28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5"/>
        <v>0</v>
      </c>
      <c r="O184">
        <f t="shared" si="26"/>
        <v>0</v>
      </c>
      <c r="P184">
        <f t="shared" si="27"/>
        <v>0</v>
      </c>
      <c r="Q184">
        <f t="shared" si="28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5"/>
        <v>0</v>
      </c>
      <c r="O185">
        <f t="shared" si="26"/>
        <v>0</v>
      </c>
      <c r="P185">
        <f t="shared" si="27"/>
        <v>0</v>
      </c>
      <c r="Q185">
        <f t="shared" si="28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9">A187*((SUM(F187:I187))+(J187*1950*80))</f>
        <v>0</v>
      </c>
      <c r="O187">
        <f t="shared" ref="O187:O192" si="30">A187*J187</f>
        <v>0</v>
      </c>
      <c r="P187">
        <f t="shared" ref="P187:P192" si="31">A187*K187</f>
        <v>0</v>
      </c>
      <c r="Q187">
        <f t="shared" ref="Q187:Q192" si="32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9"/>
        <v>0</v>
      </c>
      <c r="O188">
        <f t="shared" si="30"/>
        <v>0</v>
      </c>
      <c r="P188">
        <f t="shared" si="31"/>
        <v>0</v>
      </c>
      <c r="Q188">
        <f t="shared" si="32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9"/>
        <v>0</v>
      </c>
      <c r="O189">
        <f t="shared" si="30"/>
        <v>0</v>
      </c>
      <c r="P189">
        <f t="shared" si="31"/>
        <v>0</v>
      </c>
      <c r="Q189">
        <f t="shared" si="32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9"/>
        <v>0</v>
      </c>
      <c r="O190">
        <f t="shared" si="30"/>
        <v>0</v>
      </c>
      <c r="P190">
        <f t="shared" si="31"/>
        <v>0</v>
      </c>
      <c r="Q190">
        <f t="shared" si="32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9"/>
        <v>0</v>
      </c>
      <c r="O191">
        <f t="shared" si="30"/>
        <v>0</v>
      </c>
      <c r="P191">
        <f t="shared" si="31"/>
        <v>0</v>
      </c>
      <c r="Q191">
        <f t="shared" si="32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9"/>
        <v>0</v>
      </c>
      <c r="O192">
        <f t="shared" si="30"/>
        <v>0</v>
      </c>
      <c r="P192">
        <f t="shared" si="31"/>
        <v>0</v>
      </c>
      <c r="Q192">
        <f t="shared" si="32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33">A194*((SUM(F194:I194))+(J194*1950*80))</f>
        <v>0</v>
      </c>
      <c r="O194">
        <f t="shared" ref="O194:O196" si="34">A194*J194</f>
        <v>0</v>
      </c>
      <c r="P194">
        <f t="shared" ref="P194:P196" si="35">A194*K194</f>
        <v>0</v>
      </c>
      <c r="Q194">
        <f t="shared" ref="Q194:Q196" si="36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33"/>
        <v>0</v>
      </c>
      <c r="O195">
        <f t="shared" si="34"/>
        <v>0</v>
      </c>
      <c r="P195">
        <f t="shared" si="35"/>
        <v>0</v>
      </c>
      <c r="Q195">
        <f t="shared" si="36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33"/>
        <v>0</v>
      </c>
      <c r="O196">
        <f t="shared" si="34"/>
        <v>0</v>
      </c>
      <c r="P196">
        <f t="shared" si="35"/>
        <v>0</v>
      </c>
      <c r="Q196">
        <f t="shared" si="36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7">A198*((SUM(F198:I198))+(J198*1950*80))</f>
        <v>0</v>
      </c>
      <c r="O198">
        <f t="shared" ref="O198:O209" si="38">A198*J198</f>
        <v>0</v>
      </c>
      <c r="P198">
        <f t="shared" ref="P198:P209" si="39">A198*K198</f>
        <v>0</v>
      </c>
      <c r="Q198">
        <f t="shared" ref="Q198:Q209" si="40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7"/>
        <v>0</v>
      </c>
      <c r="O199">
        <f t="shared" si="38"/>
        <v>0</v>
      </c>
      <c r="P199">
        <f t="shared" si="39"/>
        <v>0</v>
      </c>
      <c r="Q199">
        <f t="shared" si="40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7"/>
        <v>0</v>
      </c>
      <c r="O200">
        <f t="shared" si="38"/>
        <v>0</v>
      </c>
      <c r="P200">
        <f t="shared" si="39"/>
        <v>0</v>
      </c>
      <c r="Q200">
        <f t="shared" si="40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7"/>
        <v>0</v>
      </c>
      <c r="O201">
        <f t="shared" si="38"/>
        <v>0</v>
      </c>
      <c r="P201">
        <f t="shared" si="39"/>
        <v>0</v>
      </c>
      <c r="Q201">
        <f t="shared" si="40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7"/>
        <v>0</v>
      </c>
      <c r="O202">
        <f t="shared" si="38"/>
        <v>0</v>
      </c>
      <c r="P202">
        <f t="shared" si="39"/>
        <v>0</v>
      </c>
      <c r="Q202">
        <f t="shared" si="40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7"/>
        <v>0</v>
      </c>
      <c r="O203">
        <f t="shared" si="38"/>
        <v>0</v>
      </c>
      <c r="P203">
        <f t="shared" si="39"/>
        <v>0</v>
      </c>
      <c r="Q203">
        <f t="shared" si="40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7"/>
        <v>0</v>
      </c>
      <c r="O204">
        <f t="shared" si="38"/>
        <v>0</v>
      </c>
      <c r="P204">
        <f t="shared" si="39"/>
        <v>0</v>
      </c>
      <c r="Q204">
        <f t="shared" si="40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7"/>
        <v>0</v>
      </c>
      <c r="O206">
        <f t="shared" si="38"/>
        <v>0</v>
      </c>
      <c r="P206">
        <f t="shared" si="39"/>
        <v>0</v>
      </c>
      <c r="Q206">
        <f t="shared" si="40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7"/>
        <v>0</v>
      </c>
      <c r="O207">
        <f t="shared" si="38"/>
        <v>0</v>
      </c>
      <c r="P207">
        <f t="shared" si="39"/>
        <v>0</v>
      </c>
      <c r="Q207">
        <f t="shared" si="40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7"/>
        <v>0</v>
      </c>
      <c r="O208">
        <f t="shared" si="38"/>
        <v>0</v>
      </c>
      <c r="P208">
        <f t="shared" si="39"/>
        <v>0</v>
      </c>
      <c r="Q208">
        <f t="shared" si="40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7"/>
        <v>0</v>
      </c>
      <c r="O209">
        <f t="shared" si="38"/>
        <v>0</v>
      </c>
      <c r="P209">
        <f t="shared" si="39"/>
        <v>0</v>
      </c>
      <c r="Q209">
        <f t="shared" si="40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41">A211*((SUM(F211:I211))+(J211*1950*80))</f>
        <v>0</v>
      </c>
      <c r="O211">
        <f t="shared" ref="O211:O218" si="42">A211*J211</f>
        <v>0</v>
      </c>
      <c r="P211">
        <f t="shared" ref="P211:P218" si="43">A211*K211</f>
        <v>0</v>
      </c>
      <c r="Q211">
        <f t="shared" ref="Q211:Q218" si="44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41"/>
        <v>0</v>
      </c>
      <c r="O212">
        <f t="shared" si="42"/>
        <v>0</v>
      </c>
      <c r="P212">
        <f t="shared" si="43"/>
        <v>0</v>
      </c>
      <c r="Q212">
        <f t="shared" si="44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41"/>
        <v>0</v>
      </c>
      <c r="O213">
        <f t="shared" si="42"/>
        <v>0</v>
      </c>
      <c r="P213">
        <f t="shared" si="43"/>
        <v>0</v>
      </c>
      <c r="Q213">
        <f t="shared" si="44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41"/>
        <v>0</v>
      </c>
      <c r="O214">
        <f t="shared" si="42"/>
        <v>0</v>
      </c>
      <c r="P214">
        <f t="shared" si="43"/>
        <v>0</v>
      </c>
      <c r="Q214">
        <f t="shared" si="44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41"/>
        <v>0</v>
      </c>
      <c r="O215">
        <f t="shared" si="42"/>
        <v>0</v>
      </c>
      <c r="P215">
        <f t="shared" si="43"/>
        <v>0</v>
      </c>
      <c r="Q215">
        <f t="shared" si="44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41"/>
        <v>0</v>
      </c>
      <c r="O216">
        <f t="shared" si="42"/>
        <v>0</v>
      </c>
      <c r="P216">
        <f t="shared" si="43"/>
        <v>0</v>
      </c>
      <c r="Q216">
        <f t="shared" si="44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41"/>
        <v>0</v>
      </c>
      <c r="O217">
        <f t="shared" si="42"/>
        <v>0</v>
      </c>
      <c r="P217">
        <f t="shared" si="43"/>
        <v>0</v>
      </c>
      <c r="Q217">
        <f t="shared" si="44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41"/>
        <v>0</v>
      </c>
      <c r="O218">
        <f t="shared" si="42"/>
        <v>0</v>
      </c>
      <c r="P218">
        <f t="shared" si="43"/>
        <v>0</v>
      </c>
      <c r="Q218">
        <f t="shared" si="44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5">A220*((SUM(F220:I220))+(J220*1950*80))</f>
        <v>0</v>
      </c>
      <c r="O220">
        <f t="shared" ref="O220:O230" si="46">A220*J220</f>
        <v>0</v>
      </c>
      <c r="P220">
        <f t="shared" ref="P220:P230" si="47">A220*K220</f>
        <v>0</v>
      </c>
      <c r="Q220">
        <f t="shared" ref="Q220:Q230" si="48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5"/>
        <v>0</v>
      </c>
      <c r="O221">
        <f t="shared" si="46"/>
        <v>0</v>
      </c>
      <c r="P221">
        <f t="shared" si="47"/>
        <v>0</v>
      </c>
      <c r="Q221">
        <f t="shared" si="48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5"/>
        <v>0</v>
      </c>
      <c r="O222">
        <f t="shared" si="46"/>
        <v>0</v>
      </c>
      <c r="P222">
        <f t="shared" si="47"/>
        <v>0</v>
      </c>
      <c r="Q222">
        <f t="shared" si="48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5"/>
        <v>0</v>
      </c>
      <c r="O223">
        <f t="shared" si="46"/>
        <v>0</v>
      </c>
      <c r="P223">
        <f t="shared" si="47"/>
        <v>0</v>
      </c>
      <c r="Q223">
        <f t="shared" si="48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5"/>
        <v>0</v>
      </c>
      <c r="O224">
        <f t="shared" si="46"/>
        <v>0</v>
      </c>
      <c r="P224">
        <f t="shared" si="47"/>
        <v>0</v>
      </c>
      <c r="Q224">
        <f t="shared" si="48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5"/>
        <v>0</v>
      </c>
      <c r="O225">
        <f t="shared" si="46"/>
        <v>0</v>
      </c>
      <c r="P225">
        <f t="shared" si="47"/>
        <v>0</v>
      </c>
      <c r="Q225">
        <f t="shared" si="48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5"/>
        <v>0</v>
      </c>
      <c r="O226">
        <f t="shared" si="46"/>
        <v>0</v>
      </c>
      <c r="P226">
        <f t="shared" si="47"/>
        <v>0</v>
      </c>
      <c r="Q226">
        <f t="shared" si="48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5"/>
        <v>0</v>
      </c>
      <c r="O227">
        <f t="shared" si="46"/>
        <v>0</v>
      </c>
      <c r="P227">
        <f t="shared" si="47"/>
        <v>0</v>
      </c>
      <c r="Q227">
        <f t="shared" si="48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5"/>
        <v>0</v>
      </c>
      <c r="O228">
        <f t="shared" si="46"/>
        <v>0</v>
      </c>
      <c r="P228">
        <f t="shared" si="47"/>
        <v>0</v>
      </c>
      <c r="Q228">
        <f t="shared" si="48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5"/>
        <v>0</v>
      </c>
      <c r="O229">
        <f t="shared" si="46"/>
        <v>0</v>
      </c>
      <c r="P229">
        <f t="shared" si="47"/>
        <v>0</v>
      </c>
      <c r="Q229">
        <f t="shared" si="48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5"/>
        <v>0</v>
      </c>
      <c r="O230">
        <f t="shared" si="46"/>
        <v>0</v>
      </c>
      <c r="P230">
        <f t="shared" si="47"/>
        <v>0</v>
      </c>
      <c r="Q230">
        <f t="shared" si="48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9">A232*((SUM(F232:I232))+(J232*1950*80))</f>
        <v>0</v>
      </c>
      <c r="O232">
        <f t="shared" ref="O232:O233" si="50">A232*J232</f>
        <v>0</v>
      </c>
      <c r="P232">
        <f t="shared" ref="P232:P233" si="51">A232*K232</f>
        <v>0</v>
      </c>
      <c r="Q232">
        <f t="shared" ref="Q232:Q233" si="52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9"/>
        <v>0</v>
      </c>
      <c r="O233">
        <f t="shared" si="50"/>
        <v>0</v>
      </c>
      <c r="P233">
        <f t="shared" si="51"/>
        <v>0</v>
      </c>
      <c r="Q233">
        <f t="shared" si="52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53">A235*((SUM(F235:I235))+(J235*1950*80))</f>
        <v>0</v>
      </c>
      <c r="O235">
        <f t="shared" ref="O235:O239" si="54">A235*J235</f>
        <v>0</v>
      </c>
      <c r="P235">
        <f t="shared" ref="P235:P239" si="55">A235*K235</f>
        <v>0</v>
      </c>
      <c r="Q235">
        <f t="shared" ref="Q235:Q239" si="56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53"/>
        <v>0</v>
      </c>
      <c r="O236">
        <f t="shared" si="54"/>
        <v>0</v>
      </c>
      <c r="P236">
        <f t="shared" si="55"/>
        <v>0</v>
      </c>
      <c r="Q236">
        <f t="shared" si="56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53"/>
        <v>0</v>
      </c>
      <c r="O237">
        <f t="shared" si="54"/>
        <v>0</v>
      </c>
      <c r="P237">
        <f t="shared" si="55"/>
        <v>0</v>
      </c>
      <c r="Q237">
        <f t="shared" si="56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53"/>
        <v>0</v>
      </c>
      <c r="O238">
        <f t="shared" si="54"/>
        <v>0</v>
      </c>
      <c r="P238">
        <f t="shared" si="55"/>
        <v>0</v>
      </c>
      <c r="Q238">
        <f t="shared" si="56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53"/>
        <v>0</v>
      </c>
      <c r="O239">
        <f t="shared" si="54"/>
        <v>0</v>
      </c>
      <c r="P239">
        <f t="shared" si="55"/>
        <v>0</v>
      </c>
      <c r="Q239">
        <f t="shared" si="56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7">A241*((SUM(F241:I241))+(J241*1950*80))</f>
        <v>0</v>
      </c>
      <c r="O241">
        <f t="shared" ref="O241:O245" si="58">A241*J241</f>
        <v>0</v>
      </c>
      <c r="P241">
        <f t="shared" ref="P241:P245" si="59">A241*K241</f>
        <v>0</v>
      </c>
      <c r="Q241">
        <f t="shared" ref="Q241:Q245" si="60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7"/>
        <v>0</v>
      </c>
      <c r="O242">
        <f t="shared" si="58"/>
        <v>0</v>
      </c>
      <c r="P242">
        <f t="shared" si="59"/>
        <v>0</v>
      </c>
      <c r="Q242">
        <f t="shared" si="60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7"/>
        <v>0</v>
      </c>
      <c r="O243">
        <f t="shared" si="58"/>
        <v>0</v>
      </c>
      <c r="P243">
        <f t="shared" si="59"/>
        <v>0</v>
      </c>
      <c r="Q243">
        <f t="shared" si="60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7"/>
        <v>0</v>
      </c>
      <c r="O244">
        <f t="shared" si="58"/>
        <v>0</v>
      </c>
      <c r="P244">
        <f t="shared" si="59"/>
        <v>0</v>
      </c>
      <c r="Q244">
        <f t="shared" si="60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7"/>
        <v>0</v>
      </c>
      <c r="O245">
        <f t="shared" si="58"/>
        <v>0</v>
      </c>
      <c r="P245">
        <f t="shared" si="59"/>
        <v>0</v>
      </c>
      <c r="Q245">
        <f t="shared" si="60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61">A247*((SUM(F247:I247))+(J247*1950*80))</f>
        <v>0</v>
      </c>
      <c r="O247">
        <f t="shared" ref="O247:O254" si="62">A247*J247</f>
        <v>0</v>
      </c>
      <c r="P247">
        <f t="shared" ref="P247:P254" si="63">A247*K247</f>
        <v>0</v>
      </c>
      <c r="Q247">
        <f t="shared" ref="Q247:Q254" si="64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61"/>
        <v>0</v>
      </c>
      <c r="O248">
        <f t="shared" si="62"/>
        <v>0</v>
      </c>
      <c r="P248">
        <f t="shared" si="63"/>
        <v>0</v>
      </c>
      <c r="Q248">
        <f t="shared" si="64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61"/>
        <v>0</v>
      </c>
      <c r="O249">
        <f t="shared" si="62"/>
        <v>0</v>
      </c>
      <c r="P249">
        <f t="shared" si="63"/>
        <v>0</v>
      </c>
      <c r="Q249">
        <f t="shared" si="64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61"/>
        <v>0</v>
      </c>
      <c r="O250">
        <f t="shared" si="62"/>
        <v>0</v>
      </c>
      <c r="P250">
        <f t="shared" si="63"/>
        <v>0</v>
      </c>
      <c r="Q250">
        <f t="shared" si="64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61"/>
        <v>0</v>
      </c>
      <c r="O251">
        <f t="shared" si="62"/>
        <v>0</v>
      </c>
      <c r="P251">
        <f t="shared" si="63"/>
        <v>0</v>
      </c>
      <c r="Q251">
        <f t="shared" si="64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61"/>
        <v>0</v>
      </c>
      <c r="O252">
        <f t="shared" si="62"/>
        <v>0</v>
      </c>
      <c r="P252">
        <f t="shared" si="63"/>
        <v>0</v>
      </c>
      <c r="Q252">
        <f t="shared" si="64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61"/>
        <v>0</v>
      </c>
      <c r="O253">
        <f t="shared" si="62"/>
        <v>0</v>
      </c>
      <c r="P253">
        <f t="shared" si="63"/>
        <v>0</v>
      </c>
      <c r="Q253">
        <f t="shared" si="64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61"/>
        <v>0</v>
      </c>
      <c r="O254">
        <f t="shared" si="62"/>
        <v>0</v>
      </c>
      <c r="P254">
        <f t="shared" si="63"/>
        <v>0</v>
      </c>
      <c r="Q254">
        <f t="shared" si="64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5">A256*((SUM(F256:I256))+(J256*1950*80))</f>
        <v>0</v>
      </c>
      <c r="O256">
        <f t="shared" ref="O256:O260" si="66">A256*J256</f>
        <v>0</v>
      </c>
      <c r="P256">
        <f t="shared" ref="P256:P260" si="67">A256*K256</f>
        <v>0</v>
      </c>
      <c r="Q256">
        <f t="shared" ref="Q256:Q260" si="68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5"/>
        <v>0</v>
      </c>
      <c r="O257">
        <f t="shared" si="66"/>
        <v>0</v>
      </c>
      <c r="P257">
        <f t="shared" si="67"/>
        <v>0</v>
      </c>
      <c r="Q257">
        <f t="shared" si="68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5"/>
        <v>0</v>
      </c>
      <c r="O258">
        <f t="shared" si="66"/>
        <v>0</v>
      </c>
      <c r="P258">
        <f t="shared" si="67"/>
        <v>0</v>
      </c>
      <c r="Q258">
        <f t="shared" si="68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5"/>
        <v>0</v>
      </c>
      <c r="O259">
        <f t="shared" si="66"/>
        <v>0</v>
      </c>
      <c r="P259">
        <f t="shared" si="67"/>
        <v>0</v>
      </c>
      <c r="Q259">
        <f t="shared" si="68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5"/>
        <v>0</v>
      </c>
      <c r="O260">
        <f t="shared" si="66"/>
        <v>0</v>
      </c>
      <c r="P260">
        <f t="shared" si="67"/>
        <v>0</v>
      </c>
      <c r="Q260">
        <f t="shared" si="68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9">A262*((SUM(F262:I262))+(J262*1950*80))</f>
        <v>0</v>
      </c>
      <c r="O262">
        <f t="shared" ref="O262" si="70">A262*J262</f>
        <v>0</v>
      </c>
      <c r="P262">
        <f t="shared" ref="P262" si="71">A262*K262</f>
        <v>0</v>
      </c>
      <c r="Q262">
        <f t="shared" ref="Q262" si="72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73">A264*((SUM(F264:I264))+(J264*1950*80))</f>
        <v>0</v>
      </c>
      <c r="O264">
        <f t="shared" ref="O264:O268" si="74">A264*J264</f>
        <v>0</v>
      </c>
      <c r="P264">
        <f t="shared" ref="P264:P268" si="75">A264*K264</f>
        <v>0</v>
      </c>
      <c r="Q264">
        <f t="shared" ref="Q264:Q268" si="76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73"/>
        <v>0</v>
      </c>
      <c r="O265">
        <f t="shared" si="74"/>
        <v>0</v>
      </c>
      <c r="P265">
        <f t="shared" si="75"/>
        <v>0</v>
      </c>
      <c r="Q265">
        <f t="shared" si="76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73"/>
        <v>0</v>
      </c>
      <c r="O266">
        <f t="shared" si="74"/>
        <v>0</v>
      </c>
      <c r="P266">
        <f t="shared" si="75"/>
        <v>0</v>
      </c>
      <c r="Q266">
        <f t="shared" si="76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73"/>
        <v>0</v>
      </c>
      <c r="O267">
        <f t="shared" si="74"/>
        <v>0</v>
      </c>
      <c r="P267">
        <f t="shared" si="75"/>
        <v>0</v>
      </c>
      <c r="Q267">
        <f t="shared" si="76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73"/>
        <v>0</v>
      </c>
      <c r="O268">
        <f t="shared" si="74"/>
        <v>0</v>
      </c>
      <c r="P268">
        <f t="shared" si="75"/>
        <v>0</v>
      </c>
      <c r="Q268">
        <f t="shared" si="76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7">A270*((SUM(F270:I270))+(J270*1950*80))</f>
        <v>0</v>
      </c>
      <c r="O270">
        <f t="shared" ref="O270:O274" si="78">A270*J270</f>
        <v>0</v>
      </c>
      <c r="P270">
        <f t="shared" ref="P270:P274" si="79">A270*K270</f>
        <v>0</v>
      </c>
      <c r="Q270">
        <f t="shared" ref="Q270:Q274" si="80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7"/>
        <v>0</v>
      </c>
      <c r="O271">
        <f t="shared" si="78"/>
        <v>0</v>
      </c>
      <c r="P271">
        <f t="shared" si="79"/>
        <v>0</v>
      </c>
      <c r="Q271">
        <f t="shared" si="80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7"/>
        <v>0</v>
      </c>
      <c r="O272">
        <f t="shared" si="78"/>
        <v>0</v>
      </c>
      <c r="P272">
        <f t="shared" si="79"/>
        <v>0</v>
      </c>
      <c r="Q272">
        <f t="shared" si="80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7"/>
        <v>0</v>
      </c>
      <c r="O273">
        <f t="shared" si="78"/>
        <v>0</v>
      </c>
      <c r="P273">
        <f t="shared" si="79"/>
        <v>0</v>
      </c>
      <c r="Q273">
        <f t="shared" si="80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7"/>
        <v>0</v>
      </c>
      <c r="O274">
        <f t="shared" si="78"/>
        <v>0</v>
      </c>
      <c r="P274">
        <f t="shared" si="79"/>
        <v>0</v>
      </c>
      <c r="Q274">
        <f t="shared" si="80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81">A276*((SUM(F276:I276))+(J276*1950*80))</f>
        <v>0</v>
      </c>
      <c r="O276">
        <f t="shared" ref="O276:O278" si="82">A276*J276</f>
        <v>0</v>
      </c>
      <c r="P276">
        <f t="shared" ref="P276:P278" si="83">A276*K276</f>
        <v>0</v>
      </c>
      <c r="Q276">
        <f t="shared" ref="Q276:Q278" si="84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81"/>
        <v>0</v>
      </c>
      <c r="O277">
        <f t="shared" si="82"/>
        <v>0</v>
      </c>
      <c r="P277">
        <f t="shared" si="83"/>
        <v>0</v>
      </c>
      <c r="Q277">
        <f t="shared" si="84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81"/>
        <v>0</v>
      </c>
      <c r="O278">
        <f t="shared" si="82"/>
        <v>0</v>
      </c>
      <c r="P278">
        <f t="shared" si="83"/>
        <v>0</v>
      </c>
      <c r="Q278">
        <f t="shared" si="84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5">A280*((SUM(F280:I280))+(J280*1950*80))</f>
        <v>0</v>
      </c>
      <c r="O280">
        <f t="shared" ref="O280:O281" si="86">A280*J280</f>
        <v>0</v>
      </c>
      <c r="P280">
        <f t="shared" ref="P280:P281" si="87">A280*K280</f>
        <v>0</v>
      </c>
      <c r="Q280">
        <f t="shared" ref="Q280:Q281" si="88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5"/>
        <v>0</v>
      </c>
      <c r="O281">
        <f t="shared" si="86"/>
        <v>0</v>
      </c>
      <c r="P281">
        <f t="shared" si="87"/>
        <v>0</v>
      </c>
      <c r="Q281">
        <f t="shared" si="88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9">A283*((SUM(F283:I283))+(J283*1950*80))</f>
        <v>0</v>
      </c>
      <c r="O283">
        <f t="shared" ref="O283" si="90">A283*J283</f>
        <v>0</v>
      </c>
      <c r="P283">
        <f t="shared" ref="P283" si="91">A283*K283</f>
        <v>0</v>
      </c>
      <c r="Q283">
        <f t="shared" ref="Q283" si="92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93">A285*((SUM(F285:I285))+(J285*1950*80))</f>
        <v>0</v>
      </c>
      <c r="O285">
        <f t="shared" ref="O285:O286" si="94">A285*J285</f>
        <v>0</v>
      </c>
      <c r="P285">
        <f t="shared" ref="P285:P286" si="95">A285*K285</f>
        <v>0</v>
      </c>
      <c r="Q285">
        <f t="shared" ref="Q285:Q286" si="96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93"/>
        <v>0</v>
      </c>
      <c r="O286">
        <f t="shared" si="94"/>
        <v>0</v>
      </c>
      <c r="P286">
        <f t="shared" si="95"/>
        <v>0</v>
      </c>
      <c r="Q286">
        <f t="shared" si="96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7">A288*((SUM(F288:I288))+(J288*1950*80))</f>
        <v>0</v>
      </c>
      <c r="O288">
        <f t="shared" ref="O288:O290" si="98">A288*J288</f>
        <v>0</v>
      </c>
      <c r="P288">
        <f t="shared" ref="P288:P290" si="99">A288*K288</f>
        <v>0</v>
      </c>
      <c r="Q288">
        <f t="shared" ref="Q288:Q290" si="100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7"/>
        <v>0</v>
      </c>
      <c r="O289">
        <f t="shared" si="98"/>
        <v>0</v>
      </c>
      <c r="P289">
        <f t="shared" si="99"/>
        <v>0</v>
      </c>
      <c r="Q289">
        <f t="shared" si="100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7"/>
        <v>0</v>
      </c>
      <c r="O290">
        <f t="shared" si="98"/>
        <v>0</v>
      </c>
      <c r="P290">
        <f t="shared" si="99"/>
        <v>0</v>
      </c>
      <c r="Q290">
        <f t="shared" si="100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101">SUM(O174:O290)</f>
        <v>0</v>
      </c>
      <c r="P291" s="28">
        <f t="shared" si="101"/>
        <v>0</v>
      </c>
      <c r="Q291" s="28">
        <f t="shared" si="101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102">A292*((SUM(F292:I292))+(J292*1950*80))</f>
        <v>0</v>
      </c>
      <c r="O292">
        <f t="shared" ref="O292:O299" si="103">A292*J292</f>
        <v>0</v>
      </c>
      <c r="P292">
        <f t="shared" ref="P292:P299" si="104">A292*K292</f>
        <v>0</v>
      </c>
      <c r="Q292">
        <f t="shared" ref="Q292:Q299" si="105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102"/>
        <v>0</v>
      </c>
      <c r="O293">
        <f t="shared" si="103"/>
        <v>0</v>
      </c>
      <c r="P293">
        <f t="shared" si="104"/>
        <v>0</v>
      </c>
      <c r="Q293">
        <f t="shared" si="105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102"/>
        <v>0</v>
      </c>
      <c r="O294">
        <f t="shared" si="103"/>
        <v>0</v>
      </c>
      <c r="P294">
        <f t="shared" si="104"/>
        <v>0</v>
      </c>
      <c r="Q294">
        <f t="shared" si="105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102"/>
        <v>0</v>
      </c>
      <c r="O295">
        <f t="shared" si="103"/>
        <v>0</v>
      </c>
      <c r="P295">
        <f t="shared" si="104"/>
        <v>0</v>
      </c>
      <c r="Q295">
        <f t="shared" si="105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102"/>
        <v>0</v>
      </c>
      <c r="O296">
        <f t="shared" si="103"/>
        <v>0</v>
      </c>
      <c r="P296">
        <f t="shared" si="104"/>
        <v>0</v>
      </c>
      <c r="Q296">
        <f t="shared" si="105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102"/>
        <v>0</v>
      </c>
      <c r="O297">
        <f t="shared" si="103"/>
        <v>0</v>
      </c>
      <c r="P297">
        <f t="shared" si="104"/>
        <v>0</v>
      </c>
      <c r="Q297">
        <f t="shared" si="105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102"/>
        <v>0</v>
      </c>
      <c r="O298">
        <f t="shared" si="103"/>
        <v>0</v>
      </c>
      <c r="P298">
        <f t="shared" si="104"/>
        <v>0</v>
      </c>
      <c r="Q298">
        <f t="shared" si="105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102"/>
        <v>0</v>
      </c>
      <c r="O299">
        <f t="shared" si="103"/>
        <v>0</v>
      </c>
      <c r="P299">
        <f t="shared" si="104"/>
        <v>0</v>
      </c>
      <c r="Q299">
        <f t="shared" si="105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6">A301*((SUM(F301:I301))+(J301*1950*80))</f>
        <v>0</v>
      </c>
      <c r="O301">
        <f t="shared" ref="O301:O310" si="107">A301*J301</f>
        <v>0</v>
      </c>
      <c r="P301">
        <f t="shared" ref="P301:P310" si="108">A301*K301</f>
        <v>0</v>
      </c>
      <c r="Q301">
        <f t="shared" ref="Q301:Q310" si="109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6"/>
        <v>0</v>
      </c>
      <c r="O302">
        <f t="shared" si="107"/>
        <v>0</v>
      </c>
      <c r="P302">
        <f t="shared" si="108"/>
        <v>0</v>
      </c>
      <c r="Q302">
        <f t="shared" si="109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6"/>
        <v>0</v>
      </c>
      <c r="O303">
        <f t="shared" si="107"/>
        <v>0</v>
      </c>
      <c r="P303">
        <f t="shared" si="108"/>
        <v>0</v>
      </c>
      <c r="Q303">
        <f t="shared" si="109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6"/>
        <v>0</v>
      </c>
      <c r="O304">
        <f t="shared" si="107"/>
        <v>0</v>
      </c>
      <c r="P304">
        <f t="shared" si="108"/>
        <v>0</v>
      </c>
      <c r="Q304">
        <f t="shared" si="109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6"/>
        <v>0</v>
      </c>
      <c r="O305">
        <f t="shared" si="107"/>
        <v>0</v>
      </c>
      <c r="P305">
        <f t="shared" si="108"/>
        <v>0</v>
      </c>
      <c r="Q305">
        <f t="shared" si="109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6"/>
        <v>0</v>
      </c>
      <c r="O306">
        <f t="shared" si="107"/>
        <v>0</v>
      </c>
      <c r="P306">
        <f t="shared" si="108"/>
        <v>0</v>
      </c>
      <c r="Q306">
        <f t="shared" si="109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6"/>
        <v>0</v>
      </c>
      <c r="O307">
        <f t="shared" si="107"/>
        <v>0</v>
      </c>
      <c r="P307">
        <f t="shared" si="108"/>
        <v>0</v>
      </c>
      <c r="Q307">
        <f t="shared" si="109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6"/>
        <v>0</v>
      </c>
      <c r="O308">
        <f t="shared" si="107"/>
        <v>0</v>
      </c>
      <c r="P308">
        <f t="shared" si="108"/>
        <v>0</v>
      </c>
      <c r="Q308">
        <f t="shared" si="109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6"/>
        <v>0</v>
      </c>
      <c r="O309">
        <f t="shared" si="107"/>
        <v>0</v>
      </c>
      <c r="P309">
        <f t="shared" si="108"/>
        <v>0</v>
      </c>
      <c r="Q309">
        <f t="shared" si="109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6"/>
        <v>0</v>
      </c>
      <c r="O310">
        <f t="shared" si="107"/>
        <v>0</v>
      </c>
      <c r="P310">
        <f t="shared" si="108"/>
        <v>0</v>
      </c>
      <c r="Q310">
        <f t="shared" si="109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10">A312*((SUM(F312:I312))+(J312*1950*80))</f>
        <v>0</v>
      </c>
      <c r="O312">
        <f t="shared" ref="O312:O375" si="111">A312*J312</f>
        <v>0</v>
      </c>
      <c r="P312">
        <f t="shared" ref="P312:P375" si="112">A312*K312</f>
        <v>0</v>
      </c>
      <c r="Q312">
        <f t="shared" ref="Q312:Q375" si="113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10"/>
        <v>0</v>
      </c>
      <c r="O313">
        <f t="shared" si="111"/>
        <v>0</v>
      </c>
      <c r="P313">
        <f t="shared" si="112"/>
        <v>0</v>
      </c>
      <c r="Q313">
        <f t="shared" si="113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10"/>
        <v>0</v>
      </c>
      <c r="O314">
        <f t="shared" si="111"/>
        <v>0</v>
      </c>
      <c r="P314">
        <f t="shared" si="112"/>
        <v>0</v>
      </c>
      <c r="Q314">
        <f t="shared" si="113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10"/>
        <v>0</v>
      </c>
      <c r="O315">
        <f t="shared" si="111"/>
        <v>0</v>
      </c>
      <c r="P315">
        <f t="shared" si="112"/>
        <v>0</v>
      </c>
      <c r="Q315">
        <f t="shared" si="113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10"/>
        <v>0</v>
      </c>
      <c r="O316">
        <f t="shared" si="111"/>
        <v>0</v>
      </c>
      <c r="P316">
        <f t="shared" si="112"/>
        <v>0</v>
      </c>
      <c r="Q316">
        <f t="shared" si="113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10"/>
        <v>0</v>
      </c>
      <c r="O317">
        <f t="shared" si="111"/>
        <v>0</v>
      </c>
      <c r="P317">
        <f t="shared" si="112"/>
        <v>0</v>
      </c>
      <c r="Q317">
        <f t="shared" si="113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10"/>
        <v>0</v>
      </c>
      <c r="O318">
        <f t="shared" si="111"/>
        <v>0</v>
      </c>
      <c r="P318">
        <f t="shared" si="112"/>
        <v>0</v>
      </c>
      <c r="Q318">
        <f t="shared" si="113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10"/>
        <v>0</v>
      </c>
      <c r="O320">
        <f t="shared" si="111"/>
        <v>0</v>
      </c>
      <c r="P320">
        <f t="shared" si="112"/>
        <v>0</v>
      </c>
      <c r="Q320">
        <f t="shared" si="113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10"/>
        <v>0</v>
      </c>
      <c r="O321">
        <f t="shared" si="111"/>
        <v>0</v>
      </c>
      <c r="P321">
        <f t="shared" si="112"/>
        <v>0</v>
      </c>
      <c r="Q321">
        <f t="shared" si="113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10"/>
        <v>0</v>
      </c>
      <c r="O322">
        <f t="shared" si="111"/>
        <v>0</v>
      </c>
      <c r="P322">
        <f t="shared" si="112"/>
        <v>0</v>
      </c>
      <c r="Q322">
        <f t="shared" si="113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10"/>
        <v>0</v>
      </c>
      <c r="O323">
        <f t="shared" si="111"/>
        <v>0</v>
      </c>
      <c r="P323">
        <f t="shared" si="112"/>
        <v>0</v>
      </c>
      <c r="Q323">
        <f t="shared" si="113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10"/>
        <v>0</v>
      </c>
      <c r="O324">
        <f t="shared" si="111"/>
        <v>0</v>
      </c>
      <c r="P324">
        <f t="shared" si="112"/>
        <v>0</v>
      </c>
      <c r="Q324">
        <f t="shared" si="113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10"/>
        <v>0</v>
      </c>
      <c r="O325">
        <f t="shared" si="111"/>
        <v>0</v>
      </c>
      <c r="P325">
        <f t="shared" si="112"/>
        <v>0</v>
      </c>
      <c r="Q325">
        <f t="shared" si="113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10"/>
        <v>0</v>
      </c>
      <c r="O326">
        <f t="shared" si="111"/>
        <v>0</v>
      </c>
      <c r="P326">
        <f t="shared" si="112"/>
        <v>0</v>
      </c>
      <c r="Q326">
        <f t="shared" si="113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10"/>
        <v>0</v>
      </c>
      <c r="O327">
        <f t="shared" si="111"/>
        <v>0</v>
      </c>
      <c r="P327">
        <f t="shared" si="112"/>
        <v>0</v>
      </c>
      <c r="Q327">
        <f t="shared" si="113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10"/>
        <v>0</v>
      </c>
      <c r="O328">
        <f t="shared" si="111"/>
        <v>0</v>
      </c>
      <c r="P328">
        <f t="shared" si="112"/>
        <v>0</v>
      </c>
      <c r="Q328">
        <f t="shared" si="113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10"/>
        <v>0</v>
      </c>
      <c r="O330">
        <f t="shared" si="111"/>
        <v>0</v>
      </c>
      <c r="P330">
        <f t="shared" si="112"/>
        <v>0</v>
      </c>
      <c r="Q330">
        <f t="shared" si="113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10"/>
        <v>0</v>
      </c>
      <c r="O331">
        <f t="shared" si="111"/>
        <v>0</v>
      </c>
      <c r="P331">
        <f t="shared" si="112"/>
        <v>0</v>
      </c>
      <c r="Q331">
        <f t="shared" si="113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10"/>
        <v>0</v>
      </c>
      <c r="O332">
        <f t="shared" si="111"/>
        <v>0</v>
      </c>
      <c r="P332">
        <f t="shared" si="112"/>
        <v>0</v>
      </c>
      <c r="Q332">
        <f t="shared" si="113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10"/>
        <v>0</v>
      </c>
      <c r="O333">
        <f t="shared" si="111"/>
        <v>0</v>
      </c>
      <c r="P333">
        <f t="shared" si="112"/>
        <v>0</v>
      </c>
      <c r="Q333">
        <f t="shared" si="113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10"/>
        <v>0</v>
      </c>
      <c r="O334">
        <f t="shared" si="111"/>
        <v>0</v>
      </c>
      <c r="P334">
        <f t="shared" si="112"/>
        <v>0</v>
      </c>
      <c r="Q334">
        <f t="shared" si="113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10"/>
        <v>0</v>
      </c>
      <c r="O336">
        <f t="shared" si="111"/>
        <v>0</v>
      </c>
      <c r="P336">
        <f t="shared" si="112"/>
        <v>0</v>
      </c>
      <c r="Q336">
        <f t="shared" si="113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10"/>
        <v>0</v>
      </c>
      <c r="O337">
        <f t="shared" si="111"/>
        <v>0</v>
      </c>
      <c r="P337">
        <f t="shared" si="112"/>
        <v>0</v>
      </c>
      <c r="Q337">
        <f t="shared" si="113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10"/>
        <v>0</v>
      </c>
      <c r="O338">
        <f t="shared" si="111"/>
        <v>0</v>
      </c>
      <c r="P338">
        <f t="shared" si="112"/>
        <v>0</v>
      </c>
      <c r="Q338">
        <f t="shared" si="113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10"/>
        <v>0</v>
      </c>
      <c r="O339">
        <f t="shared" si="111"/>
        <v>0</v>
      </c>
      <c r="P339">
        <f t="shared" si="112"/>
        <v>0</v>
      </c>
      <c r="Q339">
        <f t="shared" si="113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10"/>
        <v>0</v>
      </c>
      <c r="O340">
        <f t="shared" si="111"/>
        <v>0</v>
      </c>
      <c r="P340">
        <f t="shared" si="112"/>
        <v>0</v>
      </c>
      <c r="Q340">
        <f t="shared" si="113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10"/>
        <v>0</v>
      </c>
      <c r="O341">
        <f t="shared" si="111"/>
        <v>0</v>
      </c>
      <c r="P341">
        <f t="shared" si="112"/>
        <v>0</v>
      </c>
      <c r="Q341">
        <f t="shared" si="113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10"/>
        <v>0</v>
      </c>
      <c r="O342">
        <f t="shared" si="111"/>
        <v>0</v>
      </c>
      <c r="P342">
        <f t="shared" si="112"/>
        <v>0</v>
      </c>
      <c r="Q342">
        <f t="shared" si="113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10"/>
        <v>0</v>
      </c>
      <c r="O343">
        <f t="shared" si="111"/>
        <v>0</v>
      </c>
      <c r="P343">
        <f t="shared" si="112"/>
        <v>0</v>
      </c>
      <c r="Q343">
        <f t="shared" si="113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10"/>
        <v>0</v>
      </c>
      <c r="O345">
        <f t="shared" si="111"/>
        <v>0</v>
      </c>
      <c r="P345">
        <f t="shared" si="112"/>
        <v>0</v>
      </c>
      <c r="Q345">
        <f t="shared" si="113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10"/>
        <v>0</v>
      </c>
      <c r="O346">
        <f t="shared" si="111"/>
        <v>0</v>
      </c>
      <c r="P346">
        <f t="shared" si="112"/>
        <v>0</v>
      </c>
      <c r="Q346">
        <f t="shared" si="113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10"/>
        <v>0</v>
      </c>
      <c r="O347">
        <f t="shared" si="111"/>
        <v>0</v>
      </c>
      <c r="P347">
        <f t="shared" si="112"/>
        <v>0</v>
      </c>
      <c r="Q347">
        <f t="shared" si="113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10"/>
        <v>0</v>
      </c>
      <c r="O348">
        <f t="shared" si="111"/>
        <v>0</v>
      </c>
      <c r="P348">
        <f t="shared" si="112"/>
        <v>0</v>
      </c>
      <c r="Q348">
        <f t="shared" si="113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10"/>
        <v>0</v>
      </c>
      <c r="O349">
        <f t="shared" si="111"/>
        <v>0</v>
      </c>
      <c r="P349">
        <f t="shared" si="112"/>
        <v>0</v>
      </c>
      <c r="Q349">
        <f t="shared" si="113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10"/>
        <v>0</v>
      </c>
      <c r="O350">
        <f t="shared" si="111"/>
        <v>0</v>
      </c>
      <c r="P350">
        <f t="shared" si="112"/>
        <v>0</v>
      </c>
      <c r="Q350">
        <f t="shared" si="113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10"/>
        <v>0</v>
      </c>
      <c r="O351">
        <f t="shared" si="111"/>
        <v>0</v>
      </c>
      <c r="P351">
        <f t="shared" si="112"/>
        <v>0</v>
      </c>
      <c r="Q351">
        <f t="shared" si="113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10"/>
        <v>0</v>
      </c>
      <c r="O352">
        <f t="shared" si="111"/>
        <v>0</v>
      </c>
      <c r="P352">
        <f t="shared" si="112"/>
        <v>0</v>
      </c>
      <c r="Q352">
        <f t="shared" si="113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10"/>
        <v>0</v>
      </c>
      <c r="O353">
        <f t="shared" si="111"/>
        <v>0</v>
      </c>
      <c r="P353">
        <f t="shared" si="112"/>
        <v>0</v>
      </c>
      <c r="Q353">
        <f t="shared" si="113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10"/>
        <v>0</v>
      </c>
      <c r="O354">
        <f t="shared" si="111"/>
        <v>0</v>
      </c>
      <c r="P354">
        <f t="shared" si="112"/>
        <v>0</v>
      </c>
      <c r="Q354">
        <f t="shared" si="113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10"/>
        <v>0</v>
      </c>
      <c r="O356">
        <f t="shared" si="111"/>
        <v>0</v>
      </c>
      <c r="P356">
        <f t="shared" si="112"/>
        <v>0</v>
      </c>
      <c r="Q356">
        <f t="shared" si="113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10"/>
        <v>0</v>
      </c>
      <c r="O357">
        <f t="shared" si="111"/>
        <v>0</v>
      </c>
      <c r="P357">
        <f t="shared" si="112"/>
        <v>0</v>
      </c>
      <c r="Q357">
        <f t="shared" si="113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10"/>
        <v>0</v>
      </c>
      <c r="O358">
        <f t="shared" si="111"/>
        <v>0</v>
      </c>
      <c r="P358">
        <f t="shared" si="112"/>
        <v>0</v>
      </c>
      <c r="Q358">
        <f t="shared" si="113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10"/>
        <v>0</v>
      </c>
      <c r="O359">
        <f t="shared" si="111"/>
        <v>0</v>
      </c>
      <c r="P359">
        <f t="shared" si="112"/>
        <v>0</v>
      </c>
      <c r="Q359">
        <f t="shared" si="113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10"/>
        <v>0</v>
      </c>
      <c r="O360">
        <f t="shared" si="111"/>
        <v>0</v>
      </c>
      <c r="P360">
        <f t="shared" si="112"/>
        <v>0</v>
      </c>
      <c r="Q360">
        <f t="shared" si="113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10"/>
        <v>0</v>
      </c>
      <c r="O361">
        <f t="shared" si="111"/>
        <v>0</v>
      </c>
      <c r="P361">
        <f t="shared" si="112"/>
        <v>0</v>
      </c>
      <c r="Q361">
        <f t="shared" si="113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10"/>
        <v>0</v>
      </c>
      <c r="O362">
        <f t="shared" si="111"/>
        <v>0</v>
      </c>
      <c r="P362">
        <f t="shared" si="112"/>
        <v>0</v>
      </c>
      <c r="Q362">
        <f t="shared" si="113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10"/>
        <v>0</v>
      </c>
      <c r="O363">
        <f t="shared" si="111"/>
        <v>0</v>
      </c>
      <c r="P363">
        <f t="shared" si="112"/>
        <v>0</v>
      </c>
      <c r="Q363">
        <f t="shared" si="113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10"/>
        <v>0</v>
      </c>
      <c r="O365">
        <f t="shared" si="111"/>
        <v>0</v>
      </c>
      <c r="P365">
        <f t="shared" si="112"/>
        <v>0</v>
      </c>
      <c r="Q365">
        <f t="shared" si="113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10"/>
        <v>0</v>
      </c>
      <c r="O366">
        <f t="shared" si="111"/>
        <v>0</v>
      </c>
      <c r="P366">
        <f t="shared" si="112"/>
        <v>0</v>
      </c>
      <c r="Q366">
        <f t="shared" si="113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10"/>
        <v>0</v>
      </c>
      <c r="O367">
        <f t="shared" si="111"/>
        <v>0</v>
      </c>
      <c r="P367">
        <f t="shared" si="112"/>
        <v>0</v>
      </c>
      <c r="Q367">
        <f t="shared" si="113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10"/>
        <v>0</v>
      </c>
      <c r="O368">
        <f t="shared" si="111"/>
        <v>0</v>
      </c>
      <c r="P368">
        <f t="shared" si="112"/>
        <v>0</v>
      </c>
      <c r="Q368">
        <f t="shared" si="113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10"/>
        <v>0</v>
      </c>
      <c r="O369">
        <f t="shared" si="111"/>
        <v>0</v>
      </c>
      <c r="P369">
        <f t="shared" si="112"/>
        <v>0</v>
      </c>
      <c r="Q369">
        <f t="shared" si="113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10"/>
        <v>0</v>
      </c>
      <c r="O371">
        <f t="shared" si="111"/>
        <v>0</v>
      </c>
      <c r="P371">
        <f t="shared" si="112"/>
        <v>0</v>
      </c>
      <c r="Q371">
        <f t="shared" si="113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10"/>
        <v>0</v>
      </c>
      <c r="O372">
        <f t="shared" si="111"/>
        <v>0</v>
      </c>
      <c r="P372">
        <f t="shared" si="112"/>
        <v>0</v>
      </c>
      <c r="Q372">
        <f t="shared" si="113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10"/>
        <v>0</v>
      </c>
      <c r="O373">
        <f t="shared" si="111"/>
        <v>0</v>
      </c>
      <c r="P373">
        <f t="shared" si="112"/>
        <v>0</v>
      </c>
      <c r="Q373">
        <f t="shared" si="113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10"/>
        <v>0</v>
      </c>
      <c r="O374">
        <f t="shared" si="111"/>
        <v>0</v>
      </c>
      <c r="P374">
        <f t="shared" si="112"/>
        <v>0</v>
      </c>
      <c r="Q374">
        <f t="shared" si="113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10"/>
        <v>0</v>
      </c>
      <c r="O375">
        <f t="shared" si="111"/>
        <v>0</v>
      </c>
      <c r="P375">
        <f t="shared" si="112"/>
        <v>0</v>
      </c>
      <c r="Q375">
        <f t="shared" si="113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4">A377*((SUM(F377:I377))+(J377*1950*80))</f>
        <v>0</v>
      </c>
      <c r="O377">
        <f t="shared" ref="O377:O440" si="115">A377*J377</f>
        <v>0</v>
      </c>
      <c r="P377">
        <f t="shared" ref="P377:P440" si="116">A377*K377</f>
        <v>0</v>
      </c>
      <c r="Q377">
        <f t="shared" ref="Q377:Q440" si="117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4"/>
        <v>0</v>
      </c>
      <c r="O378">
        <f t="shared" si="115"/>
        <v>0</v>
      </c>
      <c r="P378">
        <f t="shared" si="116"/>
        <v>0</v>
      </c>
      <c r="Q378">
        <f t="shared" si="117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4"/>
        <v>0</v>
      </c>
      <c r="O379">
        <f t="shared" si="115"/>
        <v>0</v>
      </c>
      <c r="P379">
        <f t="shared" si="116"/>
        <v>0</v>
      </c>
      <c r="Q379">
        <f t="shared" si="117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4"/>
        <v>0</v>
      </c>
      <c r="O380">
        <f t="shared" si="115"/>
        <v>0</v>
      </c>
      <c r="P380">
        <f t="shared" si="116"/>
        <v>0</v>
      </c>
      <c r="Q380">
        <f t="shared" si="117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4"/>
        <v>0</v>
      </c>
      <c r="O381">
        <f t="shared" si="115"/>
        <v>0</v>
      </c>
      <c r="P381">
        <f t="shared" si="116"/>
        <v>0</v>
      </c>
      <c r="Q381">
        <f t="shared" si="117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4"/>
        <v>0</v>
      </c>
      <c r="O382">
        <f t="shared" si="115"/>
        <v>0</v>
      </c>
      <c r="P382">
        <f t="shared" si="116"/>
        <v>0</v>
      </c>
      <c r="Q382">
        <f t="shared" si="117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4"/>
        <v>0</v>
      </c>
      <c r="O383">
        <f t="shared" si="115"/>
        <v>0</v>
      </c>
      <c r="P383">
        <f t="shared" si="116"/>
        <v>0</v>
      </c>
      <c r="Q383">
        <f t="shared" si="117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4"/>
        <v>0</v>
      </c>
      <c r="O385">
        <f t="shared" si="115"/>
        <v>0</v>
      </c>
      <c r="P385">
        <f t="shared" si="116"/>
        <v>0</v>
      </c>
      <c r="Q385">
        <f t="shared" si="117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4"/>
        <v>0</v>
      </c>
      <c r="O386">
        <f t="shared" si="115"/>
        <v>0</v>
      </c>
      <c r="P386">
        <f t="shared" si="116"/>
        <v>0</v>
      </c>
      <c r="Q386">
        <f t="shared" si="117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4"/>
        <v>0</v>
      </c>
      <c r="O387">
        <f t="shared" si="115"/>
        <v>0</v>
      </c>
      <c r="P387">
        <f t="shared" si="116"/>
        <v>0</v>
      </c>
      <c r="Q387">
        <f t="shared" si="117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4"/>
        <v>0</v>
      </c>
      <c r="O388">
        <f t="shared" si="115"/>
        <v>0</v>
      </c>
      <c r="P388">
        <f t="shared" si="116"/>
        <v>0</v>
      </c>
      <c r="Q388">
        <f t="shared" si="117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4"/>
        <v>0</v>
      </c>
      <c r="O389">
        <f t="shared" si="115"/>
        <v>0</v>
      </c>
      <c r="P389">
        <f t="shared" si="116"/>
        <v>0</v>
      </c>
      <c r="Q389">
        <f t="shared" si="117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4"/>
        <v>0</v>
      </c>
      <c r="O390">
        <f t="shared" si="115"/>
        <v>0</v>
      </c>
      <c r="P390">
        <f t="shared" si="116"/>
        <v>0</v>
      </c>
      <c r="Q390">
        <f t="shared" si="117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4"/>
        <v>0</v>
      </c>
      <c r="O391">
        <f t="shared" si="115"/>
        <v>0</v>
      </c>
      <c r="P391">
        <f t="shared" si="116"/>
        <v>0</v>
      </c>
      <c r="Q391">
        <f t="shared" si="117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4"/>
        <v>0</v>
      </c>
      <c r="O392">
        <f t="shared" si="115"/>
        <v>0</v>
      </c>
      <c r="P392">
        <f t="shared" si="116"/>
        <v>0</v>
      </c>
      <c r="Q392">
        <f t="shared" si="117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4"/>
        <v>0</v>
      </c>
      <c r="O393">
        <f t="shared" si="115"/>
        <v>0</v>
      </c>
      <c r="P393">
        <f t="shared" si="116"/>
        <v>0</v>
      </c>
      <c r="Q393">
        <f t="shared" si="117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4"/>
        <v>0</v>
      </c>
      <c r="O394">
        <f t="shared" si="115"/>
        <v>0</v>
      </c>
      <c r="P394">
        <f t="shared" si="116"/>
        <v>0</v>
      </c>
      <c r="Q394">
        <f t="shared" si="117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4"/>
        <v>0</v>
      </c>
      <c r="O395">
        <f t="shared" si="115"/>
        <v>0</v>
      </c>
      <c r="P395">
        <f t="shared" si="116"/>
        <v>0</v>
      </c>
      <c r="Q395">
        <f t="shared" si="117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4"/>
        <v>0</v>
      </c>
      <c r="O396">
        <f t="shared" si="115"/>
        <v>0</v>
      </c>
      <c r="P396">
        <f t="shared" si="116"/>
        <v>0</v>
      </c>
      <c r="Q396">
        <f t="shared" si="117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4"/>
        <v>0</v>
      </c>
      <c r="O398">
        <f t="shared" si="115"/>
        <v>0</v>
      </c>
      <c r="P398">
        <f t="shared" si="116"/>
        <v>0</v>
      </c>
      <c r="Q398">
        <f t="shared" si="117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4"/>
        <v>0</v>
      </c>
      <c r="O399">
        <f t="shared" si="115"/>
        <v>0</v>
      </c>
      <c r="P399">
        <f t="shared" si="116"/>
        <v>0</v>
      </c>
      <c r="Q399">
        <f t="shared" si="117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4"/>
        <v>0</v>
      </c>
      <c r="O400">
        <f t="shared" si="115"/>
        <v>0</v>
      </c>
      <c r="P400">
        <f t="shared" si="116"/>
        <v>0</v>
      </c>
      <c r="Q400">
        <f t="shared" si="117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4"/>
        <v>0</v>
      </c>
      <c r="O401">
        <f t="shared" si="115"/>
        <v>0</v>
      </c>
      <c r="P401">
        <f t="shared" si="116"/>
        <v>0</v>
      </c>
      <c r="Q401">
        <f t="shared" si="117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4"/>
        <v>0</v>
      </c>
      <c r="O402">
        <f t="shared" si="115"/>
        <v>0</v>
      </c>
      <c r="P402">
        <f t="shared" si="116"/>
        <v>0</v>
      </c>
      <c r="Q402">
        <f t="shared" si="117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4"/>
        <v>0</v>
      </c>
      <c r="O403">
        <f t="shared" si="115"/>
        <v>0</v>
      </c>
      <c r="P403">
        <f t="shared" si="116"/>
        <v>0</v>
      </c>
      <c r="Q403">
        <f t="shared" si="117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4"/>
        <v>0</v>
      </c>
      <c r="O404">
        <f t="shared" si="115"/>
        <v>0</v>
      </c>
      <c r="P404">
        <f t="shared" si="116"/>
        <v>0</v>
      </c>
      <c r="Q404">
        <f t="shared" si="117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4"/>
        <v>0</v>
      </c>
      <c r="O405">
        <f t="shared" si="115"/>
        <v>0</v>
      </c>
      <c r="P405">
        <f t="shared" si="116"/>
        <v>0</v>
      </c>
      <c r="Q405">
        <f t="shared" si="117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4"/>
        <v>0</v>
      </c>
      <c r="O406">
        <f t="shared" si="115"/>
        <v>0</v>
      </c>
      <c r="P406">
        <f t="shared" si="116"/>
        <v>0</v>
      </c>
      <c r="Q406">
        <f t="shared" si="117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4"/>
        <v>0</v>
      </c>
      <c r="O408">
        <f t="shared" si="115"/>
        <v>0</v>
      </c>
      <c r="P408">
        <f t="shared" si="116"/>
        <v>0</v>
      </c>
      <c r="Q408">
        <f t="shared" si="117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4"/>
        <v>0</v>
      </c>
      <c r="O409">
        <f t="shared" si="115"/>
        <v>0</v>
      </c>
      <c r="P409">
        <f t="shared" si="116"/>
        <v>0</v>
      </c>
      <c r="Q409">
        <f t="shared" si="117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4"/>
        <v>0</v>
      </c>
      <c r="O410">
        <f t="shared" si="115"/>
        <v>0</v>
      </c>
      <c r="P410">
        <f t="shared" si="116"/>
        <v>0</v>
      </c>
      <c r="Q410">
        <f t="shared" si="117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4"/>
        <v>0</v>
      </c>
      <c r="O411">
        <f t="shared" si="115"/>
        <v>0</v>
      </c>
      <c r="P411">
        <f t="shared" si="116"/>
        <v>0</v>
      </c>
      <c r="Q411">
        <f t="shared" si="117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4"/>
        <v>0</v>
      </c>
      <c r="O412">
        <f t="shared" si="115"/>
        <v>0</v>
      </c>
      <c r="P412">
        <f t="shared" si="116"/>
        <v>0</v>
      </c>
      <c r="Q412">
        <f t="shared" si="117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4"/>
        <v>0</v>
      </c>
      <c r="O413">
        <f t="shared" si="115"/>
        <v>0</v>
      </c>
      <c r="P413">
        <f t="shared" si="116"/>
        <v>0</v>
      </c>
      <c r="Q413">
        <f t="shared" si="117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4"/>
        <v>0</v>
      </c>
      <c r="O414">
        <f t="shared" si="115"/>
        <v>0</v>
      </c>
      <c r="P414">
        <f t="shared" si="116"/>
        <v>0</v>
      </c>
      <c r="Q414">
        <f t="shared" si="117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4"/>
        <v>0</v>
      </c>
      <c r="O415">
        <f t="shared" si="115"/>
        <v>0</v>
      </c>
      <c r="P415">
        <f t="shared" si="116"/>
        <v>0</v>
      </c>
      <c r="Q415">
        <f t="shared" si="117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4"/>
        <v>0</v>
      </c>
      <c r="O416">
        <f t="shared" si="115"/>
        <v>0</v>
      </c>
      <c r="P416">
        <f t="shared" si="116"/>
        <v>0</v>
      </c>
      <c r="Q416">
        <f t="shared" si="117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4"/>
        <v>0</v>
      </c>
      <c r="O418">
        <f t="shared" si="115"/>
        <v>0</v>
      </c>
      <c r="P418">
        <f t="shared" si="116"/>
        <v>0</v>
      </c>
      <c r="Q418">
        <f t="shared" si="117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4"/>
        <v>0</v>
      </c>
      <c r="O419">
        <f t="shared" si="115"/>
        <v>0</v>
      </c>
      <c r="P419">
        <f t="shared" si="116"/>
        <v>0</v>
      </c>
      <c r="Q419">
        <f t="shared" si="117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4"/>
        <v>0</v>
      </c>
      <c r="O420">
        <f t="shared" si="115"/>
        <v>0</v>
      </c>
      <c r="P420">
        <f t="shared" si="116"/>
        <v>0</v>
      </c>
      <c r="Q420">
        <f t="shared" si="117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4"/>
        <v>0</v>
      </c>
      <c r="O421">
        <f t="shared" si="115"/>
        <v>0</v>
      </c>
      <c r="P421">
        <f t="shared" si="116"/>
        <v>0</v>
      </c>
      <c r="Q421">
        <f t="shared" si="117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4"/>
        <v>0</v>
      </c>
      <c r="O422">
        <f t="shared" si="115"/>
        <v>0</v>
      </c>
      <c r="P422">
        <f t="shared" si="116"/>
        <v>0</v>
      </c>
      <c r="Q422">
        <f t="shared" si="117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4"/>
        <v>0</v>
      </c>
      <c r="O423">
        <f t="shared" si="115"/>
        <v>0</v>
      </c>
      <c r="P423">
        <f t="shared" si="116"/>
        <v>0</v>
      </c>
      <c r="Q423">
        <f t="shared" si="117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4"/>
        <v>0</v>
      </c>
      <c r="O424">
        <f t="shared" si="115"/>
        <v>0</v>
      </c>
      <c r="P424">
        <f t="shared" si="116"/>
        <v>0</v>
      </c>
      <c r="Q424">
        <f t="shared" si="117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4"/>
        <v>0</v>
      </c>
      <c r="O425">
        <f t="shared" si="115"/>
        <v>0</v>
      </c>
      <c r="P425">
        <f t="shared" si="116"/>
        <v>0</v>
      </c>
      <c r="Q425">
        <f t="shared" si="117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4"/>
        <v>0</v>
      </c>
      <c r="O426">
        <f t="shared" si="115"/>
        <v>0</v>
      </c>
      <c r="P426">
        <f t="shared" si="116"/>
        <v>0</v>
      </c>
      <c r="Q426">
        <f t="shared" si="117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4"/>
        <v>0</v>
      </c>
      <c r="O427">
        <f t="shared" si="115"/>
        <v>0</v>
      </c>
      <c r="P427">
        <f t="shared" si="116"/>
        <v>0</v>
      </c>
      <c r="Q427">
        <f t="shared" si="117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4"/>
        <v>0</v>
      </c>
      <c r="O429">
        <f t="shared" si="115"/>
        <v>0</v>
      </c>
      <c r="P429">
        <f t="shared" si="116"/>
        <v>0</v>
      </c>
      <c r="Q429">
        <f t="shared" si="117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4"/>
        <v>0</v>
      </c>
      <c r="O430">
        <f t="shared" si="115"/>
        <v>0</v>
      </c>
      <c r="P430">
        <f t="shared" si="116"/>
        <v>0</v>
      </c>
      <c r="Q430">
        <f t="shared" si="117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4"/>
        <v>0</v>
      </c>
      <c r="O431">
        <f t="shared" si="115"/>
        <v>0</v>
      </c>
      <c r="P431">
        <f t="shared" si="116"/>
        <v>0</v>
      </c>
      <c r="Q431">
        <f t="shared" si="117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4"/>
        <v>0</v>
      </c>
      <c r="O432">
        <f t="shared" si="115"/>
        <v>0</v>
      </c>
      <c r="P432">
        <f t="shared" si="116"/>
        <v>0</v>
      </c>
      <c r="Q432">
        <f t="shared" si="117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4"/>
        <v>0</v>
      </c>
      <c r="O433">
        <f t="shared" si="115"/>
        <v>0</v>
      </c>
      <c r="P433">
        <f t="shared" si="116"/>
        <v>0</v>
      </c>
      <c r="Q433">
        <f t="shared" si="117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4"/>
        <v>0</v>
      </c>
      <c r="O434">
        <f t="shared" si="115"/>
        <v>0</v>
      </c>
      <c r="P434">
        <f t="shared" si="116"/>
        <v>0</v>
      </c>
      <c r="Q434">
        <f t="shared" si="117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4"/>
        <v>0</v>
      </c>
      <c r="O435">
        <f t="shared" si="115"/>
        <v>0</v>
      </c>
      <c r="P435">
        <f t="shared" si="116"/>
        <v>0</v>
      </c>
      <c r="Q435">
        <f t="shared" si="117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4"/>
        <v>0</v>
      </c>
      <c r="O436">
        <f t="shared" si="115"/>
        <v>0</v>
      </c>
      <c r="P436">
        <f t="shared" si="116"/>
        <v>0</v>
      </c>
      <c r="Q436">
        <f t="shared" si="117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4"/>
        <v>0</v>
      </c>
      <c r="O437">
        <f t="shared" si="115"/>
        <v>0</v>
      </c>
      <c r="P437">
        <f t="shared" si="116"/>
        <v>0</v>
      </c>
      <c r="Q437">
        <f t="shared" si="117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4"/>
        <v>0</v>
      </c>
      <c r="O438">
        <f t="shared" si="115"/>
        <v>0</v>
      </c>
      <c r="P438">
        <f t="shared" si="116"/>
        <v>0</v>
      </c>
      <c r="Q438">
        <f t="shared" si="117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4"/>
        <v>0</v>
      </c>
      <c r="O439">
        <f t="shared" si="115"/>
        <v>0</v>
      </c>
      <c r="P439">
        <f t="shared" si="116"/>
        <v>0</v>
      </c>
      <c r="Q439">
        <f t="shared" si="117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4"/>
        <v>0</v>
      </c>
      <c r="O440">
        <f t="shared" si="115"/>
        <v>0</v>
      </c>
      <c r="P440">
        <f t="shared" si="116"/>
        <v>0</v>
      </c>
      <c r="Q440">
        <f t="shared" si="117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8">A441*((SUM(F441:I441))+(J441*1950*80))</f>
        <v>0</v>
      </c>
      <c r="O441">
        <f t="shared" ref="O441:O482" si="119">A441*J441</f>
        <v>0</v>
      </c>
      <c r="P441">
        <f t="shared" ref="P441:P482" si="120">A441*K441</f>
        <v>0</v>
      </c>
      <c r="Q441">
        <f t="shared" ref="Q441:Q482" si="121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8"/>
        <v>0</v>
      </c>
      <c r="O442">
        <f t="shared" si="119"/>
        <v>0</v>
      </c>
      <c r="P442">
        <f t="shared" si="120"/>
        <v>0</v>
      </c>
      <c r="Q442">
        <f t="shared" si="121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8"/>
        <v>0</v>
      </c>
      <c r="O444">
        <f t="shared" si="119"/>
        <v>0</v>
      </c>
      <c r="P444">
        <f t="shared" si="120"/>
        <v>0</v>
      </c>
      <c r="Q444">
        <f t="shared" si="121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8"/>
        <v>0</v>
      </c>
      <c r="O445">
        <f t="shared" si="119"/>
        <v>0</v>
      </c>
      <c r="P445">
        <f t="shared" si="120"/>
        <v>0</v>
      </c>
      <c r="Q445">
        <f t="shared" si="121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8"/>
        <v>0</v>
      </c>
      <c r="O446">
        <f t="shared" si="119"/>
        <v>0</v>
      </c>
      <c r="P446">
        <f t="shared" si="120"/>
        <v>0</v>
      </c>
      <c r="Q446">
        <f t="shared" si="121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8"/>
        <v>0</v>
      </c>
      <c r="O447">
        <f t="shared" si="119"/>
        <v>0</v>
      </c>
      <c r="P447">
        <f t="shared" si="120"/>
        <v>0</v>
      </c>
      <c r="Q447">
        <f t="shared" si="121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8"/>
        <v>0</v>
      </c>
      <c r="O448">
        <f t="shared" si="119"/>
        <v>0</v>
      </c>
      <c r="P448">
        <f t="shared" si="120"/>
        <v>0</v>
      </c>
      <c r="Q448">
        <f t="shared" si="121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8"/>
        <v>0</v>
      </c>
      <c r="O449">
        <f t="shared" si="119"/>
        <v>0</v>
      </c>
      <c r="P449">
        <f t="shared" si="120"/>
        <v>0</v>
      </c>
      <c r="Q449">
        <f t="shared" si="121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8"/>
        <v>0</v>
      </c>
      <c r="O450">
        <f t="shared" si="119"/>
        <v>0</v>
      </c>
      <c r="P450">
        <f t="shared" si="120"/>
        <v>0</v>
      </c>
      <c r="Q450">
        <f t="shared" si="121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8"/>
        <v>0</v>
      </c>
      <c r="O451">
        <f t="shared" si="119"/>
        <v>0</v>
      </c>
      <c r="P451">
        <f t="shared" si="120"/>
        <v>0</v>
      </c>
      <c r="Q451">
        <f t="shared" si="121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8"/>
        <v>0</v>
      </c>
      <c r="O452">
        <f t="shared" si="119"/>
        <v>0</v>
      </c>
      <c r="P452">
        <f t="shared" si="120"/>
        <v>0</v>
      </c>
      <c r="Q452">
        <f t="shared" si="121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8"/>
        <v>0</v>
      </c>
      <c r="O454">
        <f t="shared" si="119"/>
        <v>0</v>
      </c>
      <c r="P454">
        <f t="shared" si="120"/>
        <v>0</v>
      </c>
      <c r="Q454">
        <f t="shared" si="121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8"/>
        <v>0</v>
      </c>
      <c r="O455">
        <f t="shared" si="119"/>
        <v>0</v>
      </c>
      <c r="P455">
        <f t="shared" si="120"/>
        <v>0</v>
      </c>
      <c r="Q455">
        <f t="shared" si="121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8"/>
        <v>0</v>
      </c>
      <c r="O456">
        <f t="shared" si="119"/>
        <v>0</v>
      </c>
      <c r="P456">
        <f t="shared" si="120"/>
        <v>0</v>
      </c>
      <c r="Q456">
        <f t="shared" si="121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8"/>
        <v>0</v>
      </c>
      <c r="O457">
        <f t="shared" si="119"/>
        <v>0</v>
      </c>
      <c r="P457">
        <f t="shared" si="120"/>
        <v>0</v>
      </c>
      <c r="Q457">
        <f t="shared" si="121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8"/>
        <v>0</v>
      </c>
      <c r="O458">
        <f t="shared" si="119"/>
        <v>0</v>
      </c>
      <c r="P458">
        <f t="shared" si="120"/>
        <v>0</v>
      </c>
      <c r="Q458">
        <f t="shared" si="121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8"/>
        <v>0</v>
      </c>
      <c r="O459">
        <f t="shared" si="119"/>
        <v>0</v>
      </c>
      <c r="P459">
        <f t="shared" si="120"/>
        <v>0</v>
      </c>
      <c r="Q459">
        <f t="shared" si="121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8"/>
        <v>0</v>
      </c>
      <c r="O460">
        <f t="shared" si="119"/>
        <v>0</v>
      </c>
      <c r="P460">
        <f t="shared" si="120"/>
        <v>0</v>
      </c>
      <c r="Q460">
        <f t="shared" si="121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8"/>
        <v>0</v>
      </c>
      <c r="O461">
        <f t="shared" si="119"/>
        <v>0</v>
      </c>
      <c r="P461">
        <f t="shared" si="120"/>
        <v>0</v>
      </c>
      <c r="Q461">
        <f t="shared" si="121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8"/>
        <v>0</v>
      </c>
      <c r="O462">
        <f t="shared" si="119"/>
        <v>0</v>
      </c>
      <c r="P462">
        <f t="shared" si="120"/>
        <v>0</v>
      </c>
      <c r="Q462">
        <f t="shared" si="121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8"/>
        <v>0</v>
      </c>
      <c r="O463">
        <f t="shared" si="119"/>
        <v>0</v>
      </c>
      <c r="P463">
        <f t="shared" si="120"/>
        <v>0</v>
      </c>
      <c r="Q463">
        <f t="shared" si="121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8"/>
        <v>0</v>
      </c>
      <c r="O464">
        <f t="shared" si="119"/>
        <v>0</v>
      </c>
      <c r="P464">
        <f t="shared" si="120"/>
        <v>0</v>
      </c>
      <c r="Q464">
        <f t="shared" si="121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8"/>
        <v>0</v>
      </c>
      <c r="O466">
        <f t="shared" si="119"/>
        <v>0</v>
      </c>
      <c r="P466">
        <f t="shared" si="120"/>
        <v>0</v>
      </c>
      <c r="Q466">
        <f t="shared" si="121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8"/>
        <v>0</v>
      </c>
      <c r="O467">
        <f t="shared" si="119"/>
        <v>0</v>
      </c>
      <c r="P467">
        <f t="shared" si="120"/>
        <v>0</v>
      </c>
      <c r="Q467">
        <f t="shared" si="121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8"/>
        <v>0</v>
      </c>
      <c r="O468">
        <f t="shared" si="119"/>
        <v>0</v>
      </c>
      <c r="P468">
        <f t="shared" si="120"/>
        <v>0</v>
      </c>
      <c r="Q468">
        <f t="shared" si="121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8"/>
        <v>0</v>
      </c>
      <c r="O469">
        <f t="shared" si="119"/>
        <v>0</v>
      </c>
      <c r="P469">
        <f t="shared" si="120"/>
        <v>0</v>
      </c>
      <c r="Q469">
        <f t="shared" si="121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8"/>
        <v>0</v>
      </c>
      <c r="O470">
        <f t="shared" si="119"/>
        <v>0</v>
      </c>
      <c r="P470">
        <f t="shared" si="120"/>
        <v>0</v>
      </c>
      <c r="Q470">
        <f t="shared" si="121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8"/>
        <v>0</v>
      </c>
      <c r="O471">
        <f t="shared" si="119"/>
        <v>0</v>
      </c>
      <c r="P471">
        <f t="shared" si="120"/>
        <v>0</v>
      </c>
      <c r="Q471">
        <f t="shared" si="121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8"/>
        <v>0</v>
      </c>
      <c r="O472">
        <f t="shared" si="119"/>
        <v>0</v>
      </c>
      <c r="P472">
        <f t="shared" si="120"/>
        <v>0</v>
      </c>
      <c r="Q472">
        <f t="shared" si="121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8"/>
        <v>0</v>
      </c>
      <c r="O473">
        <f t="shared" si="119"/>
        <v>0</v>
      </c>
      <c r="P473">
        <f t="shared" si="120"/>
        <v>0</v>
      </c>
      <c r="Q473">
        <f t="shared" si="121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8"/>
        <v>0</v>
      </c>
      <c r="O475">
        <f t="shared" si="119"/>
        <v>0</v>
      </c>
      <c r="P475">
        <f t="shared" si="120"/>
        <v>0</v>
      </c>
      <c r="Q475">
        <f t="shared" si="121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8"/>
        <v>0</v>
      </c>
      <c r="O476">
        <f t="shared" si="119"/>
        <v>0</v>
      </c>
      <c r="P476">
        <f t="shared" si="120"/>
        <v>0</v>
      </c>
      <c r="Q476">
        <f t="shared" si="121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8"/>
        <v>0</v>
      </c>
      <c r="O477">
        <f t="shared" si="119"/>
        <v>0</v>
      </c>
      <c r="P477">
        <f t="shared" si="120"/>
        <v>0</v>
      </c>
      <c r="Q477">
        <f t="shared" si="121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8"/>
        <v>0</v>
      </c>
      <c r="O478">
        <f t="shared" si="119"/>
        <v>0</v>
      </c>
      <c r="P478">
        <f t="shared" si="120"/>
        <v>0</v>
      </c>
      <c r="Q478">
        <f t="shared" si="121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8"/>
        <v>0</v>
      </c>
      <c r="O479">
        <f t="shared" si="119"/>
        <v>0</v>
      </c>
      <c r="P479">
        <f t="shared" si="120"/>
        <v>0</v>
      </c>
      <c r="Q479">
        <f t="shared" si="121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8"/>
        <v>0</v>
      </c>
      <c r="O480">
        <f t="shared" si="119"/>
        <v>0</v>
      </c>
      <c r="P480">
        <f t="shared" si="120"/>
        <v>0</v>
      </c>
      <c r="Q480">
        <f t="shared" si="121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8"/>
        <v>0</v>
      </c>
      <c r="O481">
        <f t="shared" si="119"/>
        <v>0</v>
      </c>
      <c r="P481">
        <f t="shared" si="120"/>
        <v>0</v>
      </c>
      <c r="Q481">
        <f t="shared" si="121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8"/>
        <v>0</v>
      </c>
      <c r="O482">
        <f t="shared" si="119"/>
        <v>0</v>
      </c>
      <c r="P482">
        <f t="shared" si="120"/>
        <v>0</v>
      </c>
      <c r="Q482">
        <f t="shared" si="121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145000</v>
      </c>
      <c r="O484" s="32">
        <f t="shared" ref="O484:Q484" si="122">O7+O483+O291+O171</f>
        <v>0</v>
      </c>
      <c r="P484" s="32">
        <f t="shared" si="122"/>
        <v>0.4</v>
      </c>
      <c r="Q484" s="32">
        <f t="shared" si="122"/>
        <v>0.4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893-6A99-B341-BB0F-A1890C5E15E8}">
  <sheetPr>
    <tabColor theme="0" tint="-0.14999847407452621"/>
  </sheetPr>
  <dimension ref="A1:U484"/>
  <sheetViews>
    <sheetView topLeftCell="C1" zoomScale="110" zoomScaleNormal="110" workbookViewId="0">
      <pane ySplit="8" topLeftCell="A9" activePane="bottomLeft" state="frozen"/>
      <selection pane="bottomLeft" activeCell="Q8" sqref="Q8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7.5" customWidth="1"/>
    <col min="16" max="16" width="8.83203125" customWidth="1"/>
    <col min="17" max="17" width="7.5" customWidth="1"/>
    <col min="18" max="18" width="1.83203125" customWidth="1"/>
    <col min="20" max="20" width="3.6640625" customWidth="1"/>
    <col min="21" max="21" width="54.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A2">
        <v>1</v>
      </c>
      <c r="B2" s="44"/>
      <c r="C2" s="124" t="s">
        <v>558</v>
      </c>
      <c r="H2">
        <v>50000</v>
      </c>
      <c r="M2" s="42"/>
      <c r="N2">
        <f t="shared" ref="N2:N6" si="0">A2*((SUM(F2:I2))+(J2*1950*80))</f>
        <v>50000</v>
      </c>
      <c r="O2">
        <f t="shared" ref="O2:O6" si="1">A2*J2</f>
        <v>0</v>
      </c>
      <c r="P2">
        <f t="shared" ref="P2:P6" si="2">A2*K2</f>
        <v>0</v>
      </c>
      <c r="Q2">
        <f t="shared" ref="Q2:Q6" si="3">A2*L2</f>
        <v>0</v>
      </c>
      <c r="R2" s="44"/>
    </row>
    <row r="3" spans="1:21" ht="12.75" customHeight="1" thickBot="1" x14ac:dyDescent="0.25">
      <c r="A3" s="31">
        <v>1</v>
      </c>
      <c r="B3" s="44"/>
      <c r="C3" s="124" t="s">
        <v>559</v>
      </c>
      <c r="I3">
        <v>25000</v>
      </c>
      <c r="M3" s="42"/>
      <c r="N3">
        <f t="shared" si="0"/>
        <v>25000</v>
      </c>
      <c r="O3">
        <f t="shared" si="1"/>
        <v>0</v>
      </c>
      <c r="P3">
        <f t="shared" si="2"/>
        <v>0</v>
      </c>
      <c r="Q3">
        <f t="shared" si="3"/>
        <v>0</v>
      </c>
      <c r="R3" s="44"/>
    </row>
    <row r="4" spans="1:21" ht="12.75" customHeight="1" thickBot="1" x14ac:dyDescent="0.25">
      <c r="A4">
        <v>1</v>
      </c>
      <c r="B4" s="44"/>
      <c r="C4" s="124" t="s">
        <v>560</v>
      </c>
      <c r="H4">
        <v>30000</v>
      </c>
      <c r="I4">
        <v>10000</v>
      </c>
      <c r="M4" s="42"/>
      <c r="N4">
        <f t="shared" si="0"/>
        <v>40000</v>
      </c>
      <c r="O4">
        <f t="shared" si="1"/>
        <v>0</v>
      </c>
      <c r="P4">
        <f t="shared" si="2"/>
        <v>0</v>
      </c>
      <c r="Q4">
        <f t="shared" si="3"/>
        <v>0</v>
      </c>
      <c r="R4" s="44"/>
    </row>
    <row r="5" spans="1:21" ht="12.75" customHeight="1" thickBot="1" x14ac:dyDescent="0.25">
      <c r="A5">
        <v>1</v>
      </c>
      <c r="B5" s="44"/>
      <c r="C5" s="124" t="s">
        <v>561</v>
      </c>
      <c r="I5">
        <v>15000</v>
      </c>
      <c r="M5" s="42"/>
      <c r="N5">
        <f t="shared" si="0"/>
        <v>15000</v>
      </c>
      <c r="O5">
        <f t="shared" si="1"/>
        <v>0</v>
      </c>
      <c r="P5">
        <f t="shared" si="2"/>
        <v>0</v>
      </c>
      <c r="Q5">
        <f t="shared" si="3"/>
        <v>0</v>
      </c>
      <c r="R5" s="44"/>
    </row>
    <row r="6" spans="1:21" ht="12.75" customHeight="1" thickBot="1" x14ac:dyDescent="0.25">
      <c r="A6">
        <v>1</v>
      </c>
      <c r="B6" s="44"/>
      <c r="C6" s="124" t="s">
        <v>562</v>
      </c>
      <c r="H6">
        <v>20000</v>
      </c>
      <c r="M6" s="42"/>
      <c r="N6">
        <f t="shared" si="0"/>
        <v>20000</v>
      </c>
      <c r="O6">
        <f t="shared" si="1"/>
        <v>0</v>
      </c>
      <c r="P6">
        <f t="shared" si="2"/>
        <v>0</v>
      </c>
      <c r="Q6">
        <f t="shared" si="3"/>
        <v>0</v>
      </c>
      <c r="R6" s="44"/>
    </row>
    <row r="7" spans="1:21" ht="12.75" customHeight="1" thickBot="1" x14ac:dyDescent="0.25">
      <c r="B7" s="44"/>
      <c r="M7" s="42"/>
      <c r="N7" s="46">
        <f>SUM(N2:N6)</f>
        <v>150000</v>
      </c>
      <c r="O7" s="46">
        <f t="shared" ref="O7:Q7" si="4">SUM(O2:O6)</f>
        <v>0</v>
      </c>
      <c r="P7" s="46">
        <v>0.6</v>
      </c>
      <c r="Q7" s="46">
        <v>0.55000000000000004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5">A11*((SUM(F11:I11))+(J11*1950*80))</f>
        <v>0</v>
      </c>
      <c r="O11">
        <f t="shared" ref="O11:O12" si="6">A11*J11</f>
        <v>0</v>
      </c>
      <c r="P11">
        <f t="shared" ref="P11:P12" si="7">A11*K11</f>
        <v>0</v>
      </c>
      <c r="Q11">
        <f t="shared" ref="Q11:Q12" si="8">A11*L11</f>
        <v>0</v>
      </c>
      <c r="R11" s="44"/>
      <c r="U11" s="71" t="s">
        <v>509</v>
      </c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 s="44"/>
      <c r="U12" s="71" t="s">
        <v>490</v>
      </c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488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5"/>
        <v>0</v>
      </c>
      <c r="O14">
        <f t="shared" ref="O14:O76" si="9">A14*J14</f>
        <v>0</v>
      </c>
      <c r="P14">
        <f t="shared" ref="P14:P76" si="10">A14*K14</f>
        <v>0</v>
      </c>
      <c r="Q14">
        <f t="shared" ref="Q14:Q76" si="11">A14*L14</f>
        <v>0</v>
      </c>
      <c r="R14" s="44"/>
      <c r="U14" s="71" t="s">
        <v>489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5"/>
        <v>0</v>
      </c>
      <c r="O15">
        <f t="shared" si="9"/>
        <v>0</v>
      </c>
      <c r="P15">
        <f t="shared" si="10"/>
        <v>0</v>
      </c>
      <c r="Q15">
        <f t="shared" si="11"/>
        <v>0</v>
      </c>
      <c r="R15" s="44"/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5"/>
        <v>0</v>
      </c>
      <c r="O16">
        <f t="shared" si="9"/>
        <v>0</v>
      </c>
      <c r="P16">
        <f t="shared" si="10"/>
        <v>0</v>
      </c>
      <c r="Q16">
        <f t="shared" si="11"/>
        <v>0</v>
      </c>
      <c r="R16" s="44"/>
      <c r="U16" s="71" t="s">
        <v>512</v>
      </c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5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 s="44"/>
      <c r="U17" s="71" t="s">
        <v>493</v>
      </c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5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 s="44"/>
      <c r="U18" s="71" t="s">
        <v>494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5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 s="44"/>
      <c r="U19" s="71" t="s">
        <v>495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5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 s="44"/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5"/>
        <v>0</v>
      </c>
      <c r="O21">
        <f t="shared" si="9"/>
        <v>0</v>
      </c>
      <c r="P21">
        <f t="shared" si="10"/>
        <v>0</v>
      </c>
      <c r="Q21">
        <f t="shared" si="11"/>
        <v>0</v>
      </c>
      <c r="R21" s="44"/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5"/>
        <v>0</v>
      </c>
      <c r="O22">
        <f t="shared" si="9"/>
        <v>0</v>
      </c>
      <c r="P22">
        <f t="shared" si="10"/>
        <v>0</v>
      </c>
      <c r="Q22">
        <f t="shared" si="11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5"/>
        <v>0</v>
      </c>
      <c r="O24">
        <f t="shared" si="9"/>
        <v>0</v>
      </c>
      <c r="P24">
        <f t="shared" si="10"/>
        <v>0</v>
      </c>
      <c r="Q24">
        <f t="shared" si="11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5"/>
        <v>0</v>
      </c>
      <c r="O25">
        <f t="shared" si="9"/>
        <v>0</v>
      </c>
      <c r="P25">
        <f t="shared" si="10"/>
        <v>0</v>
      </c>
      <c r="Q25">
        <f t="shared" si="11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5"/>
        <v>0</v>
      </c>
      <c r="O26">
        <f t="shared" si="9"/>
        <v>0</v>
      </c>
      <c r="P26">
        <f t="shared" si="10"/>
        <v>0</v>
      </c>
      <c r="Q26">
        <f t="shared" si="11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5"/>
        <v>0</v>
      </c>
      <c r="O27">
        <f t="shared" si="9"/>
        <v>0</v>
      </c>
      <c r="P27">
        <f t="shared" si="10"/>
        <v>0</v>
      </c>
      <c r="Q27">
        <f t="shared" si="11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5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5"/>
        <v>0</v>
      </c>
      <c r="O29">
        <f t="shared" si="9"/>
        <v>0</v>
      </c>
      <c r="P29">
        <f t="shared" si="10"/>
        <v>0</v>
      </c>
      <c r="Q29">
        <f t="shared" si="11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5"/>
        <v>0</v>
      </c>
      <c r="O30">
        <f t="shared" si="9"/>
        <v>0</v>
      </c>
      <c r="P30">
        <f t="shared" si="10"/>
        <v>0</v>
      </c>
      <c r="Q30">
        <f t="shared" si="11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5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5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5"/>
        <v>0</v>
      </c>
      <c r="O34">
        <f t="shared" si="9"/>
        <v>0</v>
      </c>
      <c r="P34">
        <f t="shared" si="10"/>
        <v>0</v>
      </c>
      <c r="Q34">
        <f t="shared" si="11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5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5"/>
        <v>0</v>
      </c>
      <c r="O36">
        <f t="shared" si="9"/>
        <v>0</v>
      </c>
      <c r="P36">
        <f t="shared" si="10"/>
        <v>0</v>
      </c>
      <c r="Q36">
        <f t="shared" si="11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5"/>
        <v>0</v>
      </c>
      <c r="O37">
        <f t="shared" si="9"/>
        <v>0</v>
      </c>
      <c r="P37">
        <f t="shared" si="10"/>
        <v>0</v>
      </c>
      <c r="Q37">
        <f t="shared" si="11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5"/>
        <v>0</v>
      </c>
      <c r="O38">
        <f t="shared" si="9"/>
        <v>0</v>
      </c>
      <c r="P38">
        <f t="shared" si="10"/>
        <v>0</v>
      </c>
      <c r="Q38">
        <f t="shared" si="11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5"/>
        <v>0</v>
      </c>
      <c r="O39">
        <f t="shared" si="9"/>
        <v>0</v>
      </c>
      <c r="P39">
        <f t="shared" si="10"/>
        <v>0</v>
      </c>
      <c r="Q39">
        <f t="shared" si="11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5"/>
        <v>0</v>
      </c>
      <c r="O40">
        <f t="shared" si="9"/>
        <v>0</v>
      </c>
      <c r="P40">
        <f t="shared" si="10"/>
        <v>0</v>
      </c>
      <c r="Q40">
        <f t="shared" si="11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5"/>
        <v>0</v>
      </c>
      <c r="O41">
        <f t="shared" si="9"/>
        <v>0</v>
      </c>
      <c r="P41">
        <f t="shared" si="10"/>
        <v>0</v>
      </c>
      <c r="Q41">
        <f t="shared" si="11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5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5"/>
        <v>0</v>
      </c>
      <c r="O43">
        <f t="shared" si="9"/>
        <v>0</v>
      </c>
      <c r="P43">
        <f t="shared" si="10"/>
        <v>0</v>
      </c>
      <c r="Q43">
        <f t="shared" si="11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5"/>
        <v>0</v>
      </c>
      <c r="O44">
        <f t="shared" si="9"/>
        <v>0</v>
      </c>
      <c r="P44">
        <f t="shared" si="10"/>
        <v>0</v>
      </c>
      <c r="Q44">
        <f t="shared" si="11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5"/>
        <v>0</v>
      </c>
      <c r="O45">
        <f t="shared" si="9"/>
        <v>0</v>
      </c>
      <c r="P45">
        <f t="shared" si="10"/>
        <v>0</v>
      </c>
      <c r="Q45">
        <f t="shared" si="11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5"/>
        <v>0</v>
      </c>
      <c r="O46">
        <f t="shared" si="9"/>
        <v>0</v>
      </c>
      <c r="P46">
        <f t="shared" si="10"/>
        <v>0</v>
      </c>
      <c r="Q46">
        <f t="shared" si="11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5"/>
        <v>0</v>
      </c>
      <c r="O48">
        <f t="shared" si="9"/>
        <v>0</v>
      </c>
      <c r="P48">
        <f t="shared" si="10"/>
        <v>0</v>
      </c>
      <c r="Q48">
        <f t="shared" si="11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5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5"/>
        <v>0</v>
      </c>
      <c r="O50">
        <f t="shared" si="9"/>
        <v>0</v>
      </c>
      <c r="P50">
        <f t="shared" si="10"/>
        <v>0</v>
      </c>
      <c r="Q50">
        <f t="shared" si="11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5"/>
        <v>0</v>
      </c>
      <c r="O51">
        <f t="shared" si="9"/>
        <v>0</v>
      </c>
      <c r="P51">
        <f t="shared" si="10"/>
        <v>0</v>
      </c>
      <c r="Q51">
        <f t="shared" si="11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5"/>
        <v>0</v>
      </c>
      <c r="O52">
        <f t="shared" si="9"/>
        <v>0</v>
      </c>
      <c r="P52">
        <f t="shared" si="10"/>
        <v>0</v>
      </c>
      <c r="Q52">
        <f t="shared" si="11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5"/>
        <v>0</v>
      </c>
      <c r="O53">
        <f t="shared" si="9"/>
        <v>0</v>
      </c>
      <c r="P53">
        <f t="shared" si="10"/>
        <v>0</v>
      </c>
      <c r="Q53">
        <f t="shared" si="11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5"/>
        <v>0</v>
      </c>
      <c r="O54">
        <f t="shared" si="9"/>
        <v>0</v>
      </c>
      <c r="P54">
        <f t="shared" si="10"/>
        <v>0</v>
      </c>
      <c r="Q54">
        <f t="shared" si="11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5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5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5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5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5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5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5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5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5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5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5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5"/>
        <v>0</v>
      </c>
      <c r="O67">
        <f t="shared" si="9"/>
        <v>0</v>
      </c>
      <c r="P67">
        <f t="shared" si="10"/>
        <v>0</v>
      </c>
      <c r="Q67">
        <f t="shared" si="11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5"/>
        <v>0</v>
      </c>
      <c r="O68">
        <f t="shared" si="9"/>
        <v>0</v>
      </c>
      <c r="P68">
        <f t="shared" si="10"/>
        <v>0</v>
      </c>
      <c r="Q68">
        <f t="shared" si="11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5"/>
        <v>0</v>
      </c>
      <c r="O70">
        <f t="shared" si="9"/>
        <v>0</v>
      </c>
      <c r="P70">
        <f t="shared" si="10"/>
        <v>0</v>
      </c>
      <c r="Q70">
        <f t="shared" si="11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5"/>
        <v>0</v>
      </c>
      <c r="O71">
        <f t="shared" si="9"/>
        <v>0</v>
      </c>
      <c r="P71">
        <f t="shared" si="10"/>
        <v>0</v>
      </c>
      <c r="Q71">
        <f t="shared" si="11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5"/>
        <v>0</v>
      </c>
      <c r="O72">
        <f t="shared" si="9"/>
        <v>0</v>
      </c>
      <c r="P72">
        <f t="shared" si="10"/>
        <v>0</v>
      </c>
      <c r="Q72">
        <f t="shared" si="11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5"/>
        <v>0</v>
      </c>
      <c r="O73">
        <f t="shared" si="9"/>
        <v>0</v>
      </c>
      <c r="P73">
        <f t="shared" si="10"/>
        <v>0</v>
      </c>
      <c r="Q73">
        <f t="shared" si="11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5"/>
        <v>0</v>
      </c>
      <c r="O74">
        <f t="shared" si="9"/>
        <v>0</v>
      </c>
      <c r="P74">
        <f t="shared" si="10"/>
        <v>0</v>
      </c>
      <c r="Q74">
        <f t="shared" si="11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12">A75*((SUM(F75:I75))+(J75*1950*80))</f>
        <v>0</v>
      </c>
      <c r="O75">
        <f t="shared" si="9"/>
        <v>0</v>
      </c>
      <c r="P75">
        <f t="shared" si="10"/>
        <v>0</v>
      </c>
      <c r="Q75">
        <f t="shared" si="11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12"/>
        <v>0</v>
      </c>
      <c r="O76">
        <f t="shared" si="9"/>
        <v>0</v>
      </c>
      <c r="P76">
        <f t="shared" si="10"/>
        <v>0</v>
      </c>
      <c r="Q76">
        <f t="shared" si="11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12"/>
        <v>0</v>
      </c>
      <c r="O77">
        <f t="shared" ref="O77:O140" si="13">A77*J77</f>
        <v>0</v>
      </c>
      <c r="P77">
        <f t="shared" ref="P77:P140" si="14">A77*K77</f>
        <v>0</v>
      </c>
      <c r="Q77">
        <f t="shared" ref="Q77:Q140" si="15">A77*L77</f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12"/>
        <v>0</v>
      </c>
      <c r="O78">
        <f t="shared" si="13"/>
        <v>0</v>
      </c>
      <c r="P78">
        <f t="shared" si="14"/>
        <v>0</v>
      </c>
      <c r="Q78">
        <f t="shared" si="15"/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12"/>
        <v>0</v>
      </c>
      <c r="O80">
        <f t="shared" si="13"/>
        <v>0</v>
      </c>
      <c r="P80">
        <f t="shared" si="14"/>
        <v>0</v>
      </c>
      <c r="Q80">
        <f t="shared" si="15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12"/>
        <v>0</v>
      </c>
      <c r="O81">
        <f t="shared" si="13"/>
        <v>0</v>
      </c>
      <c r="P81">
        <f t="shared" si="14"/>
        <v>0</v>
      </c>
      <c r="Q81">
        <f t="shared" si="15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12"/>
        <v>0</v>
      </c>
      <c r="O85">
        <f t="shared" si="13"/>
        <v>0</v>
      </c>
      <c r="P85">
        <f t="shared" si="14"/>
        <v>0</v>
      </c>
      <c r="Q85">
        <f t="shared" si="15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12"/>
        <v>0</v>
      </c>
      <c r="O86">
        <f t="shared" si="13"/>
        <v>0</v>
      </c>
      <c r="P86">
        <f t="shared" si="14"/>
        <v>0</v>
      </c>
      <c r="Q86">
        <f t="shared" si="15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12"/>
        <v>0</v>
      </c>
      <c r="O93">
        <f t="shared" si="13"/>
        <v>0</v>
      </c>
      <c r="P93">
        <f t="shared" si="14"/>
        <v>0</v>
      </c>
      <c r="Q93">
        <f t="shared" si="15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12"/>
        <v>0</v>
      </c>
      <c r="O94">
        <f t="shared" si="13"/>
        <v>0</v>
      </c>
      <c r="P94">
        <f t="shared" si="14"/>
        <v>0</v>
      </c>
      <c r="Q94">
        <f t="shared" si="15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12"/>
        <v>0</v>
      </c>
      <c r="O104">
        <f t="shared" si="13"/>
        <v>0</v>
      </c>
      <c r="P104">
        <f t="shared" si="14"/>
        <v>0</v>
      </c>
      <c r="Q104">
        <f t="shared" si="15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12"/>
        <v>0</v>
      </c>
      <c r="O105">
        <f t="shared" si="13"/>
        <v>0</v>
      </c>
      <c r="P105">
        <f t="shared" si="14"/>
        <v>0</v>
      </c>
      <c r="Q105">
        <f t="shared" si="15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12"/>
        <v>0</v>
      </c>
      <c r="O106">
        <f t="shared" si="13"/>
        <v>0</v>
      </c>
      <c r="P106">
        <f t="shared" si="14"/>
        <v>0</v>
      </c>
      <c r="Q106">
        <f t="shared" si="15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12"/>
        <v>0</v>
      </c>
      <c r="O107">
        <f t="shared" si="13"/>
        <v>0</v>
      </c>
      <c r="P107">
        <f t="shared" si="14"/>
        <v>0</v>
      </c>
      <c r="Q107">
        <f t="shared" si="15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12"/>
        <v>0</v>
      </c>
      <c r="O109">
        <f t="shared" si="13"/>
        <v>0</v>
      </c>
      <c r="P109">
        <f t="shared" si="14"/>
        <v>0</v>
      </c>
      <c r="Q109">
        <f t="shared" si="15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12"/>
        <v>0</v>
      </c>
      <c r="O110">
        <f t="shared" si="13"/>
        <v>0</v>
      </c>
      <c r="P110">
        <f t="shared" si="14"/>
        <v>0</v>
      </c>
      <c r="Q110">
        <f t="shared" si="15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12"/>
        <v>0</v>
      </c>
      <c r="O111">
        <f t="shared" si="13"/>
        <v>0</v>
      </c>
      <c r="P111">
        <f t="shared" si="14"/>
        <v>0</v>
      </c>
      <c r="Q111">
        <f t="shared" si="15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12"/>
        <v>0</v>
      </c>
      <c r="O113">
        <f t="shared" si="13"/>
        <v>0</v>
      </c>
      <c r="P113">
        <f t="shared" si="14"/>
        <v>0</v>
      </c>
      <c r="Q113">
        <f t="shared" si="15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12"/>
        <v>0</v>
      </c>
      <c r="O114">
        <f t="shared" si="13"/>
        <v>0</v>
      </c>
      <c r="P114">
        <f t="shared" si="14"/>
        <v>0</v>
      </c>
      <c r="Q114">
        <f t="shared" si="15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12"/>
        <v>0</v>
      </c>
      <c r="O115">
        <f t="shared" si="13"/>
        <v>0</v>
      </c>
      <c r="P115">
        <f t="shared" si="14"/>
        <v>0</v>
      </c>
      <c r="Q115">
        <f t="shared" si="15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12"/>
        <v>0</v>
      </c>
      <c r="O116">
        <f t="shared" si="13"/>
        <v>0</v>
      </c>
      <c r="P116">
        <f t="shared" si="14"/>
        <v>0</v>
      </c>
      <c r="Q116">
        <f t="shared" si="15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12"/>
        <v>0</v>
      </c>
      <c r="O117">
        <f t="shared" si="13"/>
        <v>0</v>
      </c>
      <c r="P117">
        <f t="shared" si="14"/>
        <v>0</v>
      </c>
      <c r="Q117">
        <f t="shared" si="15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12"/>
        <v>0</v>
      </c>
      <c r="O119">
        <f t="shared" si="13"/>
        <v>0</v>
      </c>
      <c r="P119">
        <f t="shared" si="14"/>
        <v>0</v>
      </c>
      <c r="Q119">
        <f t="shared" si="15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12"/>
        <v>0</v>
      </c>
      <c r="O120">
        <f t="shared" si="13"/>
        <v>0</v>
      </c>
      <c r="P120">
        <f t="shared" si="14"/>
        <v>0</v>
      </c>
      <c r="Q120">
        <f t="shared" si="15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12"/>
        <v>0</v>
      </c>
      <c r="O121">
        <f t="shared" si="13"/>
        <v>0</v>
      </c>
      <c r="P121">
        <f t="shared" si="14"/>
        <v>0</v>
      </c>
      <c r="Q121">
        <f t="shared" si="15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12"/>
        <v>0</v>
      </c>
      <c r="O122">
        <f t="shared" si="13"/>
        <v>0</v>
      </c>
      <c r="P122">
        <f t="shared" si="14"/>
        <v>0</v>
      </c>
      <c r="Q122">
        <f t="shared" si="15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12"/>
        <v>0</v>
      </c>
      <c r="O123">
        <f t="shared" si="13"/>
        <v>0</v>
      </c>
      <c r="P123">
        <f t="shared" si="14"/>
        <v>0</v>
      </c>
      <c r="Q123">
        <f t="shared" si="15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12"/>
        <v>0</v>
      </c>
      <c r="O125">
        <f t="shared" si="13"/>
        <v>0</v>
      </c>
      <c r="P125">
        <f t="shared" si="14"/>
        <v>0</v>
      </c>
      <c r="Q125">
        <f t="shared" si="15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12"/>
        <v>0</v>
      </c>
      <c r="O126">
        <f t="shared" si="13"/>
        <v>0</v>
      </c>
      <c r="P126">
        <f t="shared" si="14"/>
        <v>0</v>
      </c>
      <c r="Q126">
        <f t="shared" si="15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12"/>
        <v>0</v>
      </c>
      <c r="O127">
        <f t="shared" si="13"/>
        <v>0</v>
      </c>
      <c r="P127">
        <f t="shared" si="14"/>
        <v>0</v>
      </c>
      <c r="Q127">
        <f t="shared" si="15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12"/>
        <v>0</v>
      </c>
      <c r="O128">
        <f t="shared" si="13"/>
        <v>0</v>
      </c>
      <c r="P128">
        <f t="shared" si="14"/>
        <v>0</v>
      </c>
      <c r="Q128">
        <f t="shared" si="15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12"/>
        <v>0</v>
      </c>
      <c r="O129">
        <f t="shared" si="13"/>
        <v>0</v>
      </c>
      <c r="P129">
        <f t="shared" si="14"/>
        <v>0</v>
      </c>
      <c r="Q129">
        <f t="shared" si="15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12"/>
        <v>0</v>
      </c>
      <c r="O130">
        <f t="shared" si="13"/>
        <v>0</v>
      </c>
      <c r="P130">
        <f t="shared" si="14"/>
        <v>0</v>
      </c>
      <c r="Q130">
        <f t="shared" si="15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12"/>
        <v>0</v>
      </c>
      <c r="O131">
        <f t="shared" si="13"/>
        <v>0</v>
      </c>
      <c r="P131">
        <f t="shared" si="14"/>
        <v>0</v>
      </c>
      <c r="Q131">
        <f t="shared" si="15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12"/>
        <v>0</v>
      </c>
      <c r="O132">
        <f t="shared" si="13"/>
        <v>0</v>
      </c>
      <c r="P132">
        <f t="shared" si="14"/>
        <v>0</v>
      </c>
      <c r="Q132">
        <f t="shared" si="15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12"/>
        <v>0</v>
      </c>
      <c r="O133">
        <f t="shared" si="13"/>
        <v>0</v>
      </c>
      <c r="P133">
        <f t="shared" si="14"/>
        <v>0</v>
      </c>
      <c r="Q133">
        <f t="shared" si="15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12"/>
        <v>0</v>
      </c>
      <c r="O134">
        <f t="shared" si="13"/>
        <v>0</v>
      </c>
      <c r="P134">
        <f t="shared" si="14"/>
        <v>0</v>
      </c>
      <c r="Q134">
        <f t="shared" si="15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12"/>
        <v>0</v>
      </c>
      <c r="O135">
        <f t="shared" si="13"/>
        <v>0</v>
      </c>
      <c r="P135">
        <f t="shared" si="14"/>
        <v>0</v>
      </c>
      <c r="Q135">
        <f t="shared" si="15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12"/>
        <v>0</v>
      </c>
      <c r="O137">
        <f t="shared" si="13"/>
        <v>0</v>
      </c>
      <c r="P137">
        <f t="shared" si="14"/>
        <v>0</v>
      </c>
      <c r="Q137">
        <f t="shared" si="15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12"/>
        <v>0</v>
      </c>
      <c r="O138">
        <f t="shared" si="13"/>
        <v>0</v>
      </c>
      <c r="P138">
        <f t="shared" si="14"/>
        <v>0</v>
      </c>
      <c r="Q138">
        <f t="shared" si="15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6">A139*((SUM(F139:I139))+(J139*1950*80))</f>
        <v>0</v>
      </c>
      <c r="O139">
        <f t="shared" si="13"/>
        <v>0</v>
      </c>
      <c r="P139">
        <f t="shared" si="14"/>
        <v>0</v>
      </c>
      <c r="Q139">
        <f t="shared" si="15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6"/>
        <v>0</v>
      </c>
      <c r="O140">
        <f t="shared" si="13"/>
        <v>0</v>
      </c>
      <c r="P140">
        <f t="shared" si="14"/>
        <v>0</v>
      </c>
      <c r="Q140">
        <f t="shared" si="15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6"/>
        <v>0</v>
      </c>
      <c r="O141">
        <f t="shared" ref="O141:O170" si="17">A141*J141</f>
        <v>0</v>
      </c>
      <c r="P141">
        <f t="shared" ref="P141:P170" si="18">A141*K141</f>
        <v>0</v>
      </c>
      <c r="Q141">
        <f t="shared" ref="Q141:Q170" si="19">A141*L141</f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6"/>
        <v>0</v>
      </c>
      <c r="O142">
        <f t="shared" si="17"/>
        <v>0</v>
      </c>
      <c r="P142">
        <f t="shared" si="18"/>
        <v>0</v>
      </c>
      <c r="Q142">
        <f t="shared" si="19"/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6"/>
        <v>0</v>
      </c>
      <c r="O143">
        <f t="shared" si="17"/>
        <v>0</v>
      </c>
      <c r="P143">
        <f t="shared" si="18"/>
        <v>0</v>
      </c>
      <c r="Q143">
        <f t="shared" si="19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6"/>
        <v>0</v>
      </c>
      <c r="O145">
        <f t="shared" si="17"/>
        <v>0</v>
      </c>
      <c r="P145">
        <f t="shared" si="18"/>
        <v>0</v>
      </c>
      <c r="Q145">
        <f t="shared" si="19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6"/>
        <v>0</v>
      </c>
      <c r="O146">
        <f t="shared" si="17"/>
        <v>0</v>
      </c>
      <c r="P146">
        <f t="shared" si="18"/>
        <v>0</v>
      </c>
      <c r="Q146">
        <f t="shared" si="19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6"/>
        <v>0</v>
      </c>
      <c r="O147">
        <f t="shared" si="17"/>
        <v>0</v>
      </c>
      <c r="P147">
        <f t="shared" si="18"/>
        <v>0</v>
      </c>
      <c r="Q147">
        <f t="shared" si="19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6"/>
        <v>0</v>
      </c>
      <c r="O148">
        <f t="shared" si="17"/>
        <v>0</v>
      </c>
      <c r="P148">
        <f t="shared" si="18"/>
        <v>0</v>
      </c>
      <c r="Q148">
        <f t="shared" si="19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6"/>
        <v>0</v>
      </c>
      <c r="O149">
        <f t="shared" si="17"/>
        <v>0</v>
      </c>
      <c r="P149">
        <f t="shared" si="18"/>
        <v>0</v>
      </c>
      <c r="Q149">
        <f t="shared" si="19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6"/>
        <v>0</v>
      </c>
      <c r="O150">
        <f t="shared" si="17"/>
        <v>0</v>
      </c>
      <c r="P150">
        <f t="shared" si="18"/>
        <v>0</v>
      </c>
      <c r="Q150">
        <f t="shared" si="19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6"/>
        <v>0</v>
      </c>
      <c r="O151">
        <f t="shared" si="17"/>
        <v>0</v>
      </c>
      <c r="P151">
        <f t="shared" si="18"/>
        <v>0</v>
      </c>
      <c r="Q151">
        <f t="shared" si="19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6"/>
        <v>0</v>
      </c>
      <c r="O152">
        <f t="shared" si="17"/>
        <v>0</v>
      </c>
      <c r="P152">
        <f t="shared" si="18"/>
        <v>0</v>
      </c>
      <c r="Q152">
        <f t="shared" si="19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6"/>
        <v>0</v>
      </c>
      <c r="O154">
        <f t="shared" si="17"/>
        <v>0</v>
      </c>
      <c r="P154">
        <f t="shared" si="18"/>
        <v>0</v>
      </c>
      <c r="Q154">
        <f t="shared" si="19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6"/>
        <v>0</v>
      </c>
      <c r="O155">
        <f t="shared" si="17"/>
        <v>0</v>
      </c>
      <c r="P155">
        <f t="shared" si="18"/>
        <v>0</v>
      </c>
      <c r="Q155">
        <f t="shared" si="19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6"/>
        <v>0</v>
      </c>
      <c r="O156">
        <f t="shared" si="17"/>
        <v>0</v>
      </c>
      <c r="P156">
        <f t="shared" si="18"/>
        <v>0</v>
      </c>
      <c r="Q156">
        <f t="shared" si="19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6"/>
        <v>0</v>
      </c>
      <c r="O157">
        <f t="shared" si="17"/>
        <v>0</v>
      </c>
      <c r="P157">
        <f t="shared" si="18"/>
        <v>0</v>
      </c>
      <c r="Q157">
        <f t="shared" si="19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6"/>
        <v>0</v>
      </c>
      <c r="O158">
        <f t="shared" si="17"/>
        <v>0</v>
      </c>
      <c r="P158">
        <f t="shared" si="18"/>
        <v>0</v>
      </c>
      <c r="Q158">
        <f t="shared" si="19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6"/>
        <v>0</v>
      </c>
      <c r="O159">
        <f t="shared" si="17"/>
        <v>0</v>
      </c>
      <c r="P159">
        <f t="shared" si="18"/>
        <v>0</v>
      </c>
      <c r="Q159">
        <f t="shared" si="19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6"/>
        <v>0</v>
      </c>
      <c r="O161">
        <f t="shared" si="17"/>
        <v>0</v>
      </c>
      <c r="P161">
        <f t="shared" si="18"/>
        <v>0</v>
      </c>
      <c r="Q161">
        <f t="shared" si="19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6"/>
        <v>0</v>
      </c>
      <c r="O162">
        <f t="shared" si="17"/>
        <v>0</v>
      </c>
      <c r="P162">
        <f t="shared" si="18"/>
        <v>0</v>
      </c>
      <c r="Q162">
        <f t="shared" si="19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6"/>
        <v>0</v>
      </c>
      <c r="O163">
        <f t="shared" si="17"/>
        <v>0</v>
      </c>
      <c r="P163">
        <f t="shared" si="18"/>
        <v>0</v>
      </c>
      <c r="Q163">
        <f t="shared" si="19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6"/>
        <v>0</v>
      </c>
      <c r="O164">
        <f t="shared" si="17"/>
        <v>0</v>
      </c>
      <c r="P164">
        <f t="shared" si="18"/>
        <v>0</v>
      </c>
      <c r="Q164">
        <f t="shared" si="19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6"/>
        <v>0</v>
      </c>
      <c r="O165">
        <f t="shared" si="17"/>
        <v>0</v>
      </c>
      <c r="P165">
        <f t="shared" si="18"/>
        <v>0</v>
      </c>
      <c r="Q165">
        <f t="shared" si="19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6"/>
        <v>0</v>
      </c>
      <c r="O166">
        <f t="shared" si="17"/>
        <v>0</v>
      </c>
      <c r="P166">
        <f t="shared" si="18"/>
        <v>0</v>
      </c>
      <c r="Q166">
        <f t="shared" si="19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6"/>
        <v>0</v>
      </c>
      <c r="O167">
        <f t="shared" si="17"/>
        <v>0</v>
      </c>
      <c r="P167">
        <f t="shared" si="18"/>
        <v>0</v>
      </c>
      <c r="Q167">
        <f t="shared" si="19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6"/>
        <v>0</v>
      </c>
      <c r="O168">
        <f t="shared" si="17"/>
        <v>0</v>
      </c>
      <c r="P168">
        <f t="shared" si="18"/>
        <v>0</v>
      </c>
      <c r="Q168">
        <f t="shared" si="19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6"/>
        <v>0</v>
      </c>
      <c r="O169">
        <f t="shared" si="17"/>
        <v>0</v>
      </c>
      <c r="P169">
        <f t="shared" si="18"/>
        <v>0</v>
      </c>
      <c r="Q169">
        <f t="shared" si="19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6"/>
        <v>0</v>
      </c>
      <c r="O170">
        <f t="shared" si="17"/>
        <v>0</v>
      </c>
      <c r="P170">
        <f t="shared" si="18"/>
        <v>0</v>
      </c>
      <c r="Q170">
        <f t="shared" si="19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20">SUM(O10:O170)</f>
        <v>0</v>
      </c>
      <c r="P171" s="28">
        <f t="shared" si="20"/>
        <v>0</v>
      </c>
      <c r="Q171" s="28">
        <f t="shared" si="20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21">A174*((SUM(F174:I174))+(J174*1950*80))</f>
        <v>0</v>
      </c>
      <c r="O174">
        <f t="shared" ref="O174:O180" si="22">A174*J174</f>
        <v>0</v>
      </c>
      <c r="P174">
        <f t="shared" ref="P174:P180" si="23">A174*K174</f>
        <v>0</v>
      </c>
      <c r="Q174">
        <f t="shared" ref="Q174:Q180" si="24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21"/>
        <v>0</v>
      </c>
      <c r="O175">
        <f t="shared" si="22"/>
        <v>0</v>
      </c>
      <c r="P175">
        <f t="shared" si="23"/>
        <v>0</v>
      </c>
      <c r="Q175">
        <f t="shared" si="24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21"/>
        <v>0</v>
      </c>
      <c r="O176">
        <f t="shared" si="22"/>
        <v>0</v>
      </c>
      <c r="P176">
        <f t="shared" si="23"/>
        <v>0</v>
      </c>
      <c r="Q176">
        <f t="shared" si="24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21"/>
        <v>0</v>
      </c>
      <c r="O177">
        <f t="shared" si="22"/>
        <v>0</v>
      </c>
      <c r="P177">
        <f t="shared" si="23"/>
        <v>0</v>
      </c>
      <c r="Q177">
        <f t="shared" si="24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21"/>
        <v>0</v>
      </c>
      <c r="O178">
        <f t="shared" si="22"/>
        <v>0</v>
      </c>
      <c r="P178">
        <f t="shared" si="23"/>
        <v>0</v>
      </c>
      <c r="Q178">
        <f t="shared" si="24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21"/>
        <v>0</v>
      </c>
      <c r="O179">
        <f t="shared" si="22"/>
        <v>0</v>
      </c>
      <c r="P179">
        <f t="shared" si="23"/>
        <v>0</v>
      </c>
      <c r="Q179">
        <f t="shared" si="24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21"/>
        <v>0</v>
      </c>
      <c r="O180">
        <f t="shared" si="22"/>
        <v>0</v>
      </c>
      <c r="P180">
        <f t="shared" si="23"/>
        <v>0</v>
      </c>
      <c r="Q180">
        <f t="shared" si="24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5">A182*((SUM(F182:I182))+(J182*1950*80))</f>
        <v>0</v>
      </c>
      <c r="O182">
        <f t="shared" ref="O182:O185" si="26">A182*J182</f>
        <v>0</v>
      </c>
      <c r="P182">
        <f t="shared" ref="P182:P185" si="27">A182*K182</f>
        <v>0</v>
      </c>
      <c r="Q182">
        <f t="shared" ref="Q182:Q185" si="28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5"/>
        <v>0</v>
      </c>
      <c r="O183">
        <f t="shared" si="26"/>
        <v>0</v>
      </c>
      <c r="P183">
        <f t="shared" si="27"/>
        <v>0</v>
      </c>
      <c r="Q183">
        <f t="shared" si="28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5"/>
        <v>0</v>
      </c>
      <c r="O184">
        <f t="shared" si="26"/>
        <v>0</v>
      </c>
      <c r="P184">
        <f t="shared" si="27"/>
        <v>0</v>
      </c>
      <c r="Q184">
        <f t="shared" si="28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5"/>
        <v>0</v>
      </c>
      <c r="O185">
        <f t="shared" si="26"/>
        <v>0</v>
      </c>
      <c r="P185">
        <f t="shared" si="27"/>
        <v>0</v>
      </c>
      <c r="Q185">
        <f t="shared" si="28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9">A187*((SUM(F187:I187))+(J187*1950*80))</f>
        <v>0</v>
      </c>
      <c r="O187">
        <f t="shared" ref="O187:O192" si="30">A187*J187</f>
        <v>0</v>
      </c>
      <c r="P187">
        <f t="shared" ref="P187:P192" si="31">A187*K187</f>
        <v>0</v>
      </c>
      <c r="Q187">
        <f t="shared" ref="Q187:Q192" si="32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9"/>
        <v>0</v>
      </c>
      <c r="O188">
        <f t="shared" si="30"/>
        <v>0</v>
      </c>
      <c r="P188">
        <f t="shared" si="31"/>
        <v>0</v>
      </c>
      <c r="Q188">
        <f t="shared" si="32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9"/>
        <v>0</v>
      </c>
      <c r="O189">
        <f t="shared" si="30"/>
        <v>0</v>
      </c>
      <c r="P189">
        <f t="shared" si="31"/>
        <v>0</v>
      </c>
      <c r="Q189">
        <f t="shared" si="32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9"/>
        <v>0</v>
      </c>
      <c r="O190">
        <f t="shared" si="30"/>
        <v>0</v>
      </c>
      <c r="P190">
        <f t="shared" si="31"/>
        <v>0</v>
      </c>
      <c r="Q190">
        <f t="shared" si="32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9"/>
        <v>0</v>
      </c>
      <c r="O191">
        <f t="shared" si="30"/>
        <v>0</v>
      </c>
      <c r="P191">
        <f t="shared" si="31"/>
        <v>0</v>
      </c>
      <c r="Q191">
        <f t="shared" si="32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9"/>
        <v>0</v>
      </c>
      <c r="O192">
        <f t="shared" si="30"/>
        <v>0</v>
      </c>
      <c r="P192">
        <f t="shared" si="31"/>
        <v>0</v>
      </c>
      <c r="Q192">
        <f t="shared" si="32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33">A194*((SUM(F194:I194))+(J194*1950*80))</f>
        <v>0</v>
      </c>
      <c r="O194">
        <f t="shared" ref="O194:O196" si="34">A194*J194</f>
        <v>0</v>
      </c>
      <c r="P194">
        <f t="shared" ref="P194:P196" si="35">A194*K194</f>
        <v>0</v>
      </c>
      <c r="Q194">
        <f t="shared" ref="Q194:Q196" si="36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33"/>
        <v>0</v>
      </c>
      <c r="O195">
        <f t="shared" si="34"/>
        <v>0</v>
      </c>
      <c r="P195">
        <f t="shared" si="35"/>
        <v>0</v>
      </c>
      <c r="Q195">
        <f t="shared" si="36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33"/>
        <v>0</v>
      </c>
      <c r="O196">
        <f t="shared" si="34"/>
        <v>0</v>
      </c>
      <c r="P196">
        <f t="shared" si="35"/>
        <v>0</v>
      </c>
      <c r="Q196">
        <f t="shared" si="36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8" si="37">A198*((SUM(F198:I198))+(J198*1950*80))</f>
        <v>0</v>
      </c>
      <c r="O198">
        <f t="shared" ref="O198:O208" si="38">A198*J198</f>
        <v>0</v>
      </c>
      <c r="P198">
        <f t="shared" ref="P198:P208" si="39">A198*K198</f>
        <v>0</v>
      </c>
      <c r="Q198">
        <f t="shared" ref="Q198:Q208" si="40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7"/>
        <v>0</v>
      </c>
      <c r="O199">
        <f t="shared" si="38"/>
        <v>0</v>
      </c>
      <c r="P199">
        <f t="shared" si="39"/>
        <v>0</v>
      </c>
      <c r="Q199">
        <f t="shared" si="40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7"/>
        <v>0</v>
      </c>
      <c r="O200">
        <f t="shared" si="38"/>
        <v>0</v>
      </c>
      <c r="P200">
        <f t="shared" si="39"/>
        <v>0</v>
      </c>
      <c r="Q200">
        <f t="shared" si="40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7"/>
        <v>0</v>
      </c>
      <c r="O201">
        <f t="shared" si="38"/>
        <v>0</v>
      </c>
      <c r="P201">
        <f t="shared" si="39"/>
        <v>0</v>
      </c>
      <c r="Q201">
        <f t="shared" si="40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7"/>
        <v>0</v>
      </c>
      <c r="O202">
        <f t="shared" si="38"/>
        <v>0</v>
      </c>
      <c r="P202">
        <f t="shared" si="39"/>
        <v>0</v>
      </c>
      <c r="Q202">
        <f t="shared" si="40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7"/>
        <v>0</v>
      </c>
      <c r="O203">
        <f t="shared" si="38"/>
        <v>0</v>
      </c>
      <c r="P203">
        <f t="shared" si="39"/>
        <v>0</v>
      </c>
      <c r="Q203">
        <f t="shared" si="40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7"/>
        <v>0</v>
      </c>
      <c r="O204">
        <f t="shared" si="38"/>
        <v>0</v>
      </c>
      <c r="P204">
        <f t="shared" si="39"/>
        <v>0</v>
      </c>
      <c r="Q204">
        <f t="shared" si="40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7"/>
        <v>0</v>
      </c>
      <c r="O206">
        <f t="shared" si="38"/>
        <v>0</v>
      </c>
      <c r="P206">
        <f t="shared" si="39"/>
        <v>0</v>
      </c>
      <c r="Q206">
        <f t="shared" si="40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7"/>
        <v>0</v>
      </c>
      <c r="O207">
        <f t="shared" si="38"/>
        <v>0</v>
      </c>
      <c r="P207">
        <f t="shared" si="39"/>
        <v>0</v>
      </c>
      <c r="Q207">
        <f t="shared" si="40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7"/>
        <v>0</v>
      </c>
      <c r="O208">
        <f t="shared" si="38"/>
        <v>0</v>
      </c>
      <c r="P208">
        <f t="shared" si="39"/>
        <v>0</v>
      </c>
      <c r="Q208">
        <f t="shared" si="40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ref="N209" si="41">A209*((SUM(F209:I209))+(J209*1950*80))</f>
        <v>0</v>
      </c>
      <c r="O209">
        <f t="shared" ref="O209" si="42">A209*J209</f>
        <v>0</v>
      </c>
      <c r="P209">
        <f t="shared" ref="P209" si="43">A209*K209</f>
        <v>0</v>
      </c>
      <c r="Q209">
        <f t="shared" ref="Q209" si="44">A209*L209</f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45">A211*((SUM(F211:I211))+(J211*1950*80))</f>
        <v>0</v>
      </c>
      <c r="O211">
        <f t="shared" ref="O211:O218" si="46">A211*J211</f>
        <v>0</v>
      </c>
      <c r="P211">
        <f t="shared" ref="P211:P218" si="47">A211*K211</f>
        <v>0</v>
      </c>
      <c r="Q211">
        <f t="shared" ref="Q211:Q218" si="48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45"/>
        <v>0</v>
      </c>
      <c r="O212">
        <f t="shared" si="46"/>
        <v>0</v>
      </c>
      <c r="P212">
        <f t="shared" si="47"/>
        <v>0</v>
      </c>
      <c r="Q212">
        <f t="shared" si="48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45"/>
        <v>0</v>
      </c>
      <c r="O213">
        <f t="shared" si="46"/>
        <v>0</v>
      </c>
      <c r="P213">
        <f t="shared" si="47"/>
        <v>0</v>
      </c>
      <c r="Q213">
        <f t="shared" si="48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45"/>
        <v>0</v>
      </c>
      <c r="O214">
        <f t="shared" si="46"/>
        <v>0</v>
      </c>
      <c r="P214">
        <f t="shared" si="47"/>
        <v>0</v>
      </c>
      <c r="Q214">
        <f t="shared" si="48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45"/>
        <v>0</v>
      </c>
      <c r="O215">
        <f t="shared" si="46"/>
        <v>0</v>
      </c>
      <c r="P215">
        <f t="shared" si="47"/>
        <v>0</v>
      </c>
      <c r="Q215">
        <f t="shared" si="48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45"/>
        <v>0</v>
      </c>
      <c r="O216">
        <f t="shared" si="46"/>
        <v>0</v>
      </c>
      <c r="P216">
        <f t="shared" si="47"/>
        <v>0</v>
      </c>
      <c r="Q216">
        <f t="shared" si="48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45"/>
        <v>0</v>
      </c>
      <c r="O217">
        <f t="shared" si="46"/>
        <v>0</v>
      </c>
      <c r="P217">
        <f t="shared" si="47"/>
        <v>0</v>
      </c>
      <c r="Q217">
        <f t="shared" si="48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45"/>
        <v>0</v>
      </c>
      <c r="O218">
        <f t="shared" si="46"/>
        <v>0</v>
      </c>
      <c r="P218">
        <f t="shared" si="47"/>
        <v>0</v>
      </c>
      <c r="Q218">
        <f t="shared" si="48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9">A220*((SUM(F220:I220))+(J220*1950*80))</f>
        <v>0</v>
      </c>
      <c r="O220">
        <f t="shared" ref="O220:O230" si="50">A220*J220</f>
        <v>0</v>
      </c>
      <c r="P220">
        <f t="shared" ref="P220:P230" si="51">A220*K220</f>
        <v>0</v>
      </c>
      <c r="Q220">
        <f t="shared" ref="Q220:Q230" si="52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9"/>
        <v>0</v>
      </c>
      <c r="O221">
        <f t="shared" si="50"/>
        <v>0</v>
      </c>
      <c r="P221">
        <f t="shared" si="51"/>
        <v>0</v>
      </c>
      <c r="Q221">
        <f t="shared" si="52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9"/>
        <v>0</v>
      </c>
      <c r="O222">
        <f t="shared" si="50"/>
        <v>0</v>
      </c>
      <c r="P222">
        <f t="shared" si="51"/>
        <v>0</v>
      </c>
      <c r="Q222">
        <f t="shared" si="52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9"/>
        <v>0</v>
      </c>
      <c r="O223">
        <f t="shared" si="50"/>
        <v>0</v>
      </c>
      <c r="P223">
        <f t="shared" si="51"/>
        <v>0</v>
      </c>
      <c r="Q223">
        <f t="shared" si="52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9"/>
        <v>0</v>
      </c>
      <c r="O224">
        <f t="shared" si="50"/>
        <v>0</v>
      </c>
      <c r="P224">
        <f t="shared" si="51"/>
        <v>0</v>
      </c>
      <c r="Q224">
        <f t="shared" si="52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9"/>
        <v>0</v>
      </c>
      <c r="O225">
        <f t="shared" si="50"/>
        <v>0</v>
      </c>
      <c r="P225">
        <f t="shared" si="51"/>
        <v>0</v>
      </c>
      <c r="Q225">
        <f t="shared" si="52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9"/>
        <v>0</v>
      </c>
      <c r="O226">
        <f t="shared" si="50"/>
        <v>0</v>
      </c>
      <c r="P226">
        <f t="shared" si="51"/>
        <v>0</v>
      </c>
      <c r="Q226">
        <f t="shared" si="52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9"/>
        <v>0</v>
      </c>
      <c r="O227">
        <f t="shared" si="50"/>
        <v>0</v>
      </c>
      <c r="P227">
        <f t="shared" si="51"/>
        <v>0</v>
      </c>
      <c r="Q227">
        <f t="shared" si="52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9"/>
        <v>0</v>
      </c>
      <c r="O228">
        <f t="shared" si="50"/>
        <v>0</v>
      </c>
      <c r="P228">
        <f t="shared" si="51"/>
        <v>0</v>
      </c>
      <c r="Q228">
        <f t="shared" si="52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9"/>
        <v>0</v>
      </c>
      <c r="O229">
        <f t="shared" si="50"/>
        <v>0</v>
      </c>
      <c r="P229">
        <f t="shared" si="51"/>
        <v>0</v>
      </c>
      <c r="Q229">
        <f t="shared" si="52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9"/>
        <v>0</v>
      </c>
      <c r="O230">
        <f t="shared" si="50"/>
        <v>0</v>
      </c>
      <c r="P230">
        <f t="shared" si="51"/>
        <v>0</v>
      </c>
      <c r="Q230">
        <f t="shared" si="52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53">A232*((SUM(F232:I232))+(J232*1950*80))</f>
        <v>0</v>
      </c>
      <c r="O232">
        <f t="shared" ref="O232:O233" si="54">A232*J232</f>
        <v>0</v>
      </c>
      <c r="P232">
        <f t="shared" ref="P232:P233" si="55">A232*K232</f>
        <v>0</v>
      </c>
      <c r="Q232">
        <f t="shared" ref="Q232:Q233" si="56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53"/>
        <v>0</v>
      </c>
      <c r="O233">
        <f t="shared" si="54"/>
        <v>0</v>
      </c>
      <c r="P233">
        <f t="shared" si="55"/>
        <v>0</v>
      </c>
      <c r="Q233">
        <f t="shared" si="56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57">A235*((SUM(F235:I235))+(J235*1950*80))</f>
        <v>0</v>
      </c>
      <c r="O235">
        <f t="shared" ref="O235:O239" si="58">A235*J235</f>
        <v>0</v>
      </c>
      <c r="P235">
        <f t="shared" ref="P235:P239" si="59">A235*K235</f>
        <v>0</v>
      </c>
      <c r="Q235">
        <f t="shared" ref="Q235:Q239" si="60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57"/>
        <v>0</v>
      </c>
      <c r="O236">
        <f t="shared" si="58"/>
        <v>0</v>
      </c>
      <c r="P236">
        <f t="shared" si="59"/>
        <v>0</v>
      </c>
      <c r="Q236">
        <f t="shared" si="60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57"/>
        <v>0</v>
      </c>
      <c r="O237">
        <f t="shared" si="58"/>
        <v>0</v>
      </c>
      <c r="P237">
        <f t="shared" si="59"/>
        <v>0</v>
      </c>
      <c r="Q237">
        <f t="shared" si="60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57"/>
        <v>0</v>
      </c>
      <c r="O238">
        <f t="shared" si="58"/>
        <v>0</v>
      </c>
      <c r="P238">
        <f t="shared" si="59"/>
        <v>0</v>
      </c>
      <c r="Q238">
        <f t="shared" si="60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57"/>
        <v>0</v>
      </c>
      <c r="O239">
        <f t="shared" si="58"/>
        <v>0</v>
      </c>
      <c r="P239">
        <f t="shared" si="59"/>
        <v>0</v>
      </c>
      <c r="Q239">
        <f t="shared" si="60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61">A241*((SUM(F241:I241))+(J241*1950*80))</f>
        <v>0</v>
      </c>
      <c r="O241">
        <f t="shared" ref="O241:O245" si="62">A241*J241</f>
        <v>0</v>
      </c>
      <c r="P241">
        <f t="shared" ref="P241:P245" si="63">A241*K241</f>
        <v>0</v>
      </c>
      <c r="Q241">
        <f t="shared" ref="Q241:Q245" si="64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61"/>
        <v>0</v>
      </c>
      <c r="O242">
        <f t="shared" si="62"/>
        <v>0</v>
      </c>
      <c r="P242">
        <f t="shared" si="63"/>
        <v>0</v>
      </c>
      <c r="Q242">
        <f t="shared" si="64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61"/>
        <v>0</v>
      </c>
      <c r="O243">
        <f t="shared" si="62"/>
        <v>0</v>
      </c>
      <c r="P243">
        <f t="shared" si="63"/>
        <v>0</v>
      </c>
      <c r="Q243">
        <f t="shared" si="64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61"/>
        <v>0</v>
      </c>
      <c r="O244">
        <f t="shared" si="62"/>
        <v>0</v>
      </c>
      <c r="P244">
        <f t="shared" si="63"/>
        <v>0</v>
      </c>
      <c r="Q244">
        <f t="shared" si="64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61"/>
        <v>0</v>
      </c>
      <c r="O245">
        <f t="shared" si="62"/>
        <v>0</v>
      </c>
      <c r="P245">
        <f t="shared" si="63"/>
        <v>0</v>
      </c>
      <c r="Q245">
        <f t="shared" si="64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65">A247*((SUM(F247:I247))+(J247*1950*80))</f>
        <v>0</v>
      </c>
      <c r="O247">
        <f t="shared" ref="O247:O254" si="66">A247*J247</f>
        <v>0</v>
      </c>
      <c r="P247">
        <f t="shared" ref="P247:P254" si="67">A247*K247</f>
        <v>0</v>
      </c>
      <c r="Q247">
        <f t="shared" ref="Q247:Q254" si="68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65"/>
        <v>0</v>
      </c>
      <c r="O248">
        <f t="shared" si="66"/>
        <v>0</v>
      </c>
      <c r="P248">
        <f t="shared" si="67"/>
        <v>0</v>
      </c>
      <c r="Q248">
        <f t="shared" si="68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65"/>
        <v>0</v>
      </c>
      <c r="O249">
        <f t="shared" si="66"/>
        <v>0</v>
      </c>
      <c r="P249">
        <f t="shared" si="67"/>
        <v>0</v>
      </c>
      <c r="Q249">
        <f t="shared" si="68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65"/>
        <v>0</v>
      </c>
      <c r="O250">
        <f t="shared" si="66"/>
        <v>0</v>
      </c>
      <c r="P250">
        <f t="shared" si="67"/>
        <v>0</v>
      </c>
      <c r="Q250">
        <f t="shared" si="68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65"/>
        <v>0</v>
      </c>
      <c r="O251">
        <f t="shared" si="66"/>
        <v>0</v>
      </c>
      <c r="P251">
        <f t="shared" si="67"/>
        <v>0</v>
      </c>
      <c r="Q251">
        <f t="shared" si="68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65"/>
        <v>0</v>
      </c>
      <c r="O252">
        <f t="shared" si="66"/>
        <v>0</v>
      </c>
      <c r="P252">
        <f t="shared" si="67"/>
        <v>0</v>
      </c>
      <c r="Q252">
        <f t="shared" si="68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65"/>
        <v>0</v>
      </c>
      <c r="O253">
        <f t="shared" si="66"/>
        <v>0</v>
      </c>
      <c r="P253">
        <f t="shared" si="67"/>
        <v>0</v>
      </c>
      <c r="Q253">
        <f t="shared" si="68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65"/>
        <v>0</v>
      </c>
      <c r="O254">
        <f t="shared" si="66"/>
        <v>0</v>
      </c>
      <c r="P254">
        <f t="shared" si="67"/>
        <v>0</v>
      </c>
      <c r="Q254">
        <f t="shared" si="68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9">A256*((SUM(F256:I256))+(J256*1950*80))</f>
        <v>0</v>
      </c>
      <c r="O256">
        <f t="shared" ref="O256:O260" si="70">A256*J256</f>
        <v>0</v>
      </c>
      <c r="P256">
        <f t="shared" ref="P256:P260" si="71">A256*K256</f>
        <v>0</v>
      </c>
      <c r="Q256">
        <f t="shared" ref="Q256:Q260" si="72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9"/>
        <v>0</v>
      </c>
      <c r="O257">
        <f t="shared" si="70"/>
        <v>0</v>
      </c>
      <c r="P257">
        <f t="shared" si="71"/>
        <v>0</v>
      </c>
      <c r="Q257">
        <f t="shared" si="72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9"/>
        <v>0</v>
      </c>
      <c r="O258">
        <f t="shared" si="70"/>
        <v>0</v>
      </c>
      <c r="P258">
        <f t="shared" si="71"/>
        <v>0</v>
      </c>
      <c r="Q258">
        <f t="shared" si="72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9"/>
        <v>0</v>
      </c>
      <c r="O259">
        <f t="shared" si="70"/>
        <v>0</v>
      </c>
      <c r="P259">
        <f t="shared" si="71"/>
        <v>0</v>
      </c>
      <c r="Q259">
        <f t="shared" si="72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9"/>
        <v>0</v>
      </c>
      <c r="O260">
        <f t="shared" si="70"/>
        <v>0</v>
      </c>
      <c r="P260">
        <f t="shared" si="71"/>
        <v>0</v>
      </c>
      <c r="Q260">
        <f t="shared" si="72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73">A262*((SUM(F262:I262))+(J262*1950*80))</f>
        <v>0</v>
      </c>
      <c r="O262">
        <f t="shared" ref="O262" si="74">A262*J262</f>
        <v>0</v>
      </c>
      <c r="P262">
        <f t="shared" ref="P262" si="75">A262*K262</f>
        <v>0</v>
      </c>
      <c r="Q262">
        <f t="shared" ref="Q262" si="76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77">A264*((SUM(F264:I264))+(J264*1950*80))</f>
        <v>0</v>
      </c>
      <c r="O264">
        <f t="shared" ref="O264:O268" si="78">A264*J264</f>
        <v>0</v>
      </c>
      <c r="P264">
        <f t="shared" ref="P264:P268" si="79">A264*K264</f>
        <v>0</v>
      </c>
      <c r="Q264">
        <f t="shared" ref="Q264:Q268" si="80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77"/>
        <v>0</v>
      </c>
      <c r="O265">
        <f t="shared" si="78"/>
        <v>0</v>
      </c>
      <c r="P265">
        <f t="shared" si="79"/>
        <v>0</v>
      </c>
      <c r="Q265">
        <f t="shared" si="80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77"/>
        <v>0</v>
      </c>
      <c r="O266">
        <f t="shared" si="78"/>
        <v>0</v>
      </c>
      <c r="P266">
        <f t="shared" si="79"/>
        <v>0</v>
      </c>
      <c r="Q266">
        <f t="shared" si="80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77"/>
        <v>0</v>
      </c>
      <c r="O267">
        <f t="shared" si="78"/>
        <v>0</v>
      </c>
      <c r="P267">
        <f t="shared" si="79"/>
        <v>0</v>
      </c>
      <c r="Q267">
        <f t="shared" si="80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77"/>
        <v>0</v>
      </c>
      <c r="O268">
        <f t="shared" si="78"/>
        <v>0</v>
      </c>
      <c r="P268">
        <f t="shared" si="79"/>
        <v>0</v>
      </c>
      <c r="Q268">
        <f t="shared" si="80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81">A270*((SUM(F270:I270))+(J270*1950*80))</f>
        <v>0</v>
      </c>
      <c r="O270">
        <f t="shared" ref="O270:O274" si="82">A270*J270</f>
        <v>0</v>
      </c>
      <c r="P270">
        <f t="shared" ref="P270:P274" si="83">A270*K270</f>
        <v>0</v>
      </c>
      <c r="Q270">
        <f t="shared" ref="Q270:Q274" si="84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81"/>
        <v>0</v>
      </c>
      <c r="O271">
        <f t="shared" si="82"/>
        <v>0</v>
      </c>
      <c r="P271">
        <f t="shared" si="83"/>
        <v>0</v>
      </c>
      <c r="Q271">
        <f t="shared" si="84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81"/>
        <v>0</v>
      </c>
      <c r="O272">
        <f t="shared" si="82"/>
        <v>0</v>
      </c>
      <c r="P272">
        <f t="shared" si="83"/>
        <v>0</v>
      </c>
      <c r="Q272">
        <f t="shared" si="84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81"/>
        <v>0</v>
      </c>
      <c r="O273">
        <f t="shared" si="82"/>
        <v>0</v>
      </c>
      <c r="P273">
        <f t="shared" si="83"/>
        <v>0</v>
      </c>
      <c r="Q273">
        <f t="shared" si="84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81"/>
        <v>0</v>
      </c>
      <c r="O274">
        <f t="shared" si="82"/>
        <v>0</v>
      </c>
      <c r="P274">
        <f t="shared" si="83"/>
        <v>0</v>
      </c>
      <c r="Q274">
        <f t="shared" si="84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" si="85">A276*((SUM(F276:I276))+(J276*1950*80))</f>
        <v>0</v>
      </c>
      <c r="O276">
        <f t="shared" ref="O276" si="86">A276*J276</f>
        <v>0</v>
      </c>
      <c r="P276">
        <f t="shared" ref="P276" si="87">A276*K276</f>
        <v>0</v>
      </c>
      <c r="Q276">
        <f t="shared" ref="Q276" si="88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ref="N277" si="89">A277*((SUM(F277:I277))+(J277*1950*80))</f>
        <v>0</v>
      </c>
      <c r="O277">
        <f t="shared" ref="O277" si="90">A277*J277</f>
        <v>0</v>
      </c>
      <c r="P277">
        <f t="shared" ref="P277" si="91">A277*K277</f>
        <v>0</v>
      </c>
      <c r="Q277">
        <f t="shared" ref="Q277" si="92">A277*L277</f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ref="N278" si="93">A278*((SUM(F278:I278))+(J278*1950*80))</f>
        <v>0</v>
      </c>
      <c r="O278">
        <f t="shared" ref="O278" si="94">A278*J278</f>
        <v>0</v>
      </c>
      <c r="P278">
        <f t="shared" ref="P278" si="95">A278*K278</f>
        <v>0</v>
      </c>
      <c r="Q278">
        <f t="shared" ref="Q278" si="96">A278*L278</f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" si="97">A280*((SUM(F280:I280))+(J280*1950*80))</f>
        <v>0</v>
      </c>
      <c r="O280">
        <f t="shared" ref="O280" si="98">A280*J280</f>
        <v>0</v>
      </c>
      <c r="P280">
        <f t="shared" ref="P280" si="99">A280*K280</f>
        <v>0</v>
      </c>
      <c r="Q280">
        <f t="shared" ref="Q280" si="100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ref="N281" si="101">A281*((SUM(F281:I281))+(J281*1950*80))</f>
        <v>0</v>
      </c>
      <c r="O281">
        <f t="shared" ref="O281" si="102">A281*J281</f>
        <v>0</v>
      </c>
      <c r="P281">
        <f t="shared" ref="P281" si="103">A281*K281</f>
        <v>0</v>
      </c>
      <c r="Q281">
        <f t="shared" ref="Q281" si="104">A281*L281</f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105">A283*((SUM(F283:I283))+(J283*1950*80))</f>
        <v>0</v>
      </c>
      <c r="O283">
        <f t="shared" ref="O283" si="106">A283*J283</f>
        <v>0</v>
      </c>
      <c r="P283">
        <f t="shared" ref="P283" si="107">A283*K283</f>
        <v>0</v>
      </c>
      <c r="Q283">
        <f t="shared" ref="Q283" si="108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109">A285*((SUM(F285:I285))+(J285*1950*80))</f>
        <v>0</v>
      </c>
      <c r="O285">
        <f t="shared" ref="O285:O286" si="110">A285*J285</f>
        <v>0</v>
      </c>
      <c r="P285">
        <f t="shared" ref="P285:P286" si="111">A285*K285</f>
        <v>0</v>
      </c>
      <c r="Q285">
        <f t="shared" ref="Q285:Q286" si="112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109"/>
        <v>0</v>
      </c>
      <c r="O286">
        <f t="shared" si="110"/>
        <v>0</v>
      </c>
      <c r="P286">
        <f t="shared" si="111"/>
        <v>0</v>
      </c>
      <c r="Q286">
        <f t="shared" si="112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113">A288*((SUM(F288:I288))+(J288*1950*80))</f>
        <v>0</v>
      </c>
      <c r="O288">
        <f t="shared" ref="O288:O290" si="114">A288*J288</f>
        <v>0</v>
      </c>
      <c r="P288">
        <f t="shared" ref="P288:P290" si="115">A288*K288</f>
        <v>0</v>
      </c>
      <c r="Q288">
        <f t="shared" ref="Q288:Q290" si="116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113"/>
        <v>0</v>
      </c>
      <c r="O289">
        <f t="shared" si="114"/>
        <v>0</v>
      </c>
      <c r="P289">
        <f t="shared" si="115"/>
        <v>0</v>
      </c>
      <c r="Q289">
        <f t="shared" si="116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113"/>
        <v>0</v>
      </c>
      <c r="O290">
        <f t="shared" si="114"/>
        <v>0</v>
      </c>
      <c r="P290">
        <f t="shared" si="115"/>
        <v>0</v>
      </c>
      <c r="Q290">
        <f t="shared" si="116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117">SUM(O174:O290)</f>
        <v>0</v>
      </c>
      <c r="P291" s="28">
        <f t="shared" si="117"/>
        <v>0</v>
      </c>
      <c r="Q291" s="28">
        <f t="shared" si="117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118">A292*((SUM(F292:I292))+(J292*1950*80))</f>
        <v>0</v>
      </c>
      <c r="O292">
        <f t="shared" ref="O292:O299" si="119">A292*J292</f>
        <v>0</v>
      </c>
      <c r="P292">
        <f t="shared" ref="P292:P299" si="120">A292*K292</f>
        <v>0</v>
      </c>
      <c r="Q292">
        <f t="shared" ref="Q292:Q299" si="121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118"/>
        <v>0</v>
      </c>
      <c r="O293">
        <f t="shared" si="119"/>
        <v>0</v>
      </c>
      <c r="P293">
        <f t="shared" si="120"/>
        <v>0</v>
      </c>
      <c r="Q293">
        <f t="shared" si="121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118"/>
        <v>0</v>
      </c>
      <c r="O294">
        <f t="shared" si="119"/>
        <v>0</v>
      </c>
      <c r="P294">
        <f t="shared" si="120"/>
        <v>0</v>
      </c>
      <c r="Q294">
        <f t="shared" si="121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118"/>
        <v>0</v>
      </c>
      <c r="O295">
        <f t="shared" si="119"/>
        <v>0</v>
      </c>
      <c r="P295">
        <f t="shared" si="120"/>
        <v>0</v>
      </c>
      <c r="Q295">
        <f t="shared" si="121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118"/>
        <v>0</v>
      </c>
      <c r="O296">
        <f t="shared" si="119"/>
        <v>0</v>
      </c>
      <c r="P296">
        <f t="shared" si="120"/>
        <v>0</v>
      </c>
      <c r="Q296">
        <f t="shared" si="121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118"/>
        <v>0</v>
      </c>
      <c r="O297">
        <f t="shared" si="119"/>
        <v>0</v>
      </c>
      <c r="P297">
        <f t="shared" si="120"/>
        <v>0</v>
      </c>
      <c r="Q297">
        <f t="shared" si="121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118"/>
        <v>0</v>
      </c>
      <c r="O298">
        <f t="shared" si="119"/>
        <v>0</v>
      </c>
      <c r="P298">
        <f t="shared" si="120"/>
        <v>0</v>
      </c>
      <c r="Q298">
        <f t="shared" si="121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118"/>
        <v>0</v>
      </c>
      <c r="O299">
        <f t="shared" si="119"/>
        <v>0</v>
      </c>
      <c r="P299">
        <f t="shared" si="120"/>
        <v>0</v>
      </c>
      <c r="Q299">
        <f t="shared" si="121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22">A301*((SUM(F301:I301))+(J301*1950*80))</f>
        <v>0</v>
      </c>
      <c r="O301">
        <f t="shared" ref="O301:O310" si="123">A301*J301</f>
        <v>0</v>
      </c>
      <c r="P301">
        <f t="shared" ref="P301:P310" si="124">A301*K301</f>
        <v>0</v>
      </c>
      <c r="Q301">
        <f t="shared" ref="Q301:Q310" si="125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22"/>
        <v>0</v>
      </c>
      <c r="O302">
        <f t="shared" si="123"/>
        <v>0</v>
      </c>
      <c r="P302">
        <f t="shared" si="124"/>
        <v>0</v>
      </c>
      <c r="Q302">
        <f t="shared" si="125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22"/>
        <v>0</v>
      </c>
      <c r="O303">
        <f t="shared" si="123"/>
        <v>0</v>
      </c>
      <c r="P303">
        <f t="shared" si="124"/>
        <v>0</v>
      </c>
      <c r="Q303">
        <f t="shared" si="125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22"/>
        <v>0</v>
      </c>
      <c r="O304">
        <f t="shared" si="123"/>
        <v>0</v>
      </c>
      <c r="P304">
        <f t="shared" si="124"/>
        <v>0</v>
      </c>
      <c r="Q304">
        <f t="shared" si="125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22"/>
        <v>0</v>
      </c>
      <c r="O305">
        <f t="shared" si="123"/>
        <v>0</v>
      </c>
      <c r="P305">
        <f t="shared" si="124"/>
        <v>0</v>
      </c>
      <c r="Q305">
        <f t="shared" si="125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22"/>
        <v>0</v>
      </c>
      <c r="O306">
        <f t="shared" si="123"/>
        <v>0</v>
      </c>
      <c r="P306">
        <f t="shared" si="124"/>
        <v>0</v>
      </c>
      <c r="Q306">
        <f t="shared" si="125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22"/>
        <v>0</v>
      </c>
      <c r="O307">
        <f t="shared" si="123"/>
        <v>0</v>
      </c>
      <c r="P307">
        <f t="shared" si="124"/>
        <v>0</v>
      </c>
      <c r="Q307">
        <f t="shared" si="125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22"/>
        <v>0</v>
      </c>
      <c r="O308">
        <f t="shared" si="123"/>
        <v>0</v>
      </c>
      <c r="P308">
        <f t="shared" si="124"/>
        <v>0</v>
      </c>
      <c r="Q308">
        <f t="shared" si="125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22"/>
        <v>0</v>
      </c>
      <c r="O309">
        <f t="shared" si="123"/>
        <v>0</v>
      </c>
      <c r="P309">
        <f t="shared" si="124"/>
        <v>0</v>
      </c>
      <c r="Q309">
        <f t="shared" si="125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22"/>
        <v>0</v>
      </c>
      <c r="O310">
        <f t="shared" si="123"/>
        <v>0</v>
      </c>
      <c r="P310">
        <f t="shared" si="124"/>
        <v>0</v>
      </c>
      <c r="Q310">
        <f t="shared" si="125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68" si="126">A312*((SUM(F312:I312))+(J312*1950*80))</f>
        <v>0</v>
      </c>
      <c r="O312">
        <f t="shared" ref="O312:O368" si="127">A312*J312</f>
        <v>0</v>
      </c>
      <c r="P312">
        <f t="shared" ref="P312:P368" si="128">A312*K312</f>
        <v>0</v>
      </c>
      <c r="Q312">
        <f t="shared" ref="Q312:Q368" si="129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26"/>
        <v>0</v>
      </c>
      <c r="O313">
        <f t="shared" si="127"/>
        <v>0</v>
      </c>
      <c r="P313">
        <f t="shared" si="128"/>
        <v>0</v>
      </c>
      <c r="Q313">
        <f t="shared" si="129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26"/>
        <v>0</v>
      </c>
      <c r="O314">
        <f t="shared" si="127"/>
        <v>0</v>
      </c>
      <c r="P314">
        <f t="shared" si="128"/>
        <v>0</v>
      </c>
      <c r="Q314">
        <f t="shared" si="129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26"/>
        <v>0</v>
      </c>
      <c r="O315">
        <f t="shared" si="127"/>
        <v>0</v>
      </c>
      <c r="P315">
        <f t="shared" si="128"/>
        <v>0</v>
      </c>
      <c r="Q315">
        <f t="shared" si="129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26"/>
        <v>0</v>
      </c>
      <c r="O316">
        <f t="shared" si="127"/>
        <v>0</v>
      </c>
      <c r="P316">
        <f t="shared" si="128"/>
        <v>0</v>
      </c>
      <c r="Q316">
        <f t="shared" si="129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26"/>
        <v>0</v>
      </c>
      <c r="O317">
        <f t="shared" si="127"/>
        <v>0</v>
      </c>
      <c r="P317">
        <f t="shared" si="128"/>
        <v>0</v>
      </c>
      <c r="Q317">
        <f t="shared" si="129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26"/>
        <v>0</v>
      </c>
      <c r="O318">
        <f t="shared" si="127"/>
        <v>0</v>
      </c>
      <c r="P318">
        <f t="shared" si="128"/>
        <v>0</v>
      </c>
      <c r="Q318">
        <f t="shared" si="129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26"/>
        <v>0</v>
      </c>
      <c r="O320">
        <f t="shared" si="127"/>
        <v>0</v>
      </c>
      <c r="P320">
        <f t="shared" si="128"/>
        <v>0</v>
      </c>
      <c r="Q320">
        <f t="shared" si="129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26"/>
        <v>0</v>
      </c>
      <c r="O321">
        <f t="shared" si="127"/>
        <v>0</v>
      </c>
      <c r="P321">
        <f t="shared" si="128"/>
        <v>0</v>
      </c>
      <c r="Q321">
        <f t="shared" si="129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26"/>
        <v>0</v>
      </c>
      <c r="O322">
        <f t="shared" si="127"/>
        <v>0</v>
      </c>
      <c r="P322">
        <f t="shared" si="128"/>
        <v>0</v>
      </c>
      <c r="Q322">
        <f t="shared" si="129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26"/>
        <v>0</v>
      </c>
      <c r="O323">
        <f t="shared" si="127"/>
        <v>0</v>
      </c>
      <c r="P323">
        <f t="shared" si="128"/>
        <v>0</v>
      </c>
      <c r="Q323">
        <f t="shared" si="129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26"/>
        <v>0</v>
      </c>
      <c r="O324">
        <f t="shared" si="127"/>
        <v>0</v>
      </c>
      <c r="P324">
        <f t="shared" si="128"/>
        <v>0</v>
      </c>
      <c r="Q324">
        <f t="shared" si="129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26"/>
        <v>0</v>
      </c>
      <c r="O325">
        <f t="shared" si="127"/>
        <v>0</v>
      </c>
      <c r="P325">
        <f t="shared" si="128"/>
        <v>0</v>
      </c>
      <c r="Q325">
        <f t="shared" si="129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26"/>
        <v>0</v>
      </c>
      <c r="O326">
        <f t="shared" si="127"/>
        <v>0</v>
      </c>
      <c r="P326">
        <f t="shared" si="128"/>
        <v>0</v>
      </c>
      <c r="Q326">
        <f t="shared" si="129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26"/>
        <v>0</v>
      </c>
      <c r="O327">
        <f t="shared" si="127"/>
        <v>0</v>
      </c>
      <c r="P327">
        <f t="shared" si="128"/>
        <v>0</v>
      </c>
      <c r="Q327">
        <f t="shared" si="129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26"/>
        <v>0</v>
      </c>
      <c r="O328">
        <f t="shared" si="127"/>
        <v>0</v>
      </c>
      <c r="P328">
        <f t="shared" si="128"/>
        <v>0</v>
      </c>
      <c r="Q328">
        <f t="shared" si="129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26"/>
        <v>0</v>
      </c>
      <c r="O330">
        <f t="shared" si="127"/>
        <v>0</v>
      </c>
      <c r="P330">
        <f t="shared" si="128"/>
        <v>0</v>
      </c>
      <c r="Q330">
        <f t="shared" si="129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26"/>
        <v>0</v>
      </c>
      <c r="O331">
        <f t="shared" si="127"/>
        <v>0</v>
      </c>
      <c r="P331">
        <f t="shared" si="128"/>
        <v>0</v>
      </c>
      <c r="Q331">
        <f t="shared" si="129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26"/>
        <v>0</v>
      </c>
      <c r="O332">
        <f t="shared" si="127"/>
        <v>0</v>
      </c>
      <c r="P332">
        <f t="shared" si="128"/>
        <v>0</v>
      </c>
      <c r="Q332">
        <f t="shared" si="129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26"/>
        <v>0</v>
      </c>
      <c r="O333">
        <f t="shared" si="127"/>
        <v>0</v>
      </c>
      <c r="P333">
        <f t="shared" si="128"/>
        <v>0</v>
      </c>
      <c r="Q333">
        <f t="shared" si="129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26"/>
        <v>0</v>
      </c>
      <c r="O334">
        <f t="shared" si="127"/>
        <v>0</v>
      </c>
      <c r="P334">
        <f t="shared" si="128"/>
        <v>0</v>
      </c>
      <c r="Q334">
        <f t="shared" si="129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26"/>
        <v>0</v>
      </c>
      <c r="O336">
        <f t="shared" si="127"/>
        <v>0</v>
      </c>
      <c r="P336">
        <f t="shared" si="128"/>
        <v>0</v>
      </c>
      <c r="Q336">
        <f t="shared" si="129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26"/>
        <v>0</v>
      </c>
      <c r="O337">
        <f t="shared" si="127"/>
        <v>0</v>
      </c>
      <c r="P337">
        <f t="shared" si="128"/>
        <v>0</v>
      </c>
      <c r="Q337">
        <f t="shared" si="129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26"/>
        <v>0</v>
      </c>
      <c r="O338">
        <f t="shared" si="127"/>
        <v>0</v>
      </c>
      <c r="P338">
        <f t="shared" si="128"/>
        <v>0</v>
      </c>
      <c r="Q338">
        <f t="shared" si="129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26"/>
        <v>0</v>
      </c>
      <c r="O339">
        <f t="shared" si="127"/>
        <v>0</v>
      </c>
      <c r="P339">
        <f t="shared" si="128"/>
        <v>0</v>
      </c>
      <c r="Q339">
        <f t="shared" si="129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26"/>
        <v>0</v>
      </c>
      <c r="O340">
        <f t="shared" si="127"/>
        <v>0</v>
      </c>
      <c r="P340">
        <f t="shared" si="128"/>
        <v>0</v>
      </c>
      <c r="Q340">
        <f t="shared" si="129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26"/>
        <v>0</v>
      </c>
      <c r="O341">
        <f t="shared" si="127"/>
        <v>0</v>
      </c>
      <c r="P341">
        <f t="shared" si="128"/>
        <v>0</v>
      </c>
      <c r="Q341">
        <f t="shared" si="129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26"/>
        <v>0</v>
      </c>
      <c r="O342">
        <f t="shared" si="127"/>
        <v>0</v>
      </c>
      <c r="P342">
        <f t="shared" si="128"/>
        <v>0</v>
      </c>
      <c r="Q342">
        <f t="shared" si="129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26"/>
        <v>0</v>
      </c>
      <c r="O343">
        <f t="shared" si="127"/>
        <v>0</v>
      </c>
      <c r="P343">
        <f t="shared" si="128"/>
        <v>0</v>
      </c>
      <c r="Q343">
        <f t="shared" si="129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26"/>
        <v>0</v>
      </c>
      <c r="O345">
        <f t="shared" si="127"/>
        <v>0</v>
      </c>
      <c r="P345">
        <f t="shared" si="128"/>
        <v>0</v>
      </c>
      <c r="Q345">
        <f t="shared" si="129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26"/>
        <v>0</v>
      </c>
      <c r="O346">
        <f t="shared" si="127"/>
        <v>0</v>
      </c>
      <c r="P346">
        <f t="shared" si="128"/>
        <v>0</v>
      </c>
      <c r="Q346">
        <f t="shared" si="129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26"/>
        <v>0</v>
      </c>
      <c r="O347">
        <f t="shared" si="127"/>
        <v>0</v>
      </c>
      <c r="P347">
        <f t="shared" si="128"/>
        <v>0</v>
      </c>
      <c r="Q347">
        <f t="shared" si="129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26"/>
        <v>0</v>
      </c>
      <c r="O348">
        <f t="shared" si="127"/>
        <v>0</v>
      </c>
      <c r="P348">
        <f t="shared" si="128"/>
        <v>0</v>
      </c>
      <c r="Q348">
        <f t="shared" si="129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26"/>
        <v>0</v>
      </c>
      <c r="O349">
        <f t="shared" si="127"/>
        <v>0</v>
      </c>
      <c r="P349">
        <f t="shared" si="128"/>
        <v>0</v>
      </c>
      <c r="Q349">
        <f t="shared" si="129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26"/>
        <v>0</v>
      </c>
      <c r="O350">
        <f t="shared" si="127"/>
        <v>0</v>
      </c>
      <c r="P350">
        <f t="shared" si="128"/>
        <v>0</v>
      </c>
      <c r="Q350">
        <f t="shared" si="129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26"/>
        <v>0</v>
      </c>
      <c r="O351">
        <f t="shared" si="127"/>
        <v>0</v>
      </c>
      <c r="P351">
        <f t="shared" si="128"/>
        <v>0</v>
      </c>
      <c r="Q351">
        <f t="shared" si="129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26"/>
        <v>0</v>
      </c>
      <c r="O352">
        <f t="shared" si="127"/>
        <v>0</v>
      </c>
      <c r="P352">
        <f t="shared" si="128"/>
        <v>0</v>
      </c>
      <c r="Q352">
        <f t="shared" si="129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26"/>
        <v>0</v>
      </c>
      <c r="O353">
        <f t="shared" si="127"/>
        <v>0</v>
      </c>
      <c r="P353">
        <f t="shared" si="128"/>
        <v>0</v>
      </c>
      <c r="Q353">
        <f t="shared" si="129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26"/>
        <v>0</v>
      </c>
      <c r="O354">
        <f t="shared" si="127"/>
        <v>0</v>
      </c>
      <c r="P354">
        <f t="shared" si="128"/>
        <v>0</v>
      </c>
      <c r="Q354">
        <f t="shared" si="129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26"/>
        <v>0</v>
      </c>
      <c r="O356">
        <f t="shared" si="127"/>
        <v>0</v>
      </c>
      <c r="P356">
        <f t="shared" si="128"/>
        <v>0</v>
      </c>
      <c r="Q356">
        <f t="shared" si="129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26"/>
        <v>0</v>
      </c>
      <c r="O357">
        <f t="shared" si="127"/>
        <v>0</v>
      </c>
      <c r="P357">
        <f t="shared" si="128"/>
        <v>0</v>
      </c>
      <c r="Q357">
        <f t="shared" si="129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26"/>
        <v>0</v>
      </c>
      <c r="O358">
        <f t="shared" si="127"/>
        <v>0</v>
      </c>
      <c r="P358">
        <f t="shared" si="128"/>
        <v>0</v>
      </c>
      <c r="Q358">
        <f t="shared" si="129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26"/>
        <v>0</v>
      </c>
      <c r="O359">
        <f t="shared" si="127"/>
        <v>0</v>
      </c>
      <c r="P359">
        <f t="shared" si="128"/>
        <v>0</v>
      </c>
      <c r="Q359">
        <f t="shared" si="129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26"/>
        <v>0</v>
      </c>
      <c r="O360">
        <f t="shared" si="127"/>
        <v>0</v>
      </c>
      <c r="P360">
        <f t="shared" si="128"/>
        <v>0</v>
      </c>
      <c r="Q360">
        <f t="shared" si="129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26"/>
        <v>0</v>
      </c>
      <c r="O361">
        <f t="shared" si="127"/>
        <v>0</v>
      </c>
      <c r="P361">
        <f t="shared" si="128"/>
        <v>0</v>
      </c>
      <c r="Q361">
        <f t="shared" si="129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26"/>
        <v>0</v>
      </c>
      <c r="O362">
        <f t="shared" si="127"/>
        <v>0</v>
      </c>
      <c r="P362">
        <f t="shared" si="128"/>
        <v>0</v>
      </c>
      <c r="Q362">
        <f t="shared" si="129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26"/>
        <v>0</v>
      </c>
      <c r="O363">
        <f t="shared" si="127"/>
        <v>0</v>
      </c>
      <c r="P363">
        <f t="shared" si="128"/>
        <v>0</v>
      </c>
      <c r="Q363">
        <f t="shared" si="129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26"/>
        <v>0</v>
      </c>
      <c r="O365">
        <f t="shared" si="127"/>
        <v>0</v>
      </c>
      <c r="P365">
        <f t="shared" si="128"/>
        <v>0</v>
      </c>
      <c r="Q365">
        <f t="shared" si="129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26"/>
        <v>0</v>
      </c>
      <c r="O366">
        <f t="shared" si="127"/>
        <v>0</v>
      </c>
      <c r="P366">
        <f t="shared" si="128"/>
        <v>0</v>
      </c>
      <c r="Q366">
        <f t="shared" si="129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26"/>
        <v>0</v>
      </c>
      <c r="O367">
        <f t="shared" si="127"/>
        <v>0</v>
      </c>
      <c r="P367">
        <f t="shared" si="128"/>
        <v>0</v>
      </c>
      <c r="Q367">
        <f t="shared" si="129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26"/>
        <v>0</v>
      </c>
      <c r="O368">
        <f t="shared" si="127"/>
        <v>0</v>
      </c>
      <c r="P368">
        <f t="shared" si="128"/>
        <v>0</v>
      </c>
      <c r="Q368">
        <f t="shared" si="129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ref="N369:N426" si="130">A369*((SUM(F369:I369))+(J369*1950*80))</f>
        <v>0</v>
      </c>
      <c r="O369">
        <f t="shared" ref="O369:O426" si="131">A369*J369</f>
        <v>0</v>
      </c>
      <c r="P369">
        <f t="shared" ref="P369:P426" si="132">A369*K369</f>
        <v>0</v>
      </c>
      <c r="Q369">
        <f t="shared" ref="Q369:Q426" si="133">A369*L369</f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30"/>
        <v>0</v>
      </c>
      <c r="O371">
        <f t="shared" si="131"/>
        <v>0</v>
      </c>
      <c r="P371">
        <f t="shared" si="132"/>
        <v>0</v>
      </c>
      <c r="Q371">
        <f t="shared" si="133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30"/>
        <v>0</v>
      </c>
      <c r="O372">
        <f t="shared" si="131"/>
        <v>0</v>
      </c>
      <c r="P372">
        <f t="shared" si="132"/>
        <v>0</v>
      </c>
      <c r="Q372">
        <f t="shared" si="133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30"/>
        <v>0</v>
      </c>
      <c r="O373">
        <f t="shared" si="131"/>
        <v>0</v>
      </c>
      <c r="P373">
        <f t="shared" si="132"/>
        <v>0</v>
      </c>
      <c r="Q373">
        <f t="shared" si="133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30"/>
        <v>0</v>
      </c>
      <c r="O374">
        <f t="shared" si="131"/>
        <v>0</v>
      </c>
      <c r="P374">
        <f t="shared" si="132"/>
        <v>0</v>
      </c>
      <c r="Q374">
        <f t="shared" si="133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30"/>
        <v>0</v>
      </c>
      <c r="O375">
        <f t="shared" si="131"/>
        <v>0</v>
      </c>
      <c r="P375">
        <f t="shared" si="132"/>
        <v>0</v>
      </c>
      <c r="Q375">
        <f t="shared" si="133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si="130"/>
        <v>0</v>
      </c>
      <c r="O377">
        <f t="shared" si="131"/>
        <v>0</v>
      </c>
      <c r="P377">
        <f t="shared" si="132"/>
        <v>0</v>
      </c>
      <c r="Q377">
        <f t="shared" si="133"/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30"/>
        <v>0</v>
      </c>
      <c r="O378">
        <f t="shared" si="131"/>
        <v>0</v>
      </c>
      <c r="P378">
        <f t="shared" si="132"/>
        <v>0</v>
      </c>
      <c r="Q378">
        <f t="shared" si="133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30"/>
        <v>0</v>
      </c>
      <c r="O379">
        <f t="shared" si="131"/>
        <v>0</v>
      </c>
      <c r="P379">
        <f t="shared" si="132"/>
        <v>0</v>
      </c>
      <c r="Q379">
        <f t="shared" si="133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30"/>
        <v>0</v>
      </c>
      <c r="O380">
        <f t="shared" si="131"/>
        <v>0</v>
      </c>
      <c r="P380">
        <f t="shared" si="132"/>
        <v>0</v>
      </c>
      <c r="Q380">
        <f t="shared" si="133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30"/>
        <v>0</v>
      </c>
      <c r="O381">
        <f t="shared" si="131"/>
        <v>0</v>
      </c>
      <c r="P381">
        <f t="shared" si="132"/>
        <v>0</v>
      </c>
      <c r="Q381">
        <f t="shared" si="133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30"/>
        <v>0</v>
      </c>
      <c r="O382">
        <f t="shared" si="131"/>
        <v>0</v>
      </c>
      <c r="P382">
        <f t="shared" si="132"/>
        <v>0</v>
      </c>
      <c r="Q382">
        <f t="shared" si="133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30"/>
        <v>0</v>
      </c>
      <c r="O383">
        <f t="shared" si="131"/>
        <v>0</v>
      </c>
      <c r="P383">
        <f t="shared" si="132"/>
        <v>0</v>
      </c>
      <c r="Q383">
        <f t="shared" si="133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30"/>
        <v>0</v>
      </c>
      <c r="O385">
        <f t="shared" si="131"/>
        <v>0</v>
      </c>
      <c r="P385">
        <f t="shared" si="132"/>
        <v>0</v>
      </c>
      <c r="Q385">
        <f t="shared" si="133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30"/>
        <v>0</v>
      </c>
      <c r="O386">
        <f t="shared" si="131"/>
        <v>0</v>
      </c>
      <c r="P386">
        <f t="shared" si="132"/>
        <v>0</v>
      </c>
      <c r="Q386">
        <f t="shared" si="133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30"/>
        <v>0</v>
      </c>
      <c r="O387">
        <f t="shared" si="131"/>
        <v>0</v>
      </c>
      <c r="P387">
        <f t="shared" si="132"/>
        <v>0</v>
      </c>
      <c r="Q387">
        <f t="shared" si="133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30"/>
        <v>0</v>
      </c>
      <c r="O388">
        <f t="shared" si="131"/>
        <v>0</v>
      </c>
      <c r="P388">
        <f t="shared" si="132"/>
        <v>0</v>
      </c>
      <c r="Q388">
        <f t="shared" si="133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30"/>
        <v>0</v>
      </c>
      <c r="O389">
        <f t="shared" si="131"/>
        <v>0</v>
      </c>
      <c r="P389">
        <f t="shared" si="132"/>
        <v>0</v>
      </c>
      <c r="Q389">
        <f t="shared" si="133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30"/>
        <v>0</v>
      </c>
      <c r="O390">
        <f t="shared" si="131"/>
        <v>0</v>
      </c>
      <c r="P390">
        <f t="shared" si="132"/>
        <v>0</v>
      </c>
      <c r="Q390">
        <f t="shared" si="133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30"/>
        <v>0</v>
      </c>
      <c r="O391">
        <f t="shared" si="131"/>
        <v>0</v>
      </c>
      <c r="P391">
        <f t="shared" si="132"/>
        <v>0</v>
      </c>
      <c r="Q391">
        <f t="shared" si="133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30"/>
        <v>0</v>
      </c>
      <c r="O392">
        <f t="shared" si="131"/>
        <v>0</v>
      </c>
      <c r="P392">
        <f t="shared" si="132"/>
        <v>0</v>
      </c>
      <c r="Q392">
        <f t="shared" si="133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30"/>
        <v>0</v>
      </c>
      <c r="O393">
        <f t="shared" si="131"/>
        <v>0</v>
      </c>
      <c r="P393">
        <f t="shared" si="132"/>
        <v>0</v>
      </c>
      <c r="Q393">
        <f t="shared" si="133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30"/>
        <v>0</v>
      </c>
      <c r="O394">
        <f t="shared" si="131"/>
        <v>0</v>
      </c>
      <c r="P394">
        <f t="shared" si="132"/>
        <v>0</v>
      </c>
      <c r="Q394">
        <f t="shared" si="133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30"/>
        <v>0</v>
      </c>
      <c r="O395">
        <f t="shared" si="131"/>
        <v>0</v>
      </c>
      <c r="P395">
        <f t="shared" si="132"/>
        <v>0</v>
      </c>
      <c r="Q395">
        <f t="shared" si="133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30"/>
        <v>0</v>
      </c>
      <c r="O396">
        <f t="shared" si="131"/>
        <v>0</v>
      </c>
      <c r="P396">
        <f t="shared" si="132"/>
        <v>0</v>
      </c>
      <c r="Q396">
        <f t="shared" si="133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30"/>
        <v>0</v>
      </c>
      <c r="O398">
        <f t="shared" si="131"/>
        <v>0</v>
      </c>
      <c r="P398">
        <f t="shared" si="132"/>
        <v>0</v>
      </c>
      <c r="Q398">
        <f t="shared" si="133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30"/>
        <v>0</v>
      </c>
      <c r="O399">
        <f t="shared" si="131"/>
        <v>0</v>
      </c>
      <c r="P399">
        <f t="shared" si="132"/>
        <v>0</v>
      </c>
      <c r="Q399">
        <f t="shared" si="133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30"/>
        <v>0</v>
      </c>
      <c r="O400">
        <f t="shared" si="131"/>
        <v>0</v>
      </c>
      <c r="P400">
        <f t="shared" si="132"/>
        <v>0</v>
      </c>
      <c r="Q400">
        <f t="shared" si="133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30"/>
        <v>0</v>
      </c>
      <c r="O401">
        <f t="shared" si="131"/>
        <v>0</v>
      </c>
      <c r="P401">
        <f t="shared" si="132"/>
        <v>0</v>
      </c>
      <c r="Q401">
        <f t="shared" si="133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30"/>
        <v>0</v>
      </c>
      <c r="O402">
        <f t="shared" si="131"/>
        <v>0</v>
      </c>
      <c r="P402">
        <f t="shared" si="132"/>
        <v>0</v>
      </c>
      <c r="Q402">
        <f t="shared" si="133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30"/>
        <v>0</v>
      </c>
      <c r="O403">
        <f t="shared" si="131"/>
        <v>0</v>
      </c>
      <c r="P403">
        <f t="shared" si="132"/>
        <v>0</v>
      </c>
      <c r="Q403">
        <f t="shared" si="133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30"/>
        <v>0</v>
      </c>
      <c r="O404">
        <f t="shared" si="131"/>
        <v>0</v>
      </c>
      <c r="P404">
        <f t="shared" si="132"/>
        <v>0</v>
      </c>
      <c r="Q404">
        <f t="shared" si="133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30"/>
        <v>0</v>
      </c>
      <c r="O405">
        <f t="shared" si="131"/>
        <v>0</v>
      </c>
      <c r="P405">
        <f t="shared" si="132"/>
        <v>0</v>
      </c>
      <c r="Q405">
        <f t="shared" si="133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30"/>
        <v>0</v>
      </c>
      <c r="O406">
        <f t="shared" si="131"/>
        <v>0</v>
      </c>
      <c r="P406">
        <f t="shared" si="132"/>
        <v>0</v>
      </c>
      <c r="Q406">
        <f t="shared" si="133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30"/>
        <v>0</v>
      </c>
      <c r="O408">
        <f t="shared" si="131"/>
        <v>0</v>
      </c>
      <c r="P408">
        <f t="shared" si="132"/>
        <v>0</v>
      </c>
      <c r="Q408">
        <f t="shared" si="133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30"/>
        <v>0</v>
      </c>
      <c r="O409">
        <f t="shared" si="131"/>
        <v>0</v>
      </c>
      <c r="P409">
        <f t="shared" si="132"/>
        <v>0</v>
      </c>
      <c r="Q409">
        <f t="shared" si="133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30"/>
        <v>0</v>
      </c>
      <c r="O410">
        <f t="shared" si="131"/>
        <v>0</v>
      </c>
      <c r="P410">
        <f t="shared" si="132"/>
        <v>0</v>
      </c>
      <c r="Q410">
        <f t="shared" si="133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30"/>
        <v>0</v>
      </c>
      <c r="O411">
        <f t="shared" si="131"/>
        <v>0</v>
      </c>
      <c r="P411">
        <f t="shared" si="132"/>
        <v>0</v>
      </c>
      <c r="Q411">
        <f t="shared" si="133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30"/>
        <v>0</v>
      </c>
      <c r="O412">
        <f t="shared" si="131"/>
        <v>0</v>
      </c>
      <c r="P412">
        <f t="shared" si="132"/>
        <v>0</v>
      </c>
      <c r="Q412">
        <f t="shared" si="133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30"/>
        <v>0</v>
      </c>
      <c r="O413">
        <f t="shared" si="131"/>
        <v>0</v>
      </c>
      <c r="P413">
        <f t="shared" si="132"/>
        <v>0</v>
      </c>
      <c r="Q413">
        <f t="shared" si="133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30"/>
        <v>0</v>
      </c>
      <c r="O414">
        <f t="shared" si="131"/>
        <v>0</v>
      </c>
      <c r="P414">
        <f t="shared" si="132"/>
        <v>0</v>
      </c>
      <c r="Q414">
        <f t="shared" si="133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30"/>
        <v>0</v>
      </c>
      <c r="O415">
        <f t="shared" si="131"/>
        <v>0</v>
      </c>
      <c r="P415">
        <f t="shared" si="132"/>
        <v>0</v>
      </c>
      <c r="Q415">
        <f t="shared" si="133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30"/>
        <v>0</v>
      </c>
      <c r="O416">
        <f t="shared" si="131"/>
        <v>0</v>
      </c>
      <c r="P416">
        <f t="shared" si="132"/>
        <v>0</v>
      </c>
      <c r="Q416">
        <f t="shared" si="133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30"/>
        <v>0</v>
      </c>
      <c r="O418">
        <f t="shared" si="131"/>
        <v>0</v>
      </c>
      <c r="P418">
        <f t="shared" si="132"/>
        <v>0</v>
      </c>
      <c r="Q418">
        <f t="shared" si="133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30"/>
        <v>0</v>
      </c>
      <c r="O419">
        <f t="shared" si="131"/>
        <v>0</v>
      </c>
      <c r="P419">
        <f t="shared" si="132"/>
        <v>0</v>
      </c>
      <c r="Q419">
        <f t="shared" si="133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30"/>
        <v>0</v>
      </c>
      <c r="O420">
        <f t="shared" si="131"/>
        <v>0</v>
      </c>
      <c r="P420">
        <f t="shared" si="132"/>
        <v>0</v>
      </c>
      <c r="Q420">
        <f t="shared" si="133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30"/>
        <v>0</v>
      </c>
      <c r="O421">
        <f t="shared" si="131"/>
        <v>0</v>
      </c>
      <c r="P421">
        <f t="shared" si="132"/>
        <v>0</v>
      </c>
      <c r="Q421">
        <f t="shared" si="133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30"/>
        <v>0</v>
      </c>
      <c r="O422">
        <f t="shared" si="131"/>
        <v>0</v>
      </c>
      <c r="P422">
        <f t="shared" si="132"/>
        <v>0</v>
      </c>
      <c r="Q422">
        <f t="shared" si="133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30"/>
        <v>0</v>
      </c>
      <c r="O423">
        <f t="shared" si="131"/>
        <v>0</v>
      </c>
      <c r="P423">
        <f t="shared" si="132"/>
        <v>0</v>
      </c>
      <c r="Q423">
        <f t="shared" si="133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30"/>
        <v>0</v>
      </c>
      <c r="O424">
        <f t="shared" si="131"/>
        <v>0</v>
      </c>
      <c r="P424">
        <f t="shared" si="132"/>
        <v>0</v>
      </c>
      <c r="Q424">
        <f t="shared" si="133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30"/>
        <v>0</v>
      </c>
      <c r="O425">
        <f t="shared" si="131"/>
        <v>0</v>
      </c>
      <c r="P425">
        <f t="shared" si="132"/>
        <v>0</v>
      </c>
      <c r="Q425">
        <f t="shared" si="133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30"/>
        <v>0</v>
      </c>
      <c r="O426">
        <f t="shared" si="131"/>
        <v>0</v>
      </c>
      <c r="P426">
        <f t="shared" si="132"/>
        <v>0</v>
      </c>
      <c r="Q426">
        <f t="shared" si="133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ref="N427:N482" si="134">A427*((SUM(F427:I427))+(J427*1950*80))</f>
        <v>0</v>
      </c>
      <c r="O427">
        <f t="shared" ref="O427:O482" si="135">A427*J427</f>
        <v>0</v>
      </c>
      <c r="P427">
        <f t="shared" ref="P427:P482" si="136">A427*K427</f>
        <v>0</v>
      </c>
      <c r="Q427">
        <f t="shared" ref="Q427:Q482" si="137">A427*L427</f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34"/>
        <v>0</v>
      </c>
      <c r="O429">
        <f t="shared" si="135"/>
        <v>0</v>
      </c>
      <c r="P429">
        <f t="shared" si="136"/>
        <v>0</v>
      </c>
      <c r="Q429">
        <f t="shared" si="137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34"/>
        <v>0</v>
      </c>
      <c r="O430">
        <f t="shared" si="135"/>
        <v>0</v>
      </c>
      <c r="P430">
        <f t="shared" si="136"/>
        <v>0</v>
      </c>
      <c r="Q430">
        <f t="shared" si="137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34"/>
        <v>0</v>
      </c>
      <c r="O431">
        <f t="shared" si="135"/>
        <v>0</v>
      </c>
      <c r="P431">
        <f t="shared" si="136"/>
        <v>0</v>
      </c>
      <c r="Q431">
        <f t="shared" si="137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34"/>
        <v>0</v>
      </c>
      <c r="O432">
        <f t="shared" si="135"/>
        <v>0</v>
      </c>
      <c r="P432">
        <f t="shared" si="136"/>
        <v>0</v>
      </c>
      <c r="Q432">
        <f t="shared" si="137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34"/>
        <v>0</v>
      </c>
      <c r="O433">
        <f t="shared" si="135"/>
        <v>0</v>
      </c>
      <c r="P433">
        <f t="shared" si="136"/>
        <v>0</v>
      </c>
      <c r="Q433">
        <f t="shared" si="137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34"/>
        <v>0</v>
      </c>
      <c r="O434">
        <f t="shared" si="135"/>
        <v>0</v>
      </c>
      <c r="P434">
        <f t="shared" si="136"/>
        <v>0</v>
      </c>
      <c r="Q434">
        <f t="shared" si="137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34"/>
        <v>0</v>
      </c>
      <c r="O435">
        <f t="shared" si="135"/>
        <v>0</v>
      </c>
      <c r="P435">
        <f t="shared" si="136"/>
        <v>0</v>
      </c>
      <c r="Q435">
        <f t="shared" si="137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34"/>
        <v>0</v>
      </c>
      <c r="O436">
        <f t="shared" si="135"/>
        <v>0</v>
      </c>
      <c r="P436">
        <f t="shared" si="136"/>
        <v>0</v>
      </c>
      <c r="Q436">
        <f t="shared" si="137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34"/>
        <v>0</v>
      </c>
      <c r="O437">
        <f t="shared" si="135"/>
        <v>0</v>
      </c>
      <c r="P437">
        <f t="shared" si="136"/>
        <v>0</v>
      </c>
      <c r="Q437">
        <f t="shared" si="137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34"/>
        <v>0</v>
      </c>
      <c r="O438">
        <f t="shared" si="135"/>
        <v>0</v>
      </c>
      <c r="P438">
        <f t="shared" si="136"/>
        <v>0</v>
      </c>
      <c r="Q438">
        <f t="shared" si="137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34"/>
        <v>0</v>
      </c>
      <c r="O439">
        <f t="shared" si="135"/>
        <v>0</v>
      </c>
      <c r="P439">
        <f t="shared" si="136"/>
        <v>0</v>
      </c>
      <c r="Q439">
        <f t="shared" si="137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34"/>
        <v>0</v>
      </c>
      <c r="O440">
        <f t="shared" si="135"/>
        <v>0</v>
      </c>
      <c r="P440">
        <f t="shared" si="136"/>
        <v>0</v>
      </c>
      <c r="Q440">
        <f t="shared" si="137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si="134"/>
        <v>0</v>
      </c>
      <c r="O441">
        <f t="shared" si="135"/>
        <v>0</v>
      </c>
      <c r="P441">
        <f t="shared" si="136"/>
        <v>0</v>
      </c>
      <c r="Q441">
        <f t="shared" si="137"/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34"/>
        <v>0</v>
      </c>
      <c r="O442">
        <f t="shared" si="135"/>
        <v>0</v>
      </c>
      <c r="P442">
        <f t="shared" si="136"/>
        <v>0</v>
      </c>
      <c r="Q442">
        <f t="shared" si="137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34"/>
        <v>0</v>
      </c>
      <c r="O444">
        <f t="shared" si="135"/>
        <v>0</v>
      </c>
      <c r="P444">
        <f t="shared" si="136"/>
        <v>0</v>
      </c>
      <c r="Q444">
        <f t="shared" si="137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34"/>
        <v>0</v>
      </c>
      <c r="O445">
        <f t="shared" si="135"/>
        <v>0</v>
      </c>
      <c r="P445">
        <f t="shared" si="136"/>
        <v>0</v>
      </c>
      <c r="Q445">
        <f t="shared" si="137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34"/>
        <v>0</v>
      </c>
      <c r="O446">
        <f t="shared" si="135"/>
        <v>0</v>
      </c>
      <c r="P446">
        <f t="shared" si="136"/>
        <v>0</v>
      </c>
      <c r="Q446">
        <f t="shared" si="137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34"/>
        <v>0</v>
      </c>
      <c r="O447">
        <f t="shared" si="135"/>
        <v>0</v>
      </c>
      <c r="P447">
        <f t="shared" si="136"/>
        <v>0</v>
      </c>
      <c r="Q447">
        <f t="shared" si="137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34"/>
        <v>0</v>
      </c>
      <c r="O448">
        <f t="shared" si="135"/>
        <v>0</v>
      </c>
      <c r="P448">
        <f t="shared" si="136"/>
        <v>0</v>
      </c>
      <c r="Q448">
        <f t="shared" si="137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34"/>
        <v>0</v>
      </c>
      <c r="O449">
        <f t="shared" si="135"/>
        <v>0</v>
      </c>
      <c r="P449">
        <f t="shared" si="136"/>
        <v>0</v>
      </c>
      <c r="Q449">
        <f t="shared" si="137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34"/>
        <v>0</v>
      </c>
      <c r="O450">
        <f t="shared" si="135"/>
        <v>0</v>
      </c>
      <c r="P450">
        <f t="shared" si="136"/>
        <v>0</v>
      </c>
      <c r="Q450">
        <f t="shared" si="137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34"/>
        <v>0</v>
      </c>
      <c r="O451">
        <f t="shared" si="135"/>
        <v>0</v>
      </c>
      <c r="P451">
        <f t="shared" si="136"/>
        <v>0</v>
      </c>
      <c r="Q451">
        <f t="shared" si="137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34"/>
        <v>0</v>
      </c>
      <c r="O452">
        <f t="shared" si="135"/>
        <v>0</v>
      </c>
      <c r="P452">
        <f t="shared" si="136"/>
        <v>0</v>
      </c>
      <c r="Q452">
        <f t="shared" si="137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34"/>
        <v>0</v>
      </c>
      <c r="O454">
        <f t="shared" si="135"/>
        <v>0</v>
      </c>
      <c r="P454">
        <f t="shared" si="136"/>
        <v>0</v>
      </c>
      <c r="Q454">
        <f t="shared" si="137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34"/>
        <v>0</v>
      </c>
      <c r="O455">
        <f t="shared" si="135"/>
        <v>0</v>
      </c>
      <c r="P455">
        <f t="shared" si="136"/>
        <v>0</v>
      </c>
      <c r="Q455">
        <f t="shared" si="137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34"/>
        <v>0</v>
      </c>
      <c r="O456">
        <f t="shared" si="135"/>
        <v>0</v>
      </c>
      <c r="P456">
        <f t="shared" si="136"/>
        <v>0</v>
      </c>
      <c r="Q456">
        <f t="shared" si="137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34"/>
        <v>0</v>
      </c>
      <c r="O457">
        <f t="shared" si="135"/>
        <v>0</v>
      </c>
      <c r="P457">
        <f t="shared" si="136"/>
        <v>0</v>
      </c>
      <c r="Q457">
        <f t="shared" si="137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34"/>
        <v>0</v>
      </c>
      <c r="O458">
        <f t="shared" si="135"/>
        <v>0</v>
      </c>
      <c r="P458">
        <f t="shared" si="136"/>
        <v>0</v>
      </c>
      <c r="Q458">
        <f t="shared" si="137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34"/>
        <v>0</v>
      </c>
      <c r="O459">
        <f t="shared" si="135"/>
        <v>0</v>
      </c>
      <c r="P459">
        <f t="shared" si="136"/>
        <v>0</v>
      </c>
      <c r="Q459">
        <f t="shared" si="137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34"/>
        <v>0</v>
      </c>
      <c r="O460">
        <f t="shared" si="135"/>
        <v>0</v>
      </c>
      <c r="P460">
        <f t="shared" si="136"/>
        <v>0</v>
      </c>
      <c r="Q460">
        <f t="shared" si="137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34"/>
        <v>0</v>
      </c>
      <c r="O461">
        <f t="shared" si="135"/>
        <v>0</v>
      </c>
      <c r="P461">
        <f t="shared" si="136"/>
        <v>0</v>
      </c>
      <c r="Q461">
        <f t="shared" si="137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34"/>
        <v>0</v>
      </c>
      <c r="O462">
        <f t="shared" si="135"/>
        <v>0</v>
      </c>
      <c r="P462">
        <f t="shared" si="136"/>
        <v>0</v>
      </c>
      <c r="Q462">
        <f t="shared" si="137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34"/>
        <v>0</v>
      </c>
      <c r="O463">
        <f t="shared" si="135"/>
        <v>0</v>
      </c>
      <c r="P463">
        <f t="shared" si="136"/>
        <v>0</v>
      </c>
      <c r="Q463">
        <f t="shared" si="137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34"/>
        <v>0</v>
      </c>
      <c r="O464">
        <f t="shared" si="135"/>
        <v>0</v>
      </c>
      <c r="P464">
        <f t="shared" si="136"/>
        <v>0</v>
      </c>
      <c r="Q464">
        <f t="shared" si="137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34"/>
        <v>0</v>
      </c>
      <c r="O466">
        <f t="shared" si="135"/>
        <v>0</v>
      </c>
      <c r="P466">
        <f t="shared" si="136"/>
        <v>0</v>
      </c>
      <c r="Q466">
        <f t="shared" si="137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34"/>
        <v>0</v>
      </c>
      <c r="O467">
        <f t="shared" si="135"/>
        <v>0</v>
      </c>
      <c r="P467">
        <f t="shared" si="136"/>
        <v>0</v>
      </c>
      <c r="Q467">
        <f t="shared" si="137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34"/>
        <v>0</v>
      </c>
      <c r="O468">
        <f t="shared" si="135"/>
        <v>0</v>
      </c>
      <c r="P468">
        <f t="shared" si="136"/>
        <v>0</v>
      </c>
      <c r="Q468">
        <f t="shared" si="137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34"/>
        <v>0</v>
      </c>
      <c r="O469">
        <f t="shared" si="135"/>
        <v>0</v>
      </c>
      <c r="P469">
        <f t="shared" si="136"/>
        <v>0</v>
      </c>
      <c r="Q469">
        <f t="shared" si="137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34"/>
        <v>0</v>
      </c>
      <c r="O470">
        <f t="shared" si="135"/>
        <v>0</v>
      </c>
      <c r="P470">
        <f t="shared" si="136"/>
        <v>0</v>
      </c>
      <c r="Q470">
        <f t="shared" si="137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34"/>
        <v>0</v>
      </c>
      <c r="O471">
        <f t="shared" si="135"/>
        <v>0</v>
      </c>
      <c r="P471">
        <f t="shared" si="136"/>
        <v>0</v>
      </c>
      <c r="Q471">
        <f t="shared" si="137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34"/>
        <v>0</v>
      </c>
      <c r="O472">
        <f t="shared" si="135"/>
        <v>0</v>
      </c>
      <c r="P472">
        <f t="shared" si="136"/>
        <v>0</v>
      </c>
      <c r="Q472">
        <f t="shared" si="137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34"/>
        <v>0</v>
      </c>
      <c r="O473">
        <f t="shared" si="135"/>
        <v>0</v>
      </c>
      <c r="P473">
        <f t="shared" si="136"/>
        <v>0</v>
      </c>
      <c r="Q473">
        <f t="shared" si="137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34"/>
        <v>0</v>
      </c>
      <c r="O475">
        <f t="shared" si="135"/>
        <v>0</v>
      </c>
      <c r="P475">
        <f t="shared" si="136"/>
        <v>0</v>
      </c>
      <c r="Q475">
        <f t="shared" si="137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34"/>
        <v>0</v>
      </c>
      <c r="O476">
        <f t="shared" si="135"/>
        <v>0</v>
      </c>
      <c r="P476">
        <f t="shared" si="136"/>
        <v>0</v>
      </c>
      <c r="Q476">
        <f t="shared" si="137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34"/>
        <v>0</v>
      </c>
      <c r="O477">
        <f t="shared" si="135"/>
        <v>0</v>
      </c>
      <c r="P477">
        <f t="shared" si="136"/>
        <v>0</v>
      </c>
      <c r="Q477">
        <f t="shared" si="137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34"/>
        <v>0</v>
      </c>
      <c r="O478">
        <f t="shared" si="135"/>
        <v>0</v>
      </c>
      <c r="P478">
        <f t="shared" si="136"/>
        <v>0</v>
      </c>
      <c r="Q478">
        <f t="shared" si="137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34"/>
        <v>0</v>
      </c>
      <c r="O479">
        <f t="shared" si="135"/>
        <v>0</v>
      </c>
      <c r="P479">
        <f t="shared" si="136"/>
        <v>0</v>
      </c>
      <c r="Q479">
        <f t="shared" si="137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34"/>
        <v>0</v>
      </c>
      <c r="O480">
        <f t="shared" si="135"/>
        <v>0</v>
      </c>
      <c r="P480">
        <f t="shared" si="136"/>
        <v>0</v>
      </c>
      <c r="Q480">
        <f t="shared" si="137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34"/>
        <v>0</v>
      </c>
      <c r="O481">
        <f t="shared" si="135"/>
        <v>0</v>
      </c>
      <c r="P481">
        <f t="shared" si="136"/>
        <v>0</v>
      </c>
      <c r="Q481">
        <f t="shared" si="137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34"/>
        <v>0</v>
      </c>
      <c r="O482">
        <f t="shared" si="135"/>
        <v>0</v>
      </c>
      <c r="P482">
        <f t="shared" si="136"/>
        <v>0</v>
      </c>
      <c r="Q482">
        <f t="shared" si="137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150000</v>
      </c>
      <c r="O484" s="32">
        <f t="shared" ref="O484:Q484" si="138">O7+O483+O291+O171</f>
        <v>0</v>
      </c>
      <c r="P484" s="32">
        <f t="shared" si="138"/>
        <v>0.6</v>
      </c>
      <c r="Q484" s="32">
        <f t="shared" si="138"/>
        <v>0.55000000000000004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1602A-C5F4-0648-8162-5240C13AE490}">
  <sheetPr>
    <tabColor theme="0" tint="-0.14999847407452621"/>
  </sheetPr>
  <dimension ref="A1:G12"/>
  <sheetViews>
    <sheetView zoomScale="190" zoomScaleNormal="190" workbookViewId="0">
      <selection activeCell="B3" sqref="B3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2" t="s">
        <v>520</v>
      </c>
      <c r="B1" s="122"/>
      <c r="C1" s="122"/>
      <c r="D1" s="122"/>
      <c r="E1" s="122"/>
      <c r="F1" s="122"/>
      <c r="G1" s="48"/>
    </row>
    <row r="2" spans="1:7" x14ac:dyDescent="0.15">
      <c r="A2" s="49" t="s">
        <v>529</v>
      </c>
      <c r="B2" s="50">
        <v>2</v>
      </c>
      <c r="G2" s="48"/>
    </row>
    <row r="3" spans="1:7" ht="16" x14ac:dyDescent="0.2">
      <c r="A3" s="49" t="s">
        <v>522</v>
      </c>
      <c r="B3" s="107" t="s">
        <v>568</v>
      </c>
      <c r="G3" s="48"/>
    </row>
    <row r="4" spans="1:7" x14ac:dyDescent="0.15">
      <c r="A4" s="49" t="s">
        <v>530</v>
      </c>
      <c r="B4" s="84" t="s">
        <v>557</v>
      </c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>
        <v>0.5</v>
      </c>
      <c r="C6" s="31"/>
      <c r="G6" s="48"/>
    </row>
    <row r="7" spans="1:7" ht="16" x14ac:dyDescent="0.2">
      <c r="A7" s="49" t="s">
        <v>527</v>
      </c>
      <c r="B7" s="87">
        <v>0.65</v>
      </c>
      <c r="C7" s="31"/>
      <c r="G7" s="48"/>
    </row>
    <row r="8" spans="1:7" ht="16" x14ac:dyDescent="0.2">
      <c r="A8" s="49" t="s">
        <v>523</v>
      </c>
      <c r="B8" s="87">
        <v>0.55000000000000004</v>
      </c>
      <c r="C8" s="31"/>
      <c r="G8" s="48"/>
    </row>
    <row r="9" spans="1:7" ht="16" x14ac:dyDescent="0.2">
      <c r="A9" s="49" t="s">
        <v>524</v>
      </c>
      <c r="B9" s="87">
        <v>0.8</v>
      </c>
      <c r="C9" s="31"/>
      <c r="G9" s="48"/>
    </row>
    <row r="10" spans="1:7" ht="16" x14ac:dyDescent="0.2">
      <c r="A10" s="49" t="s">
        <v>525</v>
      </c>
      <c r="B10" s="87">
        <v>0.6</v>
      </c>
      <c r="C10" s="31"/>
      <c r="G10" s="48"/>
    </row>
    <row r="11" spans="1:7" ht="16" x14ac:dyDescent="0.2">
      <c r="A11" s="49" t="s">
        <v>526</v>
      </c>
      <c r="B11" s="87">
        <v>0.17924999999999999</v>
      </c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1BF6-BD6E-654E-A8BC-8D54245EF4A5}">
  <sheetPr>
    <tabColor theme="0" tint="-0.14999847407452621"/>
  </sheetPr>
  <dimension ref="A1:U484"/>
  <sheetViews>
    <sheetView zoomScale="110" zoomScaleNormal="110" workbookViewId="0">
      <selection activeCell="N2" sqref="N2:Q6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A2">
        <v>1</v>
      </c>
      <c r="B2" s="44"/>
      <c r="C2" s="107" t="s">
        <v>563</v>
      </c>
      <c r="I2">
        <v>30000</v>
      </c>
      <c r="M2" s="42"/>
      <c r="N2">
        <f t="shared" ref="N2:N6" si="0">A2*((SUM(F2:I2))+(J2*1950*80))</f>
        <v>30000</v>
      </c>
      <c r="O2">
        <f t="shared" ref="O2:O6" si="1">A2*J2</f>
        <v>0</v>
      </c>
      <c r="P2">
        <f t="shared" ref="P2:P6" si="2">A2*K2</f>
        <v>0</v>
      </c>
      <c r="Q2">
        <f t="shared" ref="Q2:Q6" si="3">A2*L2</f>
        <v>0</v>
      </c>
      <c r="R2" s="44"/>
    </row>
    <row r="3" spans="1:21" ht="12.75" customHeight="1" thickBot="1" x14ac:dyDescent="0.25">
      <c r="A3" s="31">
        <v>1</v>
      </c>
      <c r="B3" s="44"/>
      <c r="C3" s="107" t="s">
        <v>564</v>
      </c>
      <c r="H3">
        <v>20000</v>
      </c>
      <c r="I3">
        <v>5000</v>
      </c>
      <c r="M3" s="42"/>
      <c r="N3">
        <f t="shared" si="0"/>
        <v>25000</v>
      </c>
      <c r="O3">
        <f t="shared" si="1"/>
        <v>0</v>
      </c>
      <c r="P3">
        <f t="shared" si="2"/>
        <v>0</v>
      </c>
      <c r="Q3">
        <f t="shared" si="3"/>
        <v>0</v>
      </c>
      <c r="R3" s="44"/>
    </row>
    <row r="4" spans="1:21" ht="12.75" customHeight="1" thickBot="1" x14ac:dyDescent="0.25">
      <c r="A4">
        <v>1</v>
      </c>
      <c r="B4" s="44"/>
      <c r="C4" s="31" t="s">
        <v>565</v>
      </c>
      <c r="I4">
        <v>15000</v>
      </c>
      <c r="M4" s="42"/>
      <c r="N4">
        <f t="shared" si="0"/>
        <v>15000</v>
      </c>
      <c r="O4">
        <f t="shared" si="1"/>
        <v>0</v>
      </c>
      <c r="P4">
        <f t="shared" si="2"/>
        <v>0</v>
      </c>
      <c r="Q4">
        <f t="shared" si="3"/>
        <v>0</v>
      </c>
      <c r="R4" s="44"/>
    </row>
    <row r="5" spans="1:21" ht="12.75" customHeight="1" thickBot="1" x14ac:dyDescent="0.25">
      <c r="A5">
        <v>1</v>
      </c>
      <c r="B5" s="44"/>
      <c r="C5" s="107" t="s">
        <v>566</v>
      </c>
      <c r="H5">
        <v>10000</v>
      </c>
      <c r="I5">
        <v>2000</v>
      </c>
      <c r="M5" s="42"/>
      <c r="N5">
        <f t="shared" si="0"/>
        <v>12000</v>
      </c>
      <c r="O5">
        <f t="shared" si="1"/>
        <v>0</v>
      </c>
      <c r="P5">
        <f t="shared" si="2"/>
        <v>0</v>
      </c>
      <c r="Q5">
        <f t="shared" si="3"/>
        <v>0</v>
      </c>
      <c r="R5" s="44"/>
    </row>
    <row r="6" spans="1:21" ht="12.75" customHeight="1" thickBot="1" x14ac:dyDescent="0.25">
      <c r="A6">
        <v>1</v>
      </c>
      <c r="B6" s="44"/>
      <c r="C6" s="107" t="s">
        <v>567</v>
      </c>
      <c r="H6">
        <v>8000</v>
      </c>
      <c r="M6" s="42"/>
      <c r="N6">
        <f t="shared" si="0"/>
        <v>8000</v>
      </c>
      <c r="O6">
        <f t="shared" si="1"/>
        <v>0</v>
      </c>
      <c r="P6">
        <f t="shared" si="2"/>
        <v>0</v>
      </c>
      <c r="Q6">
        <f t="shared" si="3"/>
        <v>0</v>
      </c>
      <c r="R6" s="44"/>
    </row>
    <row r="7" spans="1:21" ht="12.75" customHeight="1" thickBot="1" x14ac:dyDescent="0.25">
      <c r="B7" s="44"/>
      <c r="M7" s="42"/>
      <c r="N7" s="46">
        <f>SUM(N2:N6)</f>
        <v>90000</v>
      </c>
      <c r="O7" s="46">
        <f t="shared" ref="O7:Q7" si="4">SUM(O2:O6)</f>
        <v>0</v>
      </c>
      <c r="P7" s="46">
        <v>0.5</v>
      </c>
      <c r="Q7" s="46">
        <v>0.3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5">A11*((SUM(F11:I11))+(J11*1950*80))</f>
        <v>0</v>
      </c>
      <c r="O11">
        <f t="shared" ref="O11:O12" si="6">A11*J11</f>
        <v>0</v>
      </c>
      <c r="P11">
        <f t="shared" ref="P11:P12" si="7">A11*K11</f>
        <v>0</v>
      </c>
      <c r="Q11">
        <f t="shared" ref="Q11:Q12" si="8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 s="44"/>
      <c r="U12" s="71" t="s">
        <v>509</v>
      </c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490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5"/>
        <v>0</v>
      </c>
      <c r="O14">
        <f t="shared" ref="O14:O77" si="9">A14*J14</f>
        <v>0</v>
      </c>
      <c r="P14">
        <f t="shared" ref="P14:P77" si="10">A14*K14</f>
        <v>0</v>
      </c>
      <c r="Q14">
        <f t="shared" ref="Q14:Q77" si="11">A14*L14</f>
        <v>0</v>
      </c>
      <c r="R14" s="44"/>
      <c r="U14" s="71" t="s">
        <v>488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5"/>
        <v>0</v>
      </c>
      <c r="O15">
        <f t="shared" si="9"/>
        <v>0</v>
      </c>
      <c r="P15">
        <f t="shared" si="10"/>
        <v>0</v>
      </c>
      <c r="Q15">
        <f t="shared" si="11"/>
        <v>0</v>
      </c>
      <c r="R15" s="44"/>
      <c r="U15" s="71" t="s">
        <v>489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5"/>
        <v>0</v>
      </c>
      <c r="O16">
        <f t="shared" si="9"/>
        <v>0</v>
      </c>
      <c r="P16">
        <f t="shared" si="10"/>
        <v>0</v>
      </c>
      <c r="Q16">
        <f t="shared" si="11"/>
        <v>0</v>
      </c>
      <c r="R16" s="44"/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5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 s="44"/>
      <c r="U17" s="71" t="s">
        <v>512</v>
      </c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5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 s="44"/>
      <c r="U18" s="71" t="s">
        <v>493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5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 s="44"/>
      <c r="U19" s="71" t="s">
        <v>494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5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 s="44"/>
      <c r="U20" s="71" t="s">
        <v>495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5"/>
        <v>0</v>
      </c>
      <c r="O21">
        <f t="shared" si="9"/>
        <v>0</v>
      </c>
      <c r="P21">
        <f t="shared" si="10"/>
        <v>0</v>
      </c>
      <c r="Q21">
        <f t="shared" si="11"/>
        <v>0</v>
      </c>
      <c r="R21" s="44"/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5"/>
        <v>0</v>
      </c>
      <c r="O22">
        <f t="shared" si="9"/>
        <v>0</v>
      </c>
      <c r="P22">
        <f t="shared" si="10"/>
        <v>0</v>
      </c>
      <c r="Q22">
        <f t="shared" si="11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5"/>
        <v>0</v>
      </c>
      <c r="O24">
        <f t="shared" si="9"/>
        <v>0</v>
      </c>
      <c r="P24">
        <f t="shared" si="10"/>
        <v>0</v>
      </c>
      <c r="Q24">
        <f t="shared" si="11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5"/>
        <v>0</v>
      </c>
      <c r="O25">
        <f t="shared" si="9"/>
        <v>0</v>
      </c>
      <c r="P25">
        <f t="shared" si="10"/>
        <v>0</v>
      </c>
      <c r="Q25">
        <f t="shared" si="11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5"/>
        <v>0</v>
      </c>
      <c r="O26">
        <f t="shared" si="9"/>
        <v>0</v>
      </c>
      <c r="P26">
        <f t="shared" si="10"/>
        <v>0</v>
      </c>
      <c r="Q26">
        <f t="shared" si="11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5"/>
        <v>0</v>
      </c>
      <c r="O27">
        <f t="shared" si="9"/>
        <v>0</v>
      </c>
      <c r="P27">
        <f t="shared" si="10"/>
        <v>0</v>
      </c>
      <c r="Q27">
        <f t="shared" si="11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5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5"/>
        <v>0</v>
      </c>
      <c r="O29">
        <f t="shared" si="9"/>
        <v>0</v>
      </c>
      <c r="P29">
        <f t="shared" si="10"/>
        <v>0</v>
      </c>
      <c r="Q29">
        <f t="shared" si="11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5"/>
        <v>0</v>
      </c>
      <c r="O30">
        <f t="shared" si="9"/>
        <v>0</v>
      </c>
      <c r="P30">
        <f t="shared" si="10"/>
        <v>0</v>
      </c>
      <c r="Q30">
        <f t="shared" si="11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5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5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5"/>
        <v>0</v>
      </c>
      <c r="O34">
        <f t="shared" si="9"/>
        <v>0</v>
      </c>
      <c r="P34">
        <f t="shared" si="10"/>
        <v>0</v>
      </c>
      <c r="Q34">
        <f t="shared" si="11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5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5"/>
        <v>0</v>
      </c>
      <c r="O36">
        <f t="shared" si="9"/>
        <v>0</v>
      </c>
      <c r="P36">
        <f t="shared" si="10"/>
        <v>0</v>
      </c>
      <c r="Q36">
        <f t="shared" si="11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5"/>
        <v>0</v>
      </c>
      <c r="O37">
        <f t="shared" si="9"/>
        <v>0</v>
      </c>
      <c r="P37">
        <f t="shared" si="10"/>
        <v>0</v>
      </c>
      <c r="Q37">
        <f t="shared" si="11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5"/>
        <v>0</v>
      </c>
      <c r="O38">
        <f t="shared" si="9"/>
        <v>0</v>
      </c>
      <c r="P38">
        <f t="shared" si="10"/>
        <v>0</v>
      </c>
      <c r="Q38">
        <f t="shared" si="11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5"/>
        <v>0</v>
      </c>
      <c r="O39">
        <f t="shared" si="9"/>
        <v>0</v>
      </c>
      <c r="P39">
        <f t="shared" si="10"/>
        <v>0</v>
      </c>
      <c r="Q39">
        <f t="shared" si="11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5"/>
        <v>0</v>
      </c>
      <c r="O40">
        <f t="shared" si="9"/>
        <v>0</v>
      </c>
      <c r="P40">
        <f t="shared" si="10"/>
        <v>0</v>
      </c>
      <c r="Q40">
        <f t="shared" si="11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5"/>
        <v>0</v>
      </c>
      <c r="O41">
        <f t="shared" si="9"/>
        <v>0</v>
      </c>
      <c r="P41">
        <f t="shared" si="10"/>
        <v>0</v>
      </c>
      <c r="Q41">
        <f t="shared" si="11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5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5"/>
        <v>0</v>
      </c>
      <c r="O43">
        <f t="shared" si="9"/>
        <v>0</v>
      </c>
      <c r="P43">
        <f t="shared" si="10"/>
        <v>0</v>
      </c>
      <c r="Q43">
        <f t="shared" si="11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5"/>
        <v>0</v>
      </c>
      <c r="O44">
        <f t="shared" si="9"/>
        <v>0</v>
      </c>
      <c r="P44">
        <f t="shared" si="10"/>
        <v>0</v>
      </c>
      <c r="Q44">
        <f t="shared" si="11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5"/>
        <v>0</v>
      </c>
      <c r="O45">
        <f t="shared" si="9"/>
        <v>0</v>
      </c>
      <c r="P45">
        <f t="shared" si="10"/>
        <v>0</v>
      </c>
      <c r="Q45">
        <f t="shared" si="11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5"/>
        <v>0</v>
      </c>
      <c r="O46">
        <f t="shared" si="9"/>
        <v>0</v>
      </c>
      <c r="P46">
        <f t="shared" si="10"/>
        <v>0</v>
      </c>
      <c r="Q46">
        <f t="shared" si="11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5"/>
        <v>0</v>
      </c>
      <c r="O48">
        <f t="shared" si="9"/>
        <v>0</v>
      </c>
      <c r="P48">
        <f t="shared" si="10"/>
        <v>0</v>
      </c>
      <c r="Q48">
        <f t="shared" si="11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5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5"/>
        <v>0</v>
      </c>
      <c r="O50">
        <f t="shared" si="9"/>
        <v>0</v>
      </c>
      <c r="P50">
        <f t="shared" si="10"/>
        <v>0</v>
      </c>
      <c r="Q50">
        <f t="shared" si="11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5"/>
        <v>0</v>
      </c>
      <c r="O51">
        <f t="shared" si="9"/>
        <v>0</v>
      </c>
      <c r="P51">
        <f t="shared" si="10"/>
        <v>0</v>
      </c>
      <c r="Q51">
        <f t="shared" si="11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5"/>
        <v>0</v>
      </c>
      <c r="O52">
        <f t="shared" si="9"/>
        <v>0</v>
      </c>
      <c r="P52">
        <f t="shared" si="10"/>
        <v>0</v>
      </c>
      <c r="Q52">
        <f t="shared" si="11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5"/>
        <v>0</v>
      </c>
      <c r="O53">
        <f t="shared" si="9"/>
        <v>0</v>
      </c>
      <c r="P53">
        <f t="shared" si="10"/>
        <v>0</v>
      </c>
      <c r="Q53">
        <f t="shared" si="11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5"/>
        <v>0</v>
      </c>
      <c r="O54">
        <f t="shared" si="9"/>
        <v>0</v>
      </c>
      <c r="P54">
        <f t="shared" si="10"/>
        <v>0</v>
      </c>
      <c r="Q54">
        <f t="shared" si="11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5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5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5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5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5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5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5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5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5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5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5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5"/>
        <v>0</v>
      </c>
      <c r="O67">
        <f t="shared" si="9"/>
        <v>0</v>
      </c>
      <c r="P67">
        <f t="shared" si="10"/>
        <v>0</v>
      </c>
      <c r="Q67">
        <f t="shared" si="11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5"/>
        <v>0</v>
      </c>
      <c r="O68">
        <f t="shared" si="9"/>
        <v>0</v>
      </c>
      <c r="P68">
        <f t="shared" si="10"/>
        <v>0</v>
      </c>
      <c r="Q68">
        <f t="shared" si="11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5"/>
        <v>0</v>
      </c>
      <c r="O70">
        <f t="shared" si="9"/>
        <v>0</v>
      </c>
      <c r="P70">
        <f t="shared" si="10"/>
        <v>0</v>
      </c>
      <c r="Q70">
        <f t="shared" si="11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5"/>
        <v>0</v>
      </c>
      <c r="O71">
        <f t="shared" si="9"/>
        <v>0</v>
      </c>
      <c r="P71">
        <f t="shared" si="10"/>
        <v>0</v>
      </c>
      <c r="Q71">
        <f t="shared" si="11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5"/>
        <v>0</v>
      </c>
      <c r="O72">
        <f t="shared" si="9"/>
        <v>0</v>
      </c>
      <c r="P72">
        <f t="shared" si="10"/>
        <v>0</v>
      </c>
      <c r="Q72">
        <f t="shared" si="11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5"/>
        <v>0</v>
      </c>
      <c r="O73">
        <f t="shared" si="9"/>
        <v>0</v>
      </c>
      <c r="P73">
        <f t="shared" si="10"/>
        <v>0</v>
      </c>
      <c r="Q73">
        <f t="shared" si="11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5"/>
        <v>0</v>
      </c>
      <c r="O74">
        <f t="shared" si="9"/>
        <v>0</v>
      </c>
      <c r="P74">
        <f t="shared" si="10"/>
        <v>0</v>
      </c>
      <c r="Q74">
        <f t="shared" si="11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12">A75*((SUM(F75:I75))+(J75*1950*80))</f>
        <v>0</v>
      </c>
      <c r="O75">
        <f t="shared" si="9"/>
        <v>0</v>
      </c>
      <c r="P75">
        <f t="shared" si="10"/>
        <v>0</v>
      </c>
      <c r="Q75">
        <f t="shared" si="11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12"/>
        <v>0</v>
      </c>
      <c r="O76">
        <f t="shared" si="9"/>
        <v>0</v>
      </c>
      <c r="P76">
        <f t="shared" si="10"/>
        <v>0</v>
      </c>
      <c r="Q76">
        <f t="shared" si="11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12"/>
        <v>0</v>
      </c>
      <c r="O77">
        <f t="shared" si="9"/>
        <v>0</v>
      </c>
      <c r="P77">
        <f t="shared" si="10"/>
        <v>0</v>
      </c>
      <c r="Q77">
        <f t="shared" si="11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12"/>
        <v>0</v>
      </c>
      <c r="O78">
        <f t="shared" ref="O78:O141" si="13">A78*J78</f>
        <v>0</v>
      </c>
      <c r="P78">
        <f t="shared" ref="P78:P141" si="14">A78*K78</f>
        <v>0</v>
      </c>
      <c r="Q78">
        <f t="shared" ref="Q78:Q141" si="15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12"/>
        <v>0</v>
      </c>
      <c r="O80">
        <f t="shared" si="13"/>
        <v>0</v>
      </c>
      <c r="P80">
        <f t="shared" si="14"/>
        <v>0</v>
      </c>
      <c r="Q80">
        <f t="shared" si="15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12"/>
        <v>0</v>
      </c>
      <c r="O81">
        <f t="shared" si="13"/>
        <v>0</v>
      </c>
      <c r="P81">
        <f t="shared" si="14"/>
        <v>0</v>
      </c>
      <c r="Q81">
        <f t="shared" si="15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12"/>
        <v>0</v>
      </c>
      <c r="O85">
        <f t="shared" si="13"/>
        <v>0</v>
      </c>
      <c r="P85">
        <f t="shared" si="14"/>
        <v>0</v>
      </c>
      <c r="Q85">
        <f t="shared" si="15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12"/>
        <v>0</v>
      </c>
      <c r="O86">
        <f t="shared" si="13"/>
        <v>0</v>
      </c>
      <c r="P86">
        <f t="shared" si="14"/>
        <v>0</v>
      </c>
      <c r="Q86">
        <f t="shared" si="15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12"/>
        <v>0</v>
      </c>
      <c r="O93">
        <f t="shared" si="13"/>
        <v>0</v>
      </c>
      <c r="P93">
        <f t="shared" si="14"/>
        <v>0</v>
      </c>
      <c r="Q93">
        <f t="shared" si="15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12"/>
        <v>0</v>
      </c>
      <c r="O94">
        <f t="shared" si="13"/>
        <v>0</v>
      </c>
      <c r="P94">
        <f t="shared" si="14"/>
        <v>0</v>
      </c>
      <c r="Q94">
        <f t="shared" si="15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12"/>
        <v>0</v>
      </c>
      <c r="O104">
        <f t="shared" si="13"/>
        <v>0</v>
      </c>
      <c r="P104">
        <f t="shared" si="14"/>
        <v>0</v>
      </c>
      <c r="Q104">
        <f t="shared" si="15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12"/>
        <v>0</v>
      </c>
      <c r="O105">
        <f t="shared" si="13"/>
        <v>0</v>
      </c>
      <c r="P105">
        <f t="shared" si="14"/>
        <v>0</v>
      </c>
      <c r="Q105">
        <f t="shared" si="15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12"/>
        <v>0</v>
      </c>
      <c r="O106">
        <f t="shared" si="13"/>
        <v>0</v>
      </c>
      <c r="P106">
        <f t="shared" si="14"/>
        <v>0</v>
      </c>
      <c r="Q106">
        <f t="shared" si="15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12"/>
        <v>0</v>
      </c>
      <c r="O107">
        <f t="shared" si="13"/>
        <v>0</v>
      </c>
      <c r="P107">
        <f t="shared" si="14"/>
        <v>0</v>
      </c>
      <c r="Q107">
        <f t="shared" si="15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12"/>
        <v>0</v>
      </c>
      <c r="O109">
        <f t="shared" si="13"/>
        <v>0</v>
      </c>
      <c r="P109">
        <f t="shared" si="14"/>
        <v>0</v>
      </c>
      <c r="Q109">
        <f t="shared" si="15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12"/>
        <v>0</v>
      </c>
      <c r="O110">
        <f t="shared" si="13"/>
        <v>0</v>
      </c>
      <c r="P110">
        <f t="shared" si="14"/>
        <v>0</v>
      </c>
      <c r="Q110">
        <f t="shared" si="15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12"/>
        <v>0</v>
      </c>
      <c r="O111">
        <f t="shared" si="13"/>
        <v>0</v>
      </c>
      <c r="P111">
        <f t="shared" si="14"/>
        <v>0</v>
      </c>
      <c r="Q111">
        <f t="shared" si="15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12"/>
        <v>0</v>
      </c>
      <c r="O113">
        <f t="shared" si="13"/>
        <v>0</v>
      </c>
      <c r="P113">
        <f t="shared" si="14"/>
        <v>0</v>
      </c>
      <c r="Q113">
        <f t="shared" si="15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12"/>
        <v>0</v>
      </c>
      <c r="O114">
        <f t="shared" si="13"/>
        <v>0</v>
      </c>
      <c r="P114">
        <f t="shared" si="14"/>
        <v>0</v>
      </c>
      <c r="Q114">
        <f t="shared" si="15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12"/>
        <v>0</v>
      </c>
      <c r="O115">
        <f t="shared" si="13"/>
        <v>0</v>
      </c>
      <c r="P115">
        <f t="shared" si="14"/>
        <v>0</v>
      </c>
      <c r="Q115">
        <f t="shared" si="15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12"/>
        <v>0</v>
      </c>
      <c r="O116">
        <f t="shared" si="13"/>
        <v>0</v>
      </c>
      <c r="P116">
        <f t="shared" si="14"/>
        <v>0</v>
      </c>
      <c r="Q116">
        <f t="shared" si="15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12"/>
        <v>0</v>
      </c>
      <c r="O117">
        <f t="shared" si="13"/>
        <v>0</v>
      </c>
      <c r="P117">
        <f t="shared" si="14"/>
        <v>0</v>
      </c>
      <c r="Q117">
        <f t="shared" si="15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12"/>
        <v>0</v>
      </c>
      <c r="O119">
        <f t="shared" si="13"/>
        <v>0</v>
      </c>
      <c r="P119">
        <f t="shared" si="14"/>
        <v>0</v>
      </c>
      <c r="Q119">
        <f t="shared" si="15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12"/>
        <v>0</v>
      </c>
      <c r="O120">
        <f t="shared" si="13"/>
        <v>0</v>
      </c>
      <c r="P120">
        <f t="shared" si="14"/>
        <v>0</v>
      </c>
      <c r="Q120">
        <f t="shared" si="15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12"/>
        <v>0</v>
      </c>
      <c r="O121">
        <f t="shared" si="13"/>
        <v>0</v>
      </c>
      <c r="P121">
        <f t="shared" si="14"/>
        <v>0</v>
      </c>
      <c r="Q121">
        <f t="shared" si="15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12"/>
        <v>0</v>
      </c>
      <c r="O122">
        <f t="shared" si="13"/>
        <v>0</v>
      </c>
      <c r="P122">
        <f t="shared" si="14"/>
        <v>0</v>
      </c>
      <c r="Q122">
        <f t="shared" si="15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12"/>
        <v>0</v>
      </c>
      <c r="O123">
        <f t="shared" si="13"/>
        <v>0</v>
      </c>
      <c r="P123">
        <f t="shared" si="14"/>
        <v>0</v>
      </c>
      <c r="Q123">
        <f t="shared" si="15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12"/>
        <v>0</v>
      </c>
      <c r="O125">
        <f t="shared" si="13"/>
        <v>0</v>
      </c>
      <c r="P125">
        <f t="shared" si="14"/>
        <v>0</v>
      </c>
      <c r="Q125">
        <f t="shared" si="15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12"/>
        <v>0</v>
      </c>
      <c r="O126">
        <f t="shared" si="13"/>
        <v>0</v>
      </c>
      <c r="P126">
        <f t="shared" si="14"/>
        <v>0</v>
      </c>
      <c r="Q126">
        <f t="shared" si="15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12"/>
        <v>0</v>
      </c>
      <c r="O127">
        <f t="shared" si="13"/>
        <v>0</v>
      </c>
      <c r="P127">
        <f t="shared" si="14"/>
        <v>0</v>
      </c>
      <c r="Q127">
        <f t="shared" si="15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12"/>
        <v>0</v>
      </c>
      <c r="O128">
        <f t="shared" si="13"/>
        <v>0</v>
      </c>
      <c r="P128">
        <f t="shared" si="14"/>
        <v>0</v>
      </c>
      <c r="Q128">
        <f t="shared" si="15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12"/>
        <v>0</v>
      </c>
      <c r="O129">
        <f t="shared" si="13"/>
        <v>0</v>
      </c>
      <c r="P129">
        <f t="shared" si="14"/>
        <v>0</v>
      </c>
      <c r="Q129">
        <f t="shared" si="15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12"/>
        <v>0</v>
      </c>
      <c r="O130">
        <f t="shared" si="13"/>
        <v>0</v>
      </c>
      <c r="P130">
        <f t="shared" si="14"/>
        <v>0</v>
      </c>
      <c r="Q130">
        <f t="shared" si="15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12"/>
        <v>0</v>
      </c>
      <c r="O131">
        <f t="shared" si="13"/>
        <v>0</v>
      </c>
      <c r="P131">
        <f t="shared" si="14"/>
        <v>0</v>
      </c>
      <c r="Q131">
        <f t="shared" si="15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12"/>
        <v>0</v>
      </c>
      <c r="O132">
        <f t="shared" si="13"/>
        <v>0</v>
      </c>
      <c r="P132">
        <f t="shared" si="14"/>
        <v>0</v>
      </c>
      <c r="Q132">
        <f t="shared" si="15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12"/>
        <v>0</v>
      </c>
      <c r="O133">
        <f t="shared" si="13"/>
        <v>0</v>
      </c>
      <c r="P133">
        <f t="shared" si="14"/>
        <v>0</v>
      </c>
      <c r="Q133">
        <f t="shared" si="15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12"/>
        <v>0</v>
      </c>
      <c r="O134">
        <f t="shared" si="13"/>
        <v>0</v>
      </c>
      <c r="P134">
        <f t="shared" si="14"/>
        <v>0</v>
      </c>
      <c r="Q134">
        <f t="shared" si="15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12"/>
        <v>0</v>
      </c>
      <c r="O135">
        <f t="shared" si="13"/>
        <v>0</v>
      </c>
      <c r="P135">
        <f t="shared" si="14"/>
        <v>0</v>
      </c>
      <c r="Q135">
        <f t="shared" si="15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12"/>
        <v>0</v>
      </c>
      <c r="O137">
        <f t="shared" si="13"/>
        <v>0</v>
      </c>
      <c r="P137">
        <f t="shared" si="14"/>
        <v>0</v>
      </c>
      <c r="Q137">
        <f t="shared" si="15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12"/>
        <v>0</v>
      </c>
      <c r="O138">
        <f t="shared" si="13"/>
        <v>0</v>
      </c>
      <c r="P138">
        <f t="shared" si="14"/>
        <v>0</v>
      </c>
      <c r="Q138">
        <f t="shared" si="15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6">A139*((SUM(F139:I139))+(J139*1950*80))</f>
        <v>0</v>
      </c>
      <c r="O139">
        <f t="shared" si="13"/>
        <v>0</v>
      </c>
      <c r="P139">
        <f t="shared" si="14"/>
        <v>0</v>
      </c>
      <c r="Q139">
        <f t="shared" si="15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6"/>
        <v>0</v>
      </c>
      <c r="O140">
        <f t="shared" si="13"/>
        <v>0</v>
      </c>
      <c r="P140">
        <f t="shared" si="14"/>
        <v>0</v>
      </c>
      <c r="Q140">
        <f t="shared" si="15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6"/>
        <v>0</v>
      </c>
      <c r="O141">
        <f t="shared" si="13"/>
        <v>0</v>
      </c>
      <c r="P141">
        <f t="shared" si="14"/>
        <v>0</v>
      </c>
      <c r="Q141">
        <f t="shared" si="15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6"/>
        <v>0</v>
      </c>
      <c r="O142">
        <f t="shared" ref="O142:O170" si="17">A142*J142</f>
        <v>0</v>
      </c>
      <c r="P142">
        <f t="shared" ref="P142:P170" si="18">A142*K142</f>
        <v>0</v>
      </c>
      <c r="Q142">
        <f t="shared" ref="Q142:Q170" si="19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6"/>
        <v>0</v>
      </c>
      <c r="O143">
        <f t="shared" si="17"/>
        <v>0</v>
      </c>
      <c r="P143">
        <f t="shared" si="18"/>
        <v>0</v>
      </c>
      <c r="Q143">
        <f t="shared" si="19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6"/>
        <v>0</v>
      </c>
      <c r="O145">
        <f t="shared" si="17"/>
        <v>0</v>
      </c>
      <c r="P145">
        <f t="shared" si="18"/>
        <v>0</v>
      </c>
      <c r="Q145">
        <f t="shared" si="19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6"/>
        <v>0</v>
      </c>
      <c r="O146">
        <f t="shared" si="17"/>
        <v>0</v>
      </c>
      <c r="P146">
        <f t="shared" si="18"/>
        <v>0</v>
      </c>
      <c r="Q146">
        <f t="shared" si="19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6"/>
        <v>0</v>
      </c>
      <c r="O147">
        <f t="shared" si="17"/>
        <v>0</v>
      </c>
      <c r="P147">
        <f t="shared" si="18"/>
        <v>0</v>
      </c>
      <c r="Q147">
        <f t="shared" si="19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6"/>
        <v>0</v>
      </c>
      <c r="O148">
        <f t="shared" si="17"/>
        <v>0</v>
      </c>
      <c r="P148">
        <f t="shared" si="18"/>
        <v>0</v>
      </c>
      <c r="Q148">
        <f t="shared" si="19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6"/>
        <v>0</v>
      </c>
      <c r="O149">
        <f t="shared" si="17"/>
        <v>0</v>
      </c>
      <c r="P149">
        <f t="shared" si="18"/>
        <v>0</v>
      </c>
      <c r="Q149">
        <f t="shared" si="19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6"/>
        <v>0</v>
      </c>
      <c r="O150">
        <f t="shared" si="17"/>
        <v>0</v>
      </c>
      <c r="P150">
        <f t="shared" si="18"/>
        <v>0</v>
      </c>
      <c r="Q150">
        <f t="shared" si="19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6"/>
        <v>0</v>
      </c>
      <c r="O151">
        <f t="shared" si="17"/>
        <v>0</v>
      </c>
      <c r="P151">
        <f t="shared" si="18"/>
        <v>0</v>
      </c>
      <c r="Q151">
        <f t="shared" si="19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6"/>
        <v>0</v>
      </c>
      <c r="O152">
        <f t="shared" si="17"/>
        <v>0</v>
      </c>
      <c r="P152">
        <f t="shared" si="18"/>
        <v>0</v>
      </c>
      <c r="Q152">
        <f t="shared" si="19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6"/>
        <v>0</v>
      </c>
      <c r="O154">
        <f t="shared" si="17"/>
        <v>0</v>
      </c>
      <c r="P154">
        <f t="shared" si="18"/>
        <v>0</v>
      </c>
      <c r="Q154">
        <f t="shared" si="19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6"/>
        <v>0</v>
      </c>
      <c r="O155">
        <f t="shared" si="17"/>
        <v>0</v>
      </c>
      <c r="P155">
        <f t="shared" si="18"/>
        <v>0</v>
      </c>
      <c r="Q155">
        <f t="shared" si="19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6"/>
        <v>0</v>
      </c>
      <c r="O156">
        <f t="shared" si="17"/>
        <v>0</v>
      </c>
      <c r="P156">
        <f t="shared" si="18"/>
        <v>0</v>
      </c>
      <c r="Q156">
        <f t="shared" si="19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6"/>
        <v>0</v>
      </c>
      <c r="O157">
        <f t="shared" si="17"/>
        <v>0</v>
      </c>
      <c r="P157">
        <f t="shared" si="18"/>
        <v>0</v>
      </c>
      <c r="Q157">
        <f t="shared" si="19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6"/>
        <v>0</v>
      </c>
      <c r="O158">
        <f t="shared" si="17"/>
        <v>0</v>
      </c>
      <c r="P158">
        <f t="shared" si="18"/>
        <v>0</v>
      </c>
      <c r="Q158">
        <f t="shared" si="19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6"/>
        <v>0</v>
      </c>
      <c r="O159">
        <f t="shared" si="17"/>
        <v>0</v>
      </c>
      <c r="P159">
        <f t="shared" si="18"/>
        <v>0</v>
      </c>
      <c r="Q159">
        <f t="shared" si="19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6"/>
        <v>0</v>
      </c>
      <c r="O161">
        <f t="shared" si="17"/>
        <v>0</v>
      </c>
      <c r="P161">
        <f t="shared" si="18"/>
        <v>0</v>
      </c>
      <c r="Q161">
        <f t="shared" si="19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6"/>
        <v>0</v>
      </c>
      <c r="O162">
        <f t="shared" si="17"/>
        <v>0</v>
      </c>
      <c r="P162">
        <f t="shared" si="18"/>
        <v>0</v>
      </c>
      <c r="Q162">
        <f t="shared" si="19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6"/>
        <v>0</v>
      </c>
      <c r="O163">
        <f t="shared" si="17"/>
        <v>0</v>
      </c>
      <c r="P163">
        <f t="shared" si="18"/>
        <v>0</v>
      </c>
      <c r="Q163">
        <f t="shared" si="19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6"/>
        <v>0</v>
      </c>
      <c r="O164">
        <f t="shared" si="17"/>
        <v>0</v>
      </c>
      <c r="P164">
        <f t="shared" si="18"/>
        <v>0</v>
      </c>
      <c r="Q164">
        <f t="shared" si="19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6"/>
        <v>0</v>
      </c>
      <c r="O165">
        <f t="shared" si="17"/>
        <v>0</v>
      </c>
      <c r="P165">
        <f t="shared" si="18"/>
        <v>0</v>
      </c>
      <c r="Q165">
        <f t="shared" si="19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6"/>
        <v>0</v>
      </c>
      <c r="O166">
        <f t="shared" si="17"/>
        <v>0</v>
      </c>
      <c r="P166">
        <f t="shared" si="18"/>
        <v>0</v>
      </c>
      <c r="Q166">
        <f t="shared" si="19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6"/>
        <v>0</v>
      </c>
      <c r="O167">
        <f t="shared" si="17"/>
        <v>0</v>
      </c>
      <c r="P167">
        <f t="shared" si="18"/>
        <v>0</v>
      </c>
      <c r="Q167">
        <f t="shared" si="19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6"/>
        <v>0</v>
      </c>
      <c r="O168">
        <f t="shared" si="17"/>
        <v>0</v>
      </c>
      <c r="P168">
        <f t="shared" si="18"/>
        <v>0</v>
      </c>
      <c r="Q168">
        <f t="shared" si="19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6"/>
        <v>0</v>
      </c>
      <c r="O169">
        <f t="shared" si="17"/>
        <v>0</v>
      </c>
      <c r="P169">
        <f t="shared" si="18"/>
        <v>0</v>
      </c>
      <c r="Q169">
        <f t="shared" si="19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6"/>
        <v>0</v>
      </c>
      <c r="O170">
        <f t="shared" si="17"/>
        <v>0</v>
      </c>
      <c r="P170">
        <f t="shared" si="18"/>
        <v>0</v>
      </c>
      <c r="Q170">
        <f t="shared" si="19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20">SUM(O10:O170)</f>
        <v>0</v>
      </c>
      <c r="P171" s="28">
        <f t="shared" si="20"/>
        <v>0</v>
      </c>
      <c r="Q171" s="28">
        <f t="shared" si="20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21">A174*((SUM(F174:I174))+(J174*1950*80))</f>
        <v>0</v>
      </c>
      <c r="O174">
        <f t="shared" ref="O174:O180" si="22">A174*J174</f>
        <v>0</v>
      </c>
      <c r="P174">
        <f t="shared" ref="P174:P180" si="23">A174*K174</f>
        <v>0</v>
      </c>
      <c r="Q174">
        <f t="shared" ref="Q174:Q180" si="24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21"/>
        <v>0</v>
      </c>
      <c r="O175">
        <f t="shared" si="22"/>
        <v>0</v>
      </c>
      <c r="P175">
        <f t="shared" si="23"/>
        <v>0</v>
      </c>
      <c r="Q175">
        <f t="shared" si="24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21"/>
        <v>0</v>
      </c>
      <c r="O176">
        <f t="shared" si="22"/>
        <v>0</v>
      </c>
      <c r="P176">
        <f t="shared" si="23"/>
        <v>0</v>
      </c>
      <c r="Q176">
        <f t="shared" si="24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21"/>
        <v>0</v>
      </c>
      <c r="O177">
        <f t="shared" si="22"/>
        <v>0</v>
      </c>
      <c r="P177">
        <f t="shared" si="23"/>
        <v>0</v>
      </c>
      <c r="Q177">
        <f t="shared" si="24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21"/>
        <v>0</v>
      </c>
      <c r="O178">
        <f t="shared" si="22"/>
        <v>0</v>
      </c>
      <c r="P178">
        <f t="shared" si="23"/>
        <v>0</v>
      </c>
      <c r="Q178">
        <f t="shared" si="24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21"/>
        <v>0</v>
      </c>
      <c r="O179">
        <f t="shared" si="22"/>
        <v>0</v>
      </c>
      <c r="P179">
        <f t="shared" si="23"/>
        <v>0</v>
      </c>
      <c r="Q179">
        <f t="shared" si="24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21"/>
        <v>0</v>
      </c>
      <c r="O180">
        <f t="shared" si="22"/>
        <v>0</v>
      </c>
      <c r="P180">
        <f t="shared" si="23"/>
        <v>0</v>
      </c>
      <c r="Q180">
        <f t="shared" si="24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5">A182*((SUM(F182:I182))+(J182*1950*80))</f>
        <v>0</v>
      </c>
      <c r="O182">
        <f t="shared" ref="O182:O185" si="26">A182*J182</f>
        <v>0</v>
      </c>
      <c r="P182">
        <f t="shared" ref="P182:P185" si="27">A182*K182</f>
        <v>0</v>
      </c>
      <c r="Q182">
        <f t="shared" ref="Q182:Q185" si="28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5"/>
        <v>0</v>
      </c>
      <c r="O183">
        <f t="shared" si="26"/>
        <v>0</v>
      </c>
      <c r="P183">
        <f t="shared" si="27"/>
        <v>0</v>
      </c>
      <c r="Q183">
        <f t="shared" si="28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5"/>
        <v>0</v>
      </c>
      <c r="O184">
        <f t="shared" si="26"/>
        <v>0</v>
      </c>
      <c r="P184">
        <f t="shared" si="27"/>
        <v>0</v>
      </c>
      <c r="Q184">
        <f t="shared" si="28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5"/>
        <v>0</v>
      </c>
      <c r="O185">
        <f t="shared" si="26"/>
        <v>0</v>
      </c>
      <c r="P185">
        <f t="shared" si="27"/>
        <v>0</v>
      </c>
      <c r="Q185">
        <f t="shared" si="28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9">A187*((SUM(F187:I187))+(J187*1950*80))</f>
        <v>0</v>
      </c>
      <c r="O187">
        <f t="shared" ref="O187:O192" si="30">A187*J187</f>
        <v>0</v>
      </c>
      <c r="P187">
        <f t="shared" ref="P187:P192" si="31">A187*K187</f>
        <v>0</v>
      </c>
      <c r="Q187">
        <f t="shared" ref="Q187:Q192" si="32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9"/>
        <v>0</v>
      </c>
      <c r="O188">
        <f t="shared" si="30"/>
        <v>0</v>
      </c>
      <c r="P188">
        <f t="shared" si="31"/>
        <v>0</v>
      </c>
      <c r="Q188">
        <f t="shared" si="32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9"/>
        <v>0</v>
      </c>
      <c r="O189">
        <f t="shared" si="30"/>
        <v>0</v>
      </c>
      <c r="P189">
        <f t="shared" si="31"/>
        <v>0</v>
      </c>
      <c r="Q189">
        <f t="shared" si="32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9"/>
        <v>0</v>
      </c>
      <c r="O190">
        <f t="shared" si="30"/>
        <v>0</v>
      </c>
      <c r="P190">
        <f t="shared" si="31"/>
        <v>0</v>
      </c>
      <c r="Q190">
        <f t="shared" si="32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9"/>
        <v>0</v>
      </c>
      <c r="O191">
        <f t="shared" si="30"/>
        <v>0</v>
      </c>
      <c r="P191">
        <f t="shared" si="31"/>
        <v>0</v>
      </c>
      <c r="Q191">
        <f t="shared" si="32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9"/>
        <v>0</v>
      </c>
      <c r="O192">
        <f t="shared" si="30"/>
        <v>0</v>
      </c>
      <c r="P192">
        <f t="shared" si="31"/>
        <v>0</v>
      </c>
      <c r="Q192">
        <f t="shared" si="32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33">A194*((SUM(F194:I194))+(J194*1950*80))</f>
        <v>0</v>
      </c>
      <c r="O194">
        <f t="shared" ref="O194:O196" si="34">A194*J194</f>
        <v>0</v>
      </c>
      <c r="P194">
        <f t="shared" ref="P194:P196" si="35">A194*K194</f>
        <v>0</v>
      </c>
      <c r="Q194">
        <f t="shared" ref="Q194:Q196" si="36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33"/>
        <v>0</v>
      </c>
      <c r="O195">
        <f t="shared" si="34"/>
        <v>0</v>
      </c>
      <c r="P195">
        <f t="shared" si="35"/>
        <v>0</v>
      </c>
      <c r="Q195">
        <f t="shared" si="36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33"/>
        <v>0</v>
      </c>
      <c r="O196">
        <f t="shared" si="34"/>
        <v>0</v>
      </c>
      <c r="P196">
        <f t="shared" si="35"/>
        <v>0</v>
      </c>
      <c r="Q196">
        <f t="shared" si="36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7">A198*((SUM(F198:I198))+(J198*1950*80))</f>
        <v>0</v>
      </c>
      <c r="O198">
        <f t="shared" ref="O198:O209" si="38">A198*J198</f>
        <v>0</v>
      </c>
      <c r="P198">
        <f t="shared" ref="P198:P209" si="39">A198*K198</f>
        <v>0</v>
      </c>
      <c r="Q198">
        <f t="shared" ref="Q198:Q209" si="40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7"/>
        <v>0</v>
      </c>
      <c r="O199">
        <f t="shared" si="38"/>
        <v>0</v>
      </c>
      <c r="P199">
        <f t="shared" si="39"/>
        <v>0</v>
      </c>
      <c r="Q199">
        <f t="shared" si="40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7"/>
        <v>0</v>
      </c>
      <c r="O200">
        <f t="shared" si="38"/>
        <v>0</v>
      </c>
      <c r="P200">
        <f t="shared" si="39"/>
        <v>0</v>
      </c>
      <c r="Q200">
        <f t="shared" si="40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7"/>
        <v>0</v>
      </c>
      <c r="O201">
        <f t="shared" si="38"/>
        <v>0</v>
      </c>
      <c r="P201">
        <f t="shared" si="39"/>
        <v>0</v>
      </c>
      <c r="Q201">
        <f t="shared" si="40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7"/>
        <v>0</v>
      </c>
      <c r="O202">
        <f t="shared" si="38"/>
        <v>0</v>
      </c>
      <c r="P202">
        <f t="shared" si="39"/>
        <v>0</v>
      </c>
      <c r="Q202">
        <f t="shared" si="40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7"/>
        <v>0</v>
      </c>
      <c r="O203">
        <f t="shared" si="38"/>
        <v>0</v>
      </c>
      <c r="P203">
        <f t="shared" si="39"/>
        <v>0</v>
      </c>
      <c r="Q203">
        <f t="shared" si="40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7"/>
        <v>0</v>
      </c>
      <c r="O204">
        <f t="shared" si="38"/>
        <v>0</v>
      </c>
      <c r="P204">
        <f t="shared" si="39"/>
        <v>0</v>
      </c>
      <c r="Q204">
        <f t="shared" si="40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7"/>
        <v>0</v>
      </c>
      <c r="O206">
        <f t="shared" si="38"/>
        <v>0</v>
      </c>
      <c r="P206">
        <f t="shared" si="39"/>
        <v>0</v>
      </c>
      <c r="Q206">
        <f t="shared" si="40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7"/>
        <v>0</v>
      </c>
      <c r="O207">
        <f t="shared" si="38"/>
        <v>0</v>
      </c>
      <c r="P207">
        <f t="shared" si="39"/>
        <v>0</v>
      </c>
      <c r="Q207">
        <f t="shared" si="40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7"/>
        <v>0</v>
      </c>
      <c r="O208">
        <f t="shared" si="38"/>
        <v>0</v>
      </c>
      <c r="P208">
        <f t="shared" si="39"/>
        <v>0</v>
      </c>
      <c r="Q208">
        <f t="shared" si="40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7"/>
        <v>0</v>
      </c>
      <c r="O209">
        <f t="shared" si="38"/>
        <v>0</v>
      </c>
      <c r="P209">
        <f t="shared" si="39"/>
        <v>0</v>
      </c>
      <c r="Q209">
        <f t="shared" si="40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41">A211*((SUM(F211:I211))+(J211*1950*80))</f>
        <v>0</v>
      </c>
      <c r="O211">
        <f t="shared" ref="O211:O218" si="42">A211*J211</f>
        <v>0</v>
      </c>
      <c r="P211">
        <f t="shared" ref="P211:P218" si="43">A211*K211</f>
        <v>0</v>
      </c>
      <c r="Q211">
        <f t="shared" ref="Q211:Q218" si="44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41"/>
        <v>0</v>
      </c>
      <c r="O212">
        <f t="shared" si="42"/>
        <v>0</v>
      </c>
      <c r="P212">
        <f t="shared" si="43"/>
        <v>0</v>
      </c>
      <c r="Q212">
        <f t="shared" si="44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41"/>
        <v>0</v>
      </c>
      <c r="O213">
        <f t="shared" si="42"/>
        <v>0</v>
      </c>
      <c r="P213">
        <f t="shared" si="43"/>
        <v>0</v>
      </c>
      <c r="Q213">
        <f t="shared" si="44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41"/>
        <v>0</v>
      </c>
      <c r="O214">
        <f t="shared" si="42"/>
        <v>0</v>
      </c>
      <c r="P214">
        <f t="shared" si="43"/>
        <v>0</v>
      </c>
      <c r="Q214">
        <f t="shared" si="44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41"/>
        <v>0</v>
      </c>
      <c r="O215">
        <f t="shared" si="42"/>
        <v>0</v>
      </c>
      <c r="P215">
        <f t="shared" si="43"/>
        <v>0</v>
      </c>
      <c r="Q215">
        <f t="shared" si="44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41"/>
        <v>0</v>
      </c>
      <c r="O216">
        <f t="shared" si="42"/>
        <v>0</v>
      </c>
      <c r="P216">
        <f t="shared" si="43"/>
        <v>0</v>
      </c>
      <c r="Q216">
        <f t="shared" si="44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41"/>
        <v>0</v>
      </c>
      <c r="O217">
        <f t="shared" si="42"/>
        <v>0</v>
      </c>
      <c r="P217">
        <f t="shared" si="43"/>
        <v>0</v>
      </c>
      <c r="Q217">
        <f t="shared" si="44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41"/>
        <v>0</v>
      </c>
      <c r="O218">
        <f t="shared" si="42"/>
        <v>0</v>
      </c>
      <c r="P218">
        <f t="shared" si="43"/>
        <v>0</v>
      </c>
      <c r="Q218">
        <f t="shared" si="44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5">A220*((SUM(F220:I220))+(J220*1950*80))</f>
        <v>0</v>
      </c>
      <c r="O220">
        <f t="shared" ref="O220:O230" si="46">A220*J220</f>
        <v>0</v>
      </c>
      <c r="P220">
        <f t="shared" ref="P220:P230" si="47">A220*K220</f>
        <v>0</v>
      </c>
      <c r="Q220">
        <f t="shared" ref="Q220:Q230" si="48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5"/>
        <v>0</v>
      </c>
      <c r="O221">
        <f t="shared" si="46"/>
        <v>0</v>
      </c>
      <c r="P221">
        <f t="shared" si="47"/>
        <v>0</v>
      </c>
      <c r="Q221">
        <f t="shared" si="48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5"/>
        <v>0</v>
      </c>
      <c r="O222">
        <f t="shared" si="46"/>
        <v>0</v>
      </c>
      <c r="P222">
        <f t="shared" si="47"/>
        <v>0</v>
      </c>
      <c r="Q222">
        <f t="shared" si="48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5"/>
        <v>0</v>
      </c>
      <c r="O223">
        <f t="shared" si="46"/>
        <v>0</v>
      </c>
      <c r="P223">
        <f t="shared" si="47"/>
        <v>0</v>
      </c>
      <c r="Q223">
        <f t="shared" si="48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5"/>
        <v>0</v>
      </c>
      <c r="O224">
        <f t="shared" si="46"/>
        <v>0</v>
      </c>
      <c r="P224">
        <f t="shared" si="47"/>
        <v>0</v>
      </c>
      <c r="Q224">
        <f t="shared" si="48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5"/>
        <v>0</v>
      </c>
      <c r="O225">
        <f t="shared" si="46"/>
        <v>0</v>
      </c>
      <c r="P225">
        <f t="shared" si="47"/>
        <v>0</v>
      </c>
      <c r="Q225">
        <f t="shared" si="48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5"/>
        <v>0</v>
      </c>
      <c r="O226">
        <f t="shared" si="46"/>
        <v>0</v>
      </c>
      <c r="P226">
        <f t="shared" si="47"/>
        <v>0</v>
      </c>
      <c r="Q226">
        <f t="shared" si="48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5"/>
        <v>0</v>
      </c>
      <c r="O227">
        <f t="shared" si="46"/>
        <v>0</v>
      </c>
      <c r="P227">
        <f t="shared" si="47"/>
        <v>0</v>
      </c>
      <c r="Q227">
        <f t="shared" si="48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5"/>
        <v>0</v>
      </c>
      <c r="O228">
        <f t="shared" si="46"/>
        <v>0</v>
      </c>
      <c r="P228">
        <f t="shared" si="47"/>
        <v>0</v>
      </c>
      <c r="Q228">
        <f t="shared" si="48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5"/>
        <v>0</v>
      </c>
      <c r="O229">
        <f t="shared" si="46"/>
        <v>0</v>
      </c>
      <c r="P229">
        <f t="shared" si="47"/>
        <v>0</v>
      </c>
      <c r="Q229">
        <f t="shared" si="48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5"/>
        <v>0</v>
      </c>
      <c r="O230">
        <f t="shared" si="46"/>
        <v>0</v>
      </c>
      <c r="P230">
        <f t="shared" si="47"/>
        <v>0</v>
      </c>
      <c r="Q230">
        <f t="shared" si="48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9">A232*((SUM(F232:I232))+(J232*1950*80))</f>
        <v>0</v>
      </c>
      <c r="O232">
        <f t="shared" ref="O232:O233" si="50">A232*J232</f>
        <v>0</v>
      </c>
      <c r="P232">
        <f t="shared" ref="P232:P233" si="51">A232*K232</f>
        <v>0</v>
      </c>
      <c r="Q232">
        <f t="shared" ref="Q232:Q233" si="52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9"/>
        <v>0</v>
      </c>
      <c r="O233">
        <f t="shared" si="50"/>
        <v>0</v>
      </c>
      <c r="P233">
        <f t="shared" si="51"/>
        <v>0</v>
      </c>
      <c r="Q233">
        <f t="shared" si="52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53">A235*((SUM(F235:I235))+(J235*1950*80))</f>
        <v>0</v>
      </c>
      <c r="O235">
        <f t="shared" ref="O235:O239" si="54">A235*J235</f>
        <v>0</v>
      </c>
      <c r="P235">
        <f t="shared" ref="P235:P239" si="55">A235*K235</f>
        <v>0</v>
      </c>
      <c r="Q235">
        <f t="shared" ref="Q235:Q239" si="56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53"/>
        <v>0</v>
      </c>
      <c r="O236">
        <f t="shared" si="54"/>
        <v>0</v>
      </c>
      <c r="P236">
        <f t="shared" si="55"/>
        <v>0</v>
      </c>
      <c r="Q236">
        <f t="shared" si="56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53"/>
        <v>0</v>
      </c>
      <c r="O237">
        <f t="shared" si="54"/>
        <v>0</v>
      </c>
      <c r="P237">
        <f t="shared" si="55"/>
        <v>0</v>
      </c>
      <c r="Q237">
        <f t="shared" si="56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53"/>
        <v>0</v>
      </c>
      <c r="O238">
        <f t="shared" si="54"/>
        <v>0</v>
      </c>
      <c r="P238">
        <f t="shared" si="55"/>
        <v>0</v>
      </c>
      <c r="Q238">
        <f t="shared" si="56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53"/>
        <v>0</v>
      </c>
      <c r="O239">
        <f t="shared" si="54"/>
        <v>0</v>
      </c>
      <c r="P239">
        <f t="shared" si="55"/>
        <v>0</v>
      </c>
      <c r="Q239">
        <f t="shared" si="56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7">A241*((SUM(F241:I241))+(J241*1950*80))</f>
        <v>0</v>
      </c>
      <c r="O241">
        <f t="shared" ref="O241:O245" si="58">A241*J241</f>
        <v>0</v>
      </c>
      <c r="P241">
        <f t="shared" ref="P241:P245" si="59">A241*K241</f>
        <v>0</v>
      </c>
      <c r="Q241">
        <f t="shared" ref="Q241:Q245" si="60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7"/>
        <v>0</v>
      </c>
      <c r="O242">
        <f t="shared" si="58"/>
        <v>0</v>
      </c>
      <c r="P242">
        <f t="shared" si="59"/>
        <v>0</v>
      </c>
      <c r="Q242">
        <f t="shared" si="60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7"/>
        <v>0</v>
      </c>
      <c r="O243">
        <f t="shared" si="58"/>
        <v>0</v>
      </c>
      <c r="P243">
        <f t="shared" si="59"/>
        <v>0</v>
      </c>
      <c r="Q243">
        <f t="shared" si="60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7"/>
        <v>0</v>
      </c>
      <c r="O244">
        <f t="shared" si="58"/>
        <v>0</v>
      </c>
      <c r="P244">
        <f t="shared" si="59"/>
        <v>0</v>
      </c>
      <c r="Q244">
        <f t="shared" si="60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7"/>
        <v>0</v>
      </c>
      <c r="O245">
        <f t="shared" si="58"/>
        <v>0</v>
      </c>
      <c r="P245">
        <f t="shared" si="59"/>
        <v>0</v>
      </c>
      <c r="Q245">
        <f t="shared" si="60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61">A247*((SUM(F247:I247))+(J247*1950*80))</f>
        <v>0</v>
      </c>
      <c r="O247">
        <f t="shared" ref="O247:O254" si="62">A247*J247</f>
        <v>0</v>
      </c>
      <c r="P247">
        <f t="shared" ref="P247:P254" si="63">A247*K247</f>
        <v>0</v>
      </c>
      <c r="Q247">
        <f t="shared" ref="Q247:Q254" si="64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61"/>
        <v>0</v>
      </c>
      <c r="O248">
        <f t="shared" si="62"/>
        <v>0</v>
      </c>
      <c r="P248">
        <f t="shared" si="63"/>
        <v>0</v>
      </c>
      <c r="Q248">
        <f t="shared" si="64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61"/>
        <v>0</v>
      </c>
      <c r="O249">
        <f t="shared" si="62"/>
        <v>0</v>
      </c>
      <c r="P249">
        <f t="shared" si="63"/>
        <v>0</v>
      </c>
      <c r="Q249">
        <f t="shared" si="64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61"/>
        <v>0</v>
      </c>
      <c r="O250">
        <f t="shared" si="62"/>
        <v>0</v>
      </c>
      <c r="P250">
        <f t="shared" si="63"/>
        <v>0</v>
      </c>
      <c r="Q250">
        <f t="shared" si="64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61"/>
        <v>0</v>
      </c>
      <c r="O251">
        <f t="shared" si="62"/>
        <v>0</v>
      </c>
      <c r="P251">
        <f t="shared" si="63"/>
        <v>0</v>
      </c>
      <c r="Q251">
        <f t="shared" si="64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61"/>
        <v>0</v>
      </c>
      <c r="O252">
        <f t="shared" si="62"/>
        <v>0</v>
      </c>
      <c r="P252">
        <f t="shared" si="63"/>
        <v>0</v>
      </c>
      <c r="Q252">
        <f t="shared" si="64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61"/>
        <v>0</v>
      </c>
      <c r="O253">
        <f t="shared" si="62"/>
        <v>0</v>
      </c>
      <c r="P253">
        <f t="shared" si="63"/>
        <v>0</v>
      </c>
      <c r="Q253">
        <f t="shared" si="64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61"/>
        <v>0</v>
      </c>
      <c r="O254">
        <f t="shared" si="62"/>
        <v>0</v>
      </c>
      <c r="P254">
        <f t="shared" si="63"/>
        <v>0</v>
      </c>
      <c r="Q254">
        <f t="shared" si="64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5">A256*((SUM(F256:I256))+(J256*1950*80))</f>
        <v>0</v>
      </c>
      <c r="O256">
        <f t="shared" ref="O256:O260" si="66">A256*J256</f>
        <v>0</v>
      </c>
      <c r="P256">
        <f t="shared" ref="P256:P260" si="67">A256*K256</f>
        <v>0</v>
      </c>
      <c r="Q256">
        <f t="shared" ref="Q256:Q260" si="68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5"/>
        <v>0</v>
      </c>
      <c r="O257">
        <f t="shared" si="66"/>
        <v>0</v>
      </c>
      <c r="P257">
        <f t="shared" si="67"/>
        <v>0</v>
      </c>
      <c r="Q257">
        <f t="shared" si="68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5"/>
        <v>0</v>
      </c>
      <c r="O258">
        <f t="shared" si="66"/>
        <v>0</v>
      </c>
      <c r="P258">
        <f t="shared" si="67"/>
        <v>0</v>
      </c>
      <c r="Q258">
        <f t="shared" si="68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5"/>
        <v>0</v>
      </c>
      <c r="O259">
        <f t="shared" si="66"/>
        <v>0</v>
      </c>
      <c r="P259">
        <f t="shared" si="67"/>
        <v>0</v>
      </c>
      <c r="Q259">
        <f t="shared" si="68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5"/>
        <v>0</v>
      </c>
      <c r="O260">
        <f t="shared" si="66"/>
        <v>0</v>
      </c>
      <c r="P260">
        <f t="shared" si="67"/>
        <v>0</v>
      </c>
      <c r="Q260">
        <f t="shared" si="68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9">A262*((SUM(F262:I262))+(J262*1950*80))</f>
        <v>0</v>
      </c>
      <c r="O262">
        <f t="shared" ref="O262" si="70">A262*J262</f>
        <v>0</v>
      </c>
      <c r="P262">
        <f t="shared" ref="P262" si="71">A262*K262</f>
        <v>0</v>
      </c>
      <c r="Q262">
        <f t="shared" ref="Q262" si="72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73">A264*((SUM(F264:I264))+(J264*1950*80))</f>
        <v>0</v>
      </c>
      <c r="O264">
        <f t="shared" ref="O264:O268" si="74">A264*J264</f>
        <v>0</v>
      </c>
      <c r="P264">
        <f t="shared" ref="P264:P268" si="75">A264*K264</f>
        <v>0</v>
      </c>
      <c r="Q264">
        <f t="shared" ref="Q264:Q268" si="76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73"/>
        <v>0</v>
      </c>
      <c r="O265">
        <f t="shared" si="74"/>
        <v>0</v>
      </c>
      <c r="P265">
        <f t="shared" si="75"/>
        <v>0</v>
      </c>
      <c r="Q265">
        <f t="shared" si="76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73"/>
        <v>0</v>
      </c>
      <c r="O266">
        <f t="shared" si="74"/>
        <v>0</v>
      </c>
      <c r="P266">
        <f t="shared" si="75"/>
        <v>0</v>
      </c>
      <c r="Q266">
        <f t="shared" si="76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73"/>
        <v>0</v>
      </c>
      <c r="O267">
        <f t="shared" si="74"/>
        <v>0</v>
      </c>
      <c r="P267">
        <f t="shared" si="75"/>
        <v>0</v>
      </c>
      <c r="Q267">
        <f t="shared" si="76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73"/>
        <v>0</v>
      </c>
      <c r="O268">
        <f t="shared" si="74"/>
        <v>0</v>
      </c>
      <c r="P268">
        <f t="shared" si="75"/>
        <v>0</v>
      </c>
      <c r="Q268">
        <f t="shared" si="76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7">A270*((SUM(F270:I270))+(J270*1950*80))</f>
        <v>0</v>
      </c>
      <c r="O270">
        <f t="shared" ref="O270:O274" si="78">A270*J270</f>
        <v>0</v>
      </c>
      <c r="P270">
        <f t="shared" ref="P270:P274" si="79">A270*K270</f>
        <v>0</v>
      </c>
      <c r="Q270">
        <f t="shared" ref="Q270:Q274" si="80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7"/>
        <v>0</v>
      </c>
      <c r="O271">
        <f t="shared" si="78"/>
        <v>0</v>
      </c>
      <c r="P271">
        <f t="shared" si="79"/>
        <v>0</v>
      </c>
      <c r="Q271">
        <f t="shared" si="80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7"/>
        <v>0</v>
      </c>
      <c r="O272">
        <f t="shared" si="78"/>
        <v>0</v>
      </c>
      <c r="P272">
        <f t="shared" si="79"/>
        <v>0</v>
      </c>
      <c r="Q272">
        <f t="shared" si="80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7"/>
        <v>0</v>
      </c>
      <c r="O273">
        <f t="shared" si="78"/>
        <v>0</v>
      </c>
      <c r="P273">
        <f t="shared" si="79"/>
        <v>0</v>
      </c>
      <c r="Q273">
        <f t="shared" si="80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7"/>
        <v>0</v>
      </c>
      <c r="O274">
        <f t="shared" si="78"/>
        <v>0</v>
      </c>
      <c r="P274">
        <f t="shared" si="79"/>
        <v>0</v>
      </c>
      <c r="Q274">
        <f t="shared" si="80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81">A276*((SUM(F276:I276))+(J276*1950*80))</f>
        <v>0</v>
      </c>
      <c r="O276">
        <f t="shared" ref="O276:O278" si="82">A276*J276</f>
        <v>0</v>
      </c>
      <c r="P276">
        <f t="shared" ref="P276:P278" si="83">A276*K276</f>
        <v>0</v>
      </c>
      <c r="Q276">
        <f t="shared" ref="Q276:Q278" si="84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81"/>
        <v>0</v>
      </c>
      <c r="O277">
        <f t="shared" si="82"/>
        <v>0</v>
      </c>
      <c r="P277">
        <f t="shared" si="83"/>
        <v>0</v>
      </c>
      <c r="Q277">
        <f t="shared" si="84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81"/>
        <v>0</v>
      </c>
      <c r="O278">
        <f t="shared" si="82"/>
        <v>0</v>
      </c>
      <c r="P278">
        <f t="shared" si="83"/>
        <v>0</v>
      </c>
      <c r="Q278">
        <f t="shared" si="84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5">A280*((SUM(F280:I280))+(J280*1950*80))</f>
        <v>0</v>
      </c>
      <c r="O280">
        <f t="shared" ref="O280:O281" si="86">A280*J280</f>
        <v>0</v>
      </c>
      <c r="P280">
        <f t="shared" ref="P280:P281" si="87">A280*K280</f>
        <v>0</v>
      </c>
      <c r="Q280">
        <f t="shared" ref="Q280:Q281" si="88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5"/>
        <v>0</v>
      </c>
      <c r="O281">
        <f t="shared" si="86"/>
        <v>0</v>
      </c>
      <c r="P281">
        <f t="shared" si="87"/>
        <v>0</v>
      </c>
      <c r="Q281">
        <f t="shared" si="88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9">A283*((SUM(F283:I283))+(J283*1950*80))</f>
        <v>0</v>
      </c>
      <c r="O283">
        <f t="shared" ref="O283" si="90">A283*J283</f>
        <v>0</v>
      </c>
      <c r="P283">
        <f t="shared" ref="P283" si="91">A283*K283</f>
        <v>0</v>
      </c>
      <c r="Q283">
        <f t="shared" ref="Q283" si="92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93">A285*((SUM(F285:I285))+(J285*1950*80))</f>
        <v>0</v>
      </c>
      <c r="O285">
        <f t="shared" ref="O285:O286" si="94">A285*J285</f>
        <v>0</v>
      </c>
      <c r="P285">
        <f t="shared" ref="P285:P286" si="95">A285*K285</f>
        <v>0</v>
      </c>
      <c r="Q285">
        <f t="shared" ref="Q285:Q286" si="96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93"/>
        <v>0</v>
      </c>
      <c r="O286">
        <f t="shared" si="94"/>
        <v>0</v>
      </c>
      <c r="P286">
        <f t="shared" si="95"/>
        <v>0</v>
      </c>
      <c r="Q286">
        <f t="shared" si="96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7">A288*((SUM(F288:I288))+(J288*1950*80))</f>
        <v>0</v>
      </c>
      <c r="O288">
        <f t="shared" ref="O288:O290" si="98">A288*J288</f>
        <v>0</v>
      </c>
      <c r="P288">
        <f t="shared" ref="P288:P290" si="99">A288*K288</f>
        <v>0</v>
      </c>
      <c r="Q288">
        <f t="shared" ref="Q288:Q290" si="100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7"/>
        <v>0</v>
      </c>
      <c r="O289">
        <f t="shared" si="98"/>
        <v>0</v>
      </c>
      <c r="P289">
        <f t="shared" si="99"/>
        <v>0</v>
      </c>
      <c r="Q289">
        <f t="shared" si="100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7"/>
        <v>0</v>
      </c>
      <c r="O290">
        <f t="shared" si="98"/>
        <v>0</v>
      </c>
      <c r="P290">
        <f t="shared" si="99"/>
        <v>0</v>
      </c>
      <c r="Q290">
        <f t="shared" si="100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101">SUM(O174:O290)</f>
        <v>0</v>
      </c>
      <c r="P291" s="28">
        <f t="shared" si="101"/>
        <v>0</v>
      </c>
      <c r="Q291" s="28">
        <f t="shared" si="101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102">A292*((SUM(F292:I292))+(J292*1950*80))</f>
        <v>0</v>
      </c>
      <c r="O292">
        <f t="shared" ref="O292:O299" si="103">A292*J292</f>
        <v>0</v>
      </c>
      <c r="P292">
        <f t="shared" ref="P292:P299" si="104">A292*K292</f>
        <v>0</v>
      </c>
      <c r="Q292">
        <f t="shared" ref="Q292:Q299" si="105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102"/>
        <v>0</v>
      </c>
      <c r="O293">
        <f t="shared" si="103"/>
        <v>0</v>
      </c>
      <c r="P293">
        <f t="shared" si="104"/>
        <v>0</v>
      </c>
      <c r="Q293">
        <f t="shared" si="105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102"/>
        <v>0</v>
      </c>
      <c r="O294">
        <f t="shared" si="103"/>
        <v>0</v>
      </c>
      <c r="P294">
        <f t="shared" si="104"/>
        <v>0</v>
      </c>
      <c r="Q294">
        <f t="shared" si="105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102"/>
        <v>0</v>
      </c>
      <c r="O295">
        <f t="shared" si="103"/>
        <v>0</v>
      </c>
      <c r="P295">
        <f t="shared" si="104"/>
        <v>0</v>
      </c>
      <c r="Q295">
        <f t="shared" si="105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102"/>
        <v>0</v>
      </c>
      <c r="O296">
        <f t="shared" si="103"/>
        <v>0</v>
      </c>
      <c r="P296">
        <f t="shared" si="104"/>
        <v>0</v>
      </c>
      <c r="Q296">
        <f t="shared" si="105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102"/>
        <v>0</v>
      </c>
      <c r="O297">
        <f t="shared" si="103"/>
        <v>0</v>
      </c>
      <c r="P297">
        <f t="shared" si="104"/>
        <v>0</v>
      </c>
      <c r="Q297">
        <f t="shared" si="105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102"/>
        <v>0</v>
      </c>
      <c r="O298">
        <f t="shared" si="103"/>
        <v>0</v>
      </c>
      <c r="P298">
        <f t="shared" si="104"/>
        <v>0</v>
      </c>
      <c r="Q298">
        <f t="shared" si="105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102"/>
        <v>0</v>
      </c>
      <c r="O299">
        <f t="shared" si="103"/>
        <v>0</v>
      </c>
      <c r="P299">
        <f t="shared" si="104"/>
        <v>0</v>
      </c>
      <c r="Q299">
        <f t="shared" si="105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6">A301*((SUM(F301:I301))+(J301*1950*80))</f>
        <v>0</v>
      </c>
      <c r="O301">
        <f t="shared" ref="O301:O310" si="107">A301*J301</f>
        <v>0</v>
      </c>
      <c r="P301">
        <f t="shared" ref="P301:P310" si="108">A301*K301</f>
        <v>0</v>
      </c>
      <c r="Q301">
        <f t="shared" ref="Q301:Q310" si="109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6"/>
        <v>0</v>
      </c>
      <c r="O302">
        <f t="shared" si="107"/>
        <v>0</v>
      </c>
      <c r="P302">
        <f t="shared" si="108"/>
        <v>0</v>
      </c>
      <c r="Q302">
        <f t="shared" si="109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6"/>
        <v>0</v>
      </c>
      <c r="O303">
        <f t="shared" si="107"/>
        <v>0</v>
      </c>
      <c r="P303">
        <f t="shared" si="108"/>
        <v>0</v>
      </c>
      <c r="Q303">
        <f t="shared" si="109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6"/>
        <v>0</v>
      </c>
      <c r="O304">
        <f t="shared" si="107"/>
        <v>0</v>
      </c>
      <c r="P304">
        <f t="shared" si="108"/>
        <v>0</v>
      </c>
      <c r="Q304">
        <f t="shared" si="109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6"/>
        <v>0</v>
      </c>
      <c r="O305">
        <f t="shared" si="107"/>
        <v>0</v>
      </c>
      <c r="P305">
        <f t="shared" si="108"/>
        <v>0</v>
      </c>
      <c r="Q305">
        <f t="shared" si="109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6"/>
        <v>0</v>
      </c>
      <c r="O306">
        <f t="shared" si="107"/>
        <v>0</v>
      </c>
      <c r="P306">
        <f t="shared" si="108"/>
        <v>0</v>
      </c>
      <c r="Q306">
        <f t="shared" si="109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6"/>
        <v>0</v>
      </c>
      <c r="O307">
        <f t="shared" si="107"/>
        <v>0</v>
      </c>
      <c r="P307">
        <f t="shared" si="108"/>
        <v>0</v>
      </c>
      <c r="Q307">
        <f t="shared" si="109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6"/>
        <v>0</v>
      </c>
      <c r="O308">
        <f t="shared" si="107"/>
        <v>0</v>
      </c>
      <c r="P308">
        <f t="shared" si="108"/>
        <v>0</v>
      </c>
      <c r="Q308">
        <f t="shared" si="109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6"/>
        <v>0</v>
      </c>
      <c r="O309">
        <f t="shared" si="107"/>
        <v>0</v>
      </c>
      <c r="P309">
        <f t="shared" si="108"/>
        <v>0</v>
      </c>
      <c r="Q309">
        <f t="shared" si="109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6"/>
        <v>0</v>
      </c>
      <c r="O310">
        <f t="shared" si="107"/>
        <v>0</v>
      </c>
      <c r="P310">
        <f t="shared" si="108"/>
        <v>0</v>
      </c>
      <c r="Q310">
        <f t="shared" si="109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10">A312*((SUM(F312:I312))+(J312*1950*80))</f>
        <v>0</v>
      </c>
      <c r="O312">
        <f t="shared" ref="O312:O375" si="111">A312*J312</f>
        <v>0</v>
      </c>
      <c r="P312">
        <f t="shared" ref="P312:P375" si="112">A312*K312</f>
        <v>0</v>
      </c>
      <c r="Q312">
        <f t="shared" ref="Q312:Q375" si="113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10"/>
        <v>0</v>
      </c>
      <c r="O313">
        <f t="shared" si="111"/>
        <v>0</v>
      </c>
      <c r="P313">
        <f t="shared" si="112"/>
        <v>0</v>
      </c>
      <c r="Q313">
        <f t="shared" si="113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10"/>
        <v>0</v>
      </c>
      <c r="O314">
        <f t="shared" si="111"/>
        <v>0</v>
      </c>
      <c r="P314">
        <f t="shared" si="112"/>
        <v>0</v>
      </c>
      <c r="Q314">
        <f t="shared" si="113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10"/>
        <v>0</v>
      </c>
      <c r="O315">
        <f t="shared" si="111"/>
        <v>0</v>
      </c>
      <c r="P315">
        <f t="shared" si="112"/>
        <v>0</v>
      </c>
      <c r="Q315">
        <f t="shared" si="113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10"/>
        <v>0</v>
      </c>
      <c r="O316">
        <f t="shared" si="111"/>
        <v>0</v>
      </c>
      <c r="P316">
        <f t="shared" si="112"/>
        <v>0</v>
      </c>
      <c r="Q316">
        <f t="shared" si="113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10"/>
        <v>0</v>
      </c>
      <c r="O317">
        <f t="shared" si="111"/>
        <v>0</v>
      </c>
      <c r="P317">
        <f t="shared" si="112"/>
        <v>0</v>
      </c>
      <c r="Q317">
        <f t="shared" si="113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10"/>
        <v>0</v>
      </c>
      <c r="O318">
        <f t="shared" si="111"/>
        <v>0</v>
      </c>
      <c r="P318">
        <f t="shared" si="112"/>
        <v>0</v>
      </c>
      <c r="Q318">
        <f t="shared" si="113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10"/>
        <v>0</v>
      </c>
      <c r="O320">
        <f t="shared" si="111"/>
        <v>0</v>
      </c>
      <c r="P320">
        <f t="shared" si="112"/>
        <v>0</v>
      </c>
      <c r="Q320">
        <f t="shared" si="113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10"/>
        <v>0</v>
      </c>
      <c r="O321">
        <f t="shared" si="111"/>
        <v>0</v>
      </c>
      <c r="P321">
        <f t="shared" si="112"/>
        <v>0</v>
      </c>
      <c r="Q321">
        <f t="shared" si="113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10"/>
        <v>0</v>
      </c>
      <c r="O322">
        <f t="shared" si="111"/>
        <v>0</v>
      </c>
      <c r="P322">
        <f t="shared" si="112"/>
        <v>0</v>
      </c>
      <c r="Q322">
        <f t="shared" si="113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10"/>
        <v>0</v>
      </c>
      <c r="O323">
        <f t="shared" si="111"/>
        <v>0</v>
      </c>
      <c r="P323">
        <f t="shared" si="112"/>
        <v>0</v>
      </c>
      <c r="Q323">
        <f t="shared" si="113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10"/>
        <v>0</v>
      </c>
      <c r="O324">
        <f t="shared" si="111"/>
        <v>0</v>
      </c>
      <c r="P324">
        <f t="shared" si="112"/>
        <v>0</v>
      </c>
      <c r="Q324">
        <f t="shared" si="113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10"/>
        <v>0</v>
      </c>
      <c r="O325">
        <f t="shared" si="111"/>
        <v>0</v>
      </c>
      <c r="P325">
        <f t="shared" si="112"/>
        <v>0</v>
      </c>
      <c r="Q325">
        <f t="shared" si="113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10"/>
        <v>0</v>
      </c>
      <c r="O326">
        <f t="shared" si="111"/>
        <v>0</v>
      </c>
      <c r="P326">
        <f t="shared" si="112"/>
        <v>0</v>
      </c>
      <c r="Q326">
        <f t="shared" si="113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10"/>
        <v>0</v>
      </c>
      <c r="O327">
        <f t="shared" si="111"/>
        <v>0</v>
      </c>
      <c r="P327">
        <f t="shared" si="112"/>
        <v>0</v>
      </c>
      <c r="Q327">
        <f t="shared" si="113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10"/>
        <v>0</v>
      </c>
      <c r="O328">
        <f t="shared" si="111"/>
        <v>0</v>
      </c>
      <c r="P328">
        <f t="shared" si="112"/>
        <v>0</v>
      </c>
      <c r="Q328">
        <f t="shared" si="113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10"/>
        <v>0</v>
      </c>
      <c r="O330">
        <f t="shared" si="111"/>
        <v>0</v>
      </c>
      <c r="P330">
        <f t="shared" si="112"/>
        <v>0</v>
      </c>
      <c r="Q330">
        <f t="shared" si="113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10"/>
        <v>0</v>
      </c>
      <c r="O331">
        <f t="shared" si="111"/>
        <v>0</v>
      </c>
      <c r="P331">
        <f t="shared" si="112"/>
        <v>0</v>
      </c>
      <c r="Q331">
        <f t="shared" si="113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10"/>
        <v>0</v>
      </c>
      <c r="O332">
        <f t="shared" si="111"/>
        <v>0</v>
      </c>
      <c r="P332">
        <f t="shared" si="112"/>
        <v>0</v>
      </c>
      <c r="Q332">
        <f t="shared" si="113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10"/>
        <v>0</v>
      </c>
      <c r="O333">
        <f t="shared" si="111"/>
        <v>0</v>
      </c>
      <c r="P333">
        <f t="shared" si="112"/>
        <v>0</v>
      </c>
      <c r="Q333">
        <f t="shared" si="113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10"/>
        <v>0</v>
      </c>
      <c r="O334">
        <f t="shared" si="111"/>
        <v>0</v>
      </c>
      <c r="P334">
        <f t="shared" si="112"/>
        <v>0</v>
      </c>
      <c r="Q334">
        <f t="shared" si="113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10"/>
        <v>0</v>
      </c>
      <c r="O336">
        <f t="shared" si="111"/>
        <v>0</v>
      </c>
      <c r="P336">
        <f t="shared" si="112"/>
        <v>0</v>
      </c>
      <c r="Q336">
        <f t="shared" si="113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10"/>
        <v>0</v>
      </c>
      <c r="O337">
        <f t="shared" si="111"/>
        <v>0</v>
      </c>
      <c r="P337">
        <f t="shared" si="112"/>
        <v>0</v>
      </c>
      <c r="Q337">
        <f t="shared" si="113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10"/>
        <v>0</v>
      </c>
      <c r="O338">
        <f t="shared" si="111"/>
        <v>0</v>
      </c>
      <c r="P338">
        <f t="shared" si="112"/>
        <v>0</v>
      </c>
      <c r="Q338">
        <f t="shared" si="113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10"/>
        <v>0</v>
      </c>
      <c r="O339">
        <f t="shared" si="111"/>
        <v>0</v>
      </c>
      <c r="P339">
        <f t="shared" si="112"/>
        <v>0</v>
      </c>
      <c r="Q339">
        <f t="shared" si="113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10"/>
        <v>0</v>
      </c>
      <c r="O340">
        <f t="shared" si="111"/>
        <v>0</v>
      </c>
      <c r="P340">
        <f t="shared" si="112"/>
        <v>0</v>
      </c>
      <c r="Q340">
        <f t="shared" si="113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10"/>
        <v>0</v>
      </c>
      <c r="O341">
        <f t="shared" si="111"/>
        <v>0</v>
      </c>
      <c r="P341">
        <f t="shared" si="112"/>
        <v>0</v>
      </c>
      <c r="Q341">
        <f t="shared" si="113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10"/>
        <v>0</v>
      </c>
      <c r="O342">
        <f t="shared" si="111"/>
        <v>0</v>
      </c>
      <c r="P342">
        <f t="shared" si="112"/>
        <v>0</v>
      </c>
      <c r="Q342">
        <f t="shared" si="113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10"/>
        <v>0</v>
      </c>
      <c r="O343">
        <f t="shared" si="111"/>
        <v>0</v>
      </c>
      <c r="P343">
        <f t="shared" si="112"/>
        <v>0</v>
      </c>
      <c r="Q343">
        <f t="shared" si="113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10"/>
        <v>0</v>
      </c>
      <c r="O345">
        <f t="shared" si="111"/>
        <v>0</v>
      </c>
      <c r="P345">
        <f t="shared" si="112"/>
        <v>0</v>
      </c>
      <c r="Q345">
        <f t="shared" si="113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10"/>
        <v>0</v>
      </c>
      <c r="O346">
        <f t="shared" si="111"/>
        <v>0</v>
      </c>
      <c r="P346">
        <f t="shared" si="112"/>
        <v>0</v>
      </c>
      <c r="Q346">
        <f t="shared" si="113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10"/>
        <v>0</v>
      </c>
      <c r="O347">
        <f t="shared" si="111"/>
        <v>0</v>
      </c>
      <c r="P347">
        <f t="shared" si="112"/>
        <v>0</v>
      </c>
      <c r="Q347">
        <f t="shared" si="113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10"/>
        <v>0</v>
      </c>
      <c r="O348">
        <f t="shared" si="111"/>
        <v>0</v>
      </c>
      <c r="P348">
        <f t="shared" si="112"/>
        <v>0</v>
      </c>
      <c r="Q348">
        <f t="shared" si="113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10"/>
        <v>0</v>
      </c>
      <c r="O349">
        <f t="shared" si="111"/>
        <v>0</v>
      </c>
      <c r="P349">
        <f t="shared" si="112"/>
        <v>0</v>
      </c>
      <c r="Q349">
        <f t="shared" si="113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10"/>
        <v>0</v>
      </c>
      <c r="O350">
        <f t="shared" si="111"/>
        <v>0</v>
      </c>
      <c r="P350">
        <f t="shared" si="112"/>
        <v>0</v>
      </c>
      <c r="Q350">
        <f t="shared" si="113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10"/>
        <v>0</v>
      </c>
      <c r="O351">
        <f t="shared" si="111"/>
        <v>0</v>
      </c>
      <c r="P351">
        <f t="shared" si="112"/>
        <v>0</v>
      </c>
      <c r="Q351">
        <f t="shared" si="113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10"/>
        <v>0</v>
      </c>
      <c r="O352">
        <f t="shared" si="111"/>
        <v>0</v>
      </c>
      <c r="P352">
        <f t="shared" si="112"/>
        <v>0</v>
      </c>
      <c r="Q352">
        <f t="shared" si="113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10"/>
        <v>0</v>
      </c>
      <c r="O353">
        <f t="shared" si="111"/>
        <v>0</v>
      </c>
      <c r="P353">
        <f t="shared" si="112"/>
        <v>0</v>
      </c>
      <c r="Q353">
        <f t="shared" si="113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10"/>
        <v>0</v>
      </c>
      <c r="O354">
        <f t="shared" si="111"/>
        <v>0</v>
      </c>
      <c r="P354">
        <f t="shared" si="112"/>
        <v>0</v>
      </c>
      <c r="Q354">
        <f t="shared" si="113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10"/>
        <v>0</v>
      </c>
      <c r="O356">
        <f t="shared" si="111"/>
        <v>0</v>
      </c>
      <c r="P356">
        <f t="shared" si="112"/>
        <v>0</v>
      </c>
      <c r="Q356">
        <f t="shared" si="113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10"/>
        <v>0</v>
      </c>
      <c r="O357">
        <f t="shared" si="111"/>
        <v>0</v>
      </c>
      <c r="P357">
        <f t="shared" si="112"/>
        <v>0</v>
      </c>
      <c r="Q357">
        <f t="shared" si="113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10"/>
        <v>0</v>
      </c>
      <c r="O358">
        <f t="shared" si="111"/>
        <v>0</v>
      </c>
      <c r="P358">
        <f t="shared" si="112"/>
        <v>0</v>
      </c>
      <c r="Q358">
        <f t="shared" si="113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10"/>
        <v>0</v>
      </c>
      <c r="O359">
        <f t="shared" si="111"/>
        <v>0</v>
      </c>
      <c r="P359">
        <f t="shared" si="112"/>
        <v>0</v>
      </c>
      <c r="Q359">
        <f t="shared" si="113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10"/>
        <v>0</v>
      </c>
      <c r="O360">
        <f t="shared" si="111"/>
        <v>0</v>
      </c>
      <c r="P360">
        <f t="shared" si="112"/>
        <v>0</v>
      </c>
      <c r="Q360">
        <f t="shared" si="113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10"/>
        <v>0</v>
      </c>
      <c r="O361">
        <f t="shared" si="111"/>
        <v>0</v>
      </c>
      <c r="P361">
        <f t="shared" si="112"/>
        <v>0</v>
      </c>
      <c r="Q361">
        <f t="shared" si="113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10"/>
        <v>0</v>
      </c>
      <c r="O362">
        <f t="shared" si="111"/>
        <v>0</v>
      </c>
      <c r="P362">
        <f t="shared" si="112"/>
        <v>0</v>
      </c>
      <c r="Q362">
        <f t="shared" si="113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10"/>
        <v>0</v>
      </c>
      <c r="O363">
        <f t="shared" si="111"/>
        <v>0</v>
      </c>
      <c r="P363">
        <f t="shared" si="112"/>
        <v>0</v>
      </c>
      <c r="Q363">
        <f t="shared" si="113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10"/>
        <v>0</v>
      </c>
      <c r="O365">
        <f t="shared" si="111"/>
        <v>0</v>
      </c>
      <c r="P365">
        <f t="shared" si="112"/>
        <v>0</v>
      </c>
      <c r="Q365">
        <f t="shared" si="113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10"/>
        <v>0</v>
      </c>
      <c r="O366">
        <f t="shared" si="111"/>
        <v>0</v>
      </c>
      <c r="P366">
        <f t="shared" si="112"/>
        <v>0</v>
      </c>
      <c r="Q366">
        <f t="shared" si="113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10"/>
        <v>0</v>
      </c>
      <c r="O367">
        <f t="shared" si="111"/>
        <v>0</v>
      </c>
      <c r="P367">
        <f t="shared" si="112"/>
        <v>0</v>
      </c>
      <c r="Q367">
        <f t="shared" si="113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10"/>
        <v>0</v>
      </c>
      <c r="O368">
        <f t="shared" si="111"/>
        <v>0</v>
      </c>
      <c r="P368">
        <f t="shared" si="112"/>
        <v>0</v>
      </c>
      <c r="Q368">
        <f t="shared" si="113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10"/>
        <v>0</v>
      </c>
      <c r="O369">
        <f t="shared" si="111"/>
        <v>0</v>
      </c>
      <c r="P369">
        <f t="shared" si="112"/>
        <v>0</v>
      </c>
      <c r="Q369">
        <f t="shared" si="113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10"/>
        <v>0</v>
      </c>
      <c r="O371">
        <f t="shared" si="111"/>
        <v>0</v>
      </c>
      <c r="P371">
        <f t="shared" si="112"/>
        <v>0</v>
      </c>
      <c r="Q371">
        <f t="shared" si="113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10"/>
        <v>0</v>
      </c>
      <c r="O372">
        <f t="shared" si="111"/>
        <v>0</v>
      </c>
      <c r="P372">
        <f t="shared" si="112"/>
        <v>0</v>
      </c>
      <c r="Q372">
        <f t="shared" si="113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10"/>
        <v>0</v>
      </c>
      <c r="O373">
        <f t="shared" si="111"/>
        <v>0</v>
      </c>
      <c r="P373">
        <f t="shared" si="112"/>
        <v>0</v>
      </c>
      <c r="Q373">
        <f t="shared" si="113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10"/>
        <v>0</v>
      </c>
      <c r="O374">
        <f t="shared" si="111"/>
        <v>0</v>
      </c>
      <c r="P374">
        <f t="shared" si="112"/>
        <v>0</v>
      </c>
      <c r="Q374">
        <f t="shared" si="113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10"/>
        <v>0</v>
      </c>
      <c r="O375">
        <f t="shared" si="111"/>
        <v>0</v>
      </c>
      <c r="P375">
        <f t="shared" si="112"/>
        <v>0</v>
      </c>
      <c r="Q375">
        <f t="shared" si="113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4">A377*((SUM(F377:I377))+(J377*1950*80))</f>
        <v>0</v>
      </c>
      <c r="O377">
        <f t="shared" ref="O377:O440" si="115">A377*J377</f>
        <v>0</v>
      </c>
      <c r="P377">
        <f t="shared" ref="P377:P440" si="116">A377*K377</f>
        <v>0</v>
      </c>
      <c r="Q377">
        <f t="shared" ref="Q377:Q440" si="117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4"/>
        <v>0</v>
      </c>
      <c r="O378">
        <f t="shared" si="115"/>
        <v>0</v>
      </c>
      <c r="P378">
        <f t="shared" si="116"/>
        <v>0</v>
      </c>
      <c r="Q378">
        <f t="shared" si="117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4"/>
        <v>0</v>
      </c>
      <c r="O379">
        <f t="shared" si="115"/>
        <v>0</v>
      </c>
      <c r="P379">
        <f t="shared" si="116"/>
        <v>0</v>
      </c>
      <c r="Q379">
        <f t="shared" si="117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4"/>
        <v>0</v>
      </c>
      <c r="O380">
        <f t="shared" si="115"/>
        <v>0</v>
      </c>
      <c r="P380">
        <f t="shared" si="116"/>
        <v>0</v>
      </c>
      <c r="Q380">
        <f t="shared" si="117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4"/>
        <v>0</v>
      </c>
      <c r="O381">
        <f t="shared" si="115"/>
        <v>0</v>
      </c>
      <c r="P381">
        <f t="shared" si="116"/>
        <v>0</v>
      </c>
      <c r="Q381">
        <f t="shared" si="117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4"/>
        <v>0</v>
      </c>
      <c r="O382">
        <f t="shared" si="115"/>
        <v>0</v>
      </c>
      <c r="P382">
        <f t="shared" si="116"/>
        <v>0</v>
      </c>
      <c r="Q382">
        <f t="shared" si="117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4"/>
        <v>0</v>
      </c>
      <c r="O383">
        <f t="shared" si="115"/>
        <v>0</v>
      </c>
      <c r="P383">
        <f t="shared" si="116"/>
        <v>0</v>
      </c>
      <c r="Q383">
        <f t="shared" si="117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4"/>
        <v>0</v>
      </c>
      <c r="O385">
        <f t="shared" si="115"/>
        <v>0</v>
      </c>
      <c r="P385">
        <f t="shared" si="116"/>
        <v>0</v>
      </c>
      <c r="Q385">
        <f t="shared" si="117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4"/>
        <v>0</v>
      </c>
      <c r="O386">
        <f t="shared" si="115"/>
        <v>0</v>
      </c>
      <c r="P386">
        <f t="shared" si="116"/>
        <v>0</v>
      </c>
      <c r="Q386">
        <f t="shared" si="117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4"/>
        <v>0</v>
      </c>
      <c r="O387">
        <f t="shared" si="115"/>
        <v>0</v>
      </c>
      <c r="P387">
        <f t="shared" si="116"/>
        <v>0</v>
      </c>
      <c r="Q387">
        <f t="shared" si="117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4"/>
        <v>0</v>
      </c>
      <c r="O388">
        <f t="shared" si="115"/>
        <v>0</v>
      </c>
      <c r="P388">
        <f t="shared" si="116"/>
        <v>0</v>
      </c>
      <c r="Q388">
        <f t="shared" si="117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4"/>
        <v>0</v>
      </c>
      <c r="O389">
        <f t="shared" si="115"/>
        <v>0</v>
      </c>
      <c r="P389">
        <f t="shared" si="116"/>
        <v>0</v>
      </c>
      <c r="Q389">
        <f t="shared" si="117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4"/>
        <v>0</v>
      </c>
      <c r="O390">
        <f t="shared" si="115"/>
        <v>0</v>
      </c>
      <c r="P390">
        <f t="shared" si="116"/>
        <v>0</v>
      </c>
      <c r="Q390">
        <f t="shared" si="117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4"/>
        <v>0</v>
      </c>
      <c r="O391">
        <f t="shared" si="115"/>
        <v>0</v>
      </c>
      <c r="P391">
        <f t="shared" si="116"/>
        <v>0</v>
      </c>
      <c r="Q391">
        <f t="shared" si="117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4"/>
        <v>0</v>
      </c>
      <c r="O392">
        <f t="shared" si="115"/>
        <v>0</v>
      </c>
      <c r="P392">
        <f t="shared" si="116"/>
        <v>0</v>
      </c>
      <c r="Q392">
        <f t="shared" si="117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4"/>
        <v>0</v>
      </c>
      <c r="O393">
        <f t="shared" si="115"/>
        <v>0</v>
      </c>
      <c r="P393">
        <f t="shared" si="116"/>
        <v>0</v>
      </c>
      <c r="Q393">
        <f t="shared" si="117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4"/>
        <v>0</v>
      </c>
      <c r="O394">
        <f t="shared" si="115"/>
        <v>0</v>
      </c>
      <c r="P394">
        <f t="shared" si="116"/>
        <v>0</v>
      </c>
      <c r="Q394">
        <f t="shared" si="117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4"/>
        <v>0</v>
      </c>
      <c r="O395">
        <f t="shared" si="115"/>
        <v>0</v>
      </c>
      <c r="P395">
        <f t="shared" si="116"/>
        <v>0</v>
      </c>
      <c r="Q395">
        <f t="shared" si="117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4"/>
        <v>0</v>
      </c>
      <c r="O396">
        <f t="shared" si="115"/>
        <v>0</v>
      </c>
      <c r="P396">
        <f t="shared" si="116"/>
        <v>0</v>
      </c>
      <c r="Q396">
        <f t="shared" si="117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4"/>
        <v>0</v>
      </c>
      <c r="O398">
        <f t="shared" si="115"/>
        <v>0</v>
      </c>
      <c r="P398">
        <f t="shared" si="116"/>
        <v>0</v>
      </c>
      <c r="Q398">
        <f t="shared" si="117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4"/>
        <v>0</v>
      </c>
      <c r="O399">
        <f t="shared" si="115"/>
        <v>0</v>
      </c>
      <c r="P399">
        <f t="shared" si="116"/>
        <v>0</v>
      </c>
      <c r="Q399">
        <f t="shared" si="117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4"/>
        <v>0</v>
      </c>
      <c r="O400">
        <f t="shared" si="115"/>
        <v>0</v>
      </c>
      <c r="P400">
        <f t="shared" si="116"/>
        <v>0</v>
      </c>
      <c r="Q400">
        <f t="shared" si="117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4"/>
        <v>0</v>
      </c>
      <c r="O401">
        <f t="shared" si="115"/>
        <v>0</v>
      </c>
      <c r="P401">
        <f t="shared" si="116"/>
        <v>0</v>
      </c>
      <c r="Q401">
        <f t="shared" si="117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4"/>
        <v>0</v>
      </c>
      <c r="O402">
        <f t="shared" si="115"/>
        <v>0</v>
      </c>
      <c r="P402">
        <f t="shared" si="116"/>
        <v>0</v>
      </c>
      <c r="Q402">
        <f t="shared" si="117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4"/>
        <v>0</v>
      </c>
      <c r="O403">
        <f t="shared" si="115"/>
        <v>0</v>
      </c>
      <c r="P403">
        <f t="shared" si="116"/>
        <v>0</v>
      </c>
      <c r="Q403">
        <f t="shared" si="117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4"/>
        <v>0</v>
      </c>
      <c r="O404">
        <f t="shared" si="115"/>
        <v>0</v>
      </c>
      <c r="P404">
        <f t="shared" si="116"/>
        <v>0</v>
      </c>
      <c r="Q404">
        <f t="shared" si="117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4"/>
        <v>0</v>
      </c>
      <c r="O405">
        <f t="shared" si="115"/>
        <v>0</v>
      </c>
      <c r="P405">
        <f t="shared" si="116"/>
        <v>0</v>
      </c>
      <c r="Q405">
        <f t="shared" si="117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4"/>
        <v>0</v>
      </c>
      <c r="O406">
        <f t="shared" si="115"/>
        <v>0</v>
      </c>
      <c r="P406">
        <f t="shared" si="116"/>
        <v>0</v>
      </c>
      <c r="Q406">
        <f t="shared" si="117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4"/>
        <v>0</v>
      </c>
      <c r="O408">
        <f t="shared" si="115"/>
        <v>0</v>
      </c>
      <c r="P408">
        <f t="shared" si="116"/>
        <v>0</v>
      </c>
      <c r="Q408">
        <f t="shared" si="117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4"/>
        <v>0</v>
      </c>
      <c r="O409">
        <f t="shared" si="115"/>
        <v>0</v>
      </c>
      <c r="P409">
        <f t="shared" si="116"/>
        <v>0</v>
      </c>
      <c r="Q409">
        <f t="shared" si="117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4"/>
        <v>0</v>
      </c>
      <c r="O410">
        <f t="shared" si="115"/>
        <v>0</v>
      </c>
      <c r="P410">
        <f t="shared" si="116"/>
        <v>0</v>
      </c>
      <c r="Q410">
        <f t="shared" si="117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4"/>
        <v>0</v>
      </c>
      <c r="O411">
        <f t="shared" si="115"/>
        <v>0</v>
      </c>
      <c r="P411">
        <f t="shared" si="116"/>
        <v>0</v>
      </c>
      <c r="Q411">
        <f t="shared" si="117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4"/>
        <v>0</v>
      </c>
      <c r="O412">
        <f t="shared" si="115"/>
        <v>0</v>
      </c>
      <c r="P412">
        <f t="shared" si="116"/>
        <v>0</v>
      </c>
      <c r="Q412">
        <f t="shared" si="117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4"/>
        <v>0</v>
      </c>
      <c r="O413">
        <f t="shared" si="115"/>
        <v>0</v>
      </c>
      <c r="P413">
        <f t="shared" si="116"/>
        <v>0</v>
      </c>
      <c r="Q413">
        <f t="shared" si="117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4"/>
        <v>0</v>
      </c>
      <c r="O414">
        <f t="shared" si="115"/>
        <v>0</v>
      </c>
      <c r="P414">
        <f t="shared" si="116"/>
        <v>0</v>
      </c>
      <c r="Q414">
        <f t="shared" si="117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4"/>
        <v>0</v>
      </c>
      <c r="O415">
        <f t="shared" si="115"/>
        <v>0</v>
      </c>
      <c r="P415">
        <f t="shared" si="116"/>
        <v>0</v>
      </c>
      <c r="Q415">
        <f t="shared" si="117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4"/>
        <v>0</v>
      </c>
      <c r="O416">
        <f t="shared" si="115"/>
        <v>0</v>
      </c>
      <c r="P416">
        <f t="shared" si="116"/>
        <v>0</v>
      </c>
      <c r="Q416">
        <f t="shared" si="117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4"/>
        <v>0</v>
      </c>
      <c r="O418">
        <f t="shared" si="115"/>
        <v>0</v>
      </c>
      <c r="P418">
        <f t="shared" si="116"/>
        <v>0</v>
      </c>
      <c r="Q418">
        <f t="shared" si="117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4"/>
        <v>0</v>
      </c>
      <c r="O419">
        <f t="shared" si="115"/>
        <v>0</v>
      </c>
      <c r="P419">
        <f t="shared" si="116"/>
        <v>0</v>
      </c>
      <c r="Q419">
        <f t="shared" si="117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4"/>
        <v>0</v>
      </c>
      <c r="O420">
        <f t="shared" si="115"/>
        <v>0</v>
      </c>
      <c r="P420">
        <f t="shared" si="116"/>
        <v>0</v>
      </c>
      <c r="Q420">
        <f t="shared" si="117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4"/>
        <v>0</v>
      </c>
      <c r="O421">
        <f t="shared" si="115"/>
        <v>0</v>
      </c>
      <c r="P421">
        <f t="shared" si="116"/>
        <v>0</v>
      </c>
      <c r="Q421">
        <f t="shared" si="117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4"/>
        <v>0</v>
      </c>
      <c r="O422">
        <f t="shared" si="115"/>
        <v>0</v>
      </c>
      <c r="P422">
        <f t="shared" si="116"/>
        <v>0</v>
      </c>
      <c r="Q422">
        <f t="shared" si="117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4"/>
        <v>0</v>
      </c>
      <c r="O423">
        <f t="shared" si="115"/>
        <v>0</v>
      </c>
      <c r="P423">
        <f t="shared" si="116"/>
        <v>0</v>
      </c>
      <c r="Q423">
        <f t="shared" si="117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4"/>
        <v>0</v>
      </c>
      <c r="O424">
        <f t="shared" si="115"/>
        <v>0</v>
      </c>
      <c r="P424">
        <f t="shared" si="116"/>
        <v>0</v>
      </c>
      <c r="Q424">
        <f t="shared" si="117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4"/>
        <v>0</v>
      </c>
      <c r="O425">
        <f t="shared" si="115"/>
        <v>0</v>
      </c>
      <c r="P425">
        <f t="shared" si="116"/>
        <v>0</v>
      </c>
      <c r="Q425">
        <f t="shared" si="117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4"/>
        <v>0</v>
      </c>
      <c r="O426">
        <f t="shared" si="115"/>
        <v>0</v>
      </c>
      <c r="P426">
        <f t="shared" si="116"/>
        <v>0</v>
      </c>
      <c r="Q426">
        <f t="shared" si="117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4"/>
        <v>0</v>
      </c>
      <c r="O427">
        <f t="shared" si="115"/>
        <v>0</v>
      </c>
      <c r="P427">
        <f t="shared" si="116"/>
        <v>0</v>
      </c>
      <c r="Q427">
        <f t="shared" si="117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4"/>
        <v>0</v>
      </c>
      <c r="O429">
        <f t="shared" si="115"/>
        <v>0</v>
      </c>
      <c r="P429">
        <f t="shared" si="116"/>
        <v>0</v>
      </c>
      <c r="Q429">
        <f t="shared" si="117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4"/>
        <v>0</v>
      </c>
      <c r="O430">
        <f t="shared" si="115"/>
        <v>0</v>
      </c>
      <c r="P430">
        <f t="shared" si="116"/>
        <v>0</v>
      </c>
      <c r="Q430">
        <f t="shared" si="117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4"/>
        <v>0</v>
      </c>
      <c r="O431">
        <f t="shared" si="115"/>
        <v>0</v>
      </c>
      <c r="P431">
        <f t="shared" si="116"/>
        <v>0</v>
      </c>
      <c r="Q431">
        <f t="shared" si="117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4"/>
        <v>0</v>
      </c>
      <c r="O432">
        <f t="shared" si="115"/>
        <v>0</v>
      </c>
      <c r="P432">
        <f t="shared" si="116"/>
        <v>0</v>
      </c>
      <c r="Q432">
        <f t="shared" si="117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4"/>
        <v>0</v>
      </c>
      <c r="O433">
        <f t="shared" si="115"/>
        <v>0</v>
      </c>
      <c r="P433">
        <f t="shared" si="116"/>
        <v>0</v>
      </c>
      <c r="Q433">
        <f t="shared" si="117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4"/>
        <v>0</v>
      </c>
      <c r="O434">
        <f t="shared" si="115"/>
        <v>0</v>
      </c>
      <c r="P434">
        <f t="shared" si="116"/>
        <v>0</v>
      </c>
      <c r="Q434">
        <f t="shared" si="117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4"/>
        <v>0</v>
      </c>
      <c r="O435">
        <f t="shared" si="115"/>
        <v>0</v>
      </c>
      <c r="P435">
        <f t="shared" si="116"/>
        <v>0</v>
      </c>
      <c r="Q435">
        <f t="shared" si="117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4"/>
        <v>0</v>
      </c>
      <c r="O436">
        <f t="shared" si="115"/>
        <v>0</v>
      </c>
      <c r="P436">
        <f t="shared" si="116"/>
        <v>0</v>
      </c>
      <c r="Q436">
        <f t="shared" si="117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4"/>
        <v>0</v>
      </c>
      <c r="O437">
        <f t="shared" si="115"/>
        <v>0</v>
      </c>
      <c r="P437">
        <f t="shared" si="116"/>
        <v>0</v>
      </c>
      <c r="Q437">
        <f t="shared" si="117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4"/>
        <v>0</v>
      </c>
      <c r="O438">
        <f t="shared" si="115"/>
        <v>0</v>
      </c>
      <c r="P438">
        <f t="shared" si="116"/>
        <v>0</v>
      </c>
      <c r="Q438">
        <f t="shared" si="117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4"/>
        <v>0</v>
      </c>
      <c r="O439">
        <f t="shared" si="115"/>
        <v>0</v>
      </c>
      <c r="P439">
        <f t="shared" si="116"/>
        <v>0</v>
      </c>
      <c r="Q439">
        <f t="shared" si="117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4"/>
        <v>0</v>
      </c>
      <c r="O440">
        <f t="shared" si="115"/>
        <v>0</v>
      </c>
      <c r="P440">
        <f t="shared" si="116"/>
        <v>0</v>
      </c>
      <c r="Q440">
        <f t="shared" si="117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8">A441*((SUM(F441:I441))+(J441*1950*80))</f>
        <v>0</v>
      </c>
      <c r="O441">
        <f t="shared" ref="O441:O482" si="119">A441*J441</f>
        <v>0</v>
      </c>
      <c r="P441">
        <f t="shared" ref="P441:P482" si="120">A441*K441</f>
        <v>0</v>
      </c>
      <c r="Q441">
        <f t="shared" ref="Q441:Q482" si="121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8"/>
        <v>0</v>
      </c>
      <c r="O442">
        <f t="shared" si="119"/>
        <v>0</v>
      </c>
      <c r="P442">
        <f t="shared" si="120"/>
        <v>0</v>
      </c>
      <c r="Q442">
        <f t="shared" si="121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8"/>
        <v>0</v>
      </c>
      <c r="O444">
        <f t="shared" si="119"/>
        <v>0</v>
      </c>
      <c r="P444">
        <f t="shared" si="120"/>
        <v>0</v>
      </c>
      <c r="Q444">
        <f t="shared" si="121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8"/>
        <v>0</v>
      </c>
      <c r="O445">
        <f t="shared" si="119"/>
        <v>0</v>
      </c>
      <c r="P445">
        <f t="shared" si="120"/>
        <v>0</v>
      </c>
      <c r="Q445">
        <f t="shared" si="121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8"/>
        <v>0</v>
      </c>
      <c r="O446">
        <f t="shared" si="119"/>
        <v>0</v>
      </c>
      <c r="P446">
        <f t="shared" si="120"/>
        <v>0</v>
      </c>
      <c r="Q446">
        <f t="shared" si="121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8"/>
        <v>0</v>
      </c>
      <c r="O447">
        <f t="shared" si="119"/>
        <v>0</v>
      </c>
      <c r="P447">
        <f t="shared" si="120"/>
        <v>0</v>
      </c>
      <c r="Q447">
        <f t="shared" si="121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8"/>
        <v>0</v>
      </c>
      <c r="O448">
        <f t="shared" si="119"/>
        <v>0</v>
      </c>
      <c r="P448">
        <f t="shared" si="120"/>
        <v>0</v>
      </c>
      <c r="Q448">
        <f t="shared" si="121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8"/>
        <v>0</v>
      </c>
      <c r="O449">
        <f t="shared" si="119"/>
        <v>0</v>
      </c>
      <c r="P449">
        <f t="shared" si="120"/>
        <v>0</v>
      </c>
      <c r="Q449">
        <f t="shared" si="121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8"/>
        <v>0</v>
      </c>
      <c r="O450">
        <f t="shared" si="119"/>
        <v>0</v>
      </c>
      <c r="P450">
        <f t="shared" si="120"/>
        <v>0</v>
      </c>
      <c r="Q450">
        <f t="shared" si="121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8"/>
        <v>0</v>
      </c>
      <c r="O451">
        <f t="shared" si="119"/>
        <v>0</v>
      </c>
      <c r="P451">
        <f t="shared" si="120"/>
        <v>0</v>
      </c>
      <c r="Q451">
        <f t="shared" si="121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8"/>
        <v>0</v>
      </c>
      <c r="O452">
        <f t="shared" si="119"/>
        <v>0</v>
      </c>
      <c r="P452">
        <f t="shared" si="120"/>
        <v>0</v>
      </c>
      <c r="Q452">
        <f t="shared" si="121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8"/>
        <v>0</v>
      </c>
      <c r="O454">
        <f t="shared" si="119"/>
        <v>0</v>
      </c>
      <c r="P454">
        <f t="shared" si="120"/>
        <v>0</v>
      </c>
      <c r="Q454">
        <f t="shared" si="121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8"/>
        <v>0</v>
      </c>
      <c r="O455">
        <f t="shared" si="119"/>
        <v>0</v>
      </c>
      <c r="P455">
        <f t="shared" si="120"/>
        <v>0</v>
      </c>
      <c r="Q455">
        <f t="shared" si="121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8"/>
        <v>0</v>
      </c>
      <c r="O456">
        <f t="shared" si="119"/>
        <v>0</v>
      </c>
      <c r="P456">
        <f t="shared" si="120"/>
        <v>0</v>
      </c>
      <c r="Q456">
        <f t="shared" si="121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8"/>
        <v>0</v>
      </c>
      <c r="O457">
        <f t="shared" si="119"/>
        <v>0</v>
      </c>
      <c r="P457">
        <f t="shared" si="120"/>
        <v>0</v>
      </c>
      <c r="Q457">
        <f t="shared" si="121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8"/>
        <v>0</v>
      </c>
      <c r="O458">
        <f t="shared" si="119"/>
        <v>0</v>
      </c>
      <c r="P458">
        <f t="shared" si="120"/>
        <v>0</v>
      </c>
      <c r="Q458">
        <f t="shared" si="121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8"/>
        <v>0</v>
      </c>
      <c r="O459">
        <f t="shared" si="119"/>
        <v>0</v>
      </c>
      <c r="P459">
        <f t="shared" si="120"/>
        <v>0</v>
      </c>
      <c r="Q459">
        <f t="shared" si="121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8"/>
        <v>0</v>
      </c>
      <c r="O460">
        <f t="shared" si="119"/>
        <v>0</v>
      </c>
      <c r="P460">
        <f t="shared" si="120"/>
        <v>0</v>
      </c>
      <c r="Q460">
        <f t="shared" si="121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8"/>
        <v>0</v>
      </c>
      <c r="O461">
        <f t="shared" si="119"/>
        <v>0</v>
      </c>
      <c r="P461">
        <f t="shared" si="120"/>
        <v>0</v>
      </c>
      <c r="Q461">
        <f t="shared" si="121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8"/>
        <v>0</v>
      </c>
      <c r="O462">
        <f t="shared" si="119"/>
        <v>0</v>
      </c>
      <c r="P462">
        <f t="shared" si="120"/>
        <v>0</v>
      </c>
      <c r="Q462">
        <f t="shared" si="121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8"/>
        <v>0</v>
      </c>
      <c r="O463">
        <f t="shared" si="119"/>
        <v>0</v>
      </c>
      <c r="P463">
        <f t="shared" si="120"/>
        <v>0</v>
      </c>
      <c r="Q463">
        <f t="shared" si="121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8"/>
        <v>0</v>
      </c>
      <c r="O464">
        <f t="shared" si="119"/>
        <v>0</v>
      </c>
      <c r="P464">
        <f t="shared" si="120"/>
        <v>0</v>
      </c>
      <c r="Q464">
        <f t="shared" si="121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8"/>
        <v>0</v>
      </c>
      <c r="O466">
        <f t="shared" si="119"/>
        <v>0</v>
      </c>
      <c r="P466">
        <f t="shared" si="120"/>
        <v>0</v>
      </c>
      <c r="Q466">
        <f t="shared" si="121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8"/>
        <v>0</v>
      </c>
      <c r="O467">
        <f t="shared" si="119"/>
        <v>0</v>
      </c>
      <c r="P467">
        <f t="shared" si="120"/>
        <v>0</v>
      </c>
      <c r="Q467">
        <f t="shared" si="121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8"/>
        <v>0</v>
      </c>
      <c r="O468">
        <f t="shared" si="119"/>
        <v>0</v>
      </c>
      <c r="P468">
        <f t="shared" si="120"/>
        <v>0</v>
      </c>
      <c r="Q468">
        <f t="shared" si="121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8"/>
        <v>0</v>
      </c>
      <c r="O469">
        <f t="shared" si="119"/>
        <v>0</v>
      </c>
      <c r="P469">
        <f t="shared" si="120"/>
        <v>0</v>
      </c>
      <c r="Q469">
        <f t="shared" si="121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8"/>
        <v>0</v>
      </c>
      <c r="O470">
        <f t="shared" si="119"/>
        <v>0</v>
      </c>
      <c r="P470">
        <f t="shared" si="120"/>
        <v>0</v>
      </c>
      <c r="Q470">
        <f t="shared" si="121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8"/>
        <v>0</v>
      </c>
      <c r="O471">
        <f t="shared" si="119"/>
        <v>0</v>
      </c>
      <c r="P471">
        <f t="shared" si="120"/>
        <v>0</v>
      </c>
      <c r="Q471">
        <f t="shared" si="121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8"/>
        <v>0</v>
      </c>
      <c r="O472">
        <f t="shared" si="119"/>
        <v>0</v>
      </c>
      <c r="P472">
        <f t="shared" si="120"/>
        <v>0</v>
      </c>
      <c r="Q472">
        <f t="shared" si="121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8"/>
        <v>0</v>
      </c>
      <c r="O473">
        <f t="shared" si="119"/>
        <v>0</v>
      </c>
      <c r="P473">
        <f t="shared" si="120"/>
        <v>0</v>
      </c>
      <c r="Q473">
        <f t="shared" si="121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8"/>
        <v>0</v>
      </c>
      <c r="O475">
        <f t="shared" si="119"/>
        <v>0</v>
      </c>
      <c r="P475">
        <f t="shared" si="120"/>
        <v>0</v>
      </c>
      <c r="Q475">
        <f t="shared" si="121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8"/>
        <v>0</v>
      </c>
      <c r="O476">
        <f t="shared" si="119"/>
        <v>0</v>
      </c>
      <c r="P476">
        <f t="shared" si="120"/>
        <v>0</v>
      </c>
      <c r="Q476">
        <f t="shared" si="121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8"/>
        <v>0</v>
      </c>
      <c r="O477">
        <f t="shared" si="119"/>
        <v>0</v>
      </c>
      <c r="P477">
        <f t="shared" si="120"/>
        <v>0</v>
      </c>
      <c r="Q477">
        <f t="shared" si="121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8"/>
        <v>0</v>
      </c>
      <c r="O478">
        <f t="shared" si="119"/>
        <v>0</v>
      </c>
      <c r="P478">
        <f t="shared" si="120"/>
        <v>0</v>
      </c>
      <c r="Q478">
        <f t="shared" si="121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8"/>
        <v>0</v>
      </c>
      <c r="O479">
        <f t="shared" si="119"/>
        <v>0</v>
      </c>
      <c r="P479">
        <f t="shared" si="120"/>
        <v>0</v>
      </c>
      <c r="Q479">
        <f t="shared" si="121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8"/>
        <v>0</v>
      </c>
      <c r="O480">
        <f t="shared" si="119"/>
        <v>0</v>
      </c>
      <c r="P480">
        <f t="shared" si="120"/>
        <v>0</v>
      </c>
      <c r="Q480">
        <f t="shared" si="121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8"/>
        <v>0</v>
      </c>
      <c r="O481">
        <f t="shared" si="119"/>
        <v>0</v>
      </c>
      <c r="P481">
        <f t="shared" si="120"/>
        <v>0</v>
      </c>
      <c r="Q481">
        <f t="shared" si="121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8"/>
        <v>0</v>
      </c>
      <c r="O482">
        <f t="shared" si="119"/>
        <v>0</v>
      </c>
      <c r="P482">
        <f t="shared" si="120"/>
        <v>0</v>
      </c>
      <c r="Q482">
        <f t="shared" si="121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90000</v>
      </c>
      <c r="O484" s="32">
        <f t="shared" ref="O484:Q484" si="122">O7+O483+O291+O171</f>
        <v>0</v>
      </c>
      <c r="P484" s="32">
        <f t="shared" si="122"/>
        <v>0.5</v>
      </c>
      <c r="Q484" s="32">
        <f t="shared" si="122"/>
        <v>0.3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D145-B78A-C540-AE4C-80785B419ACE}">
  <sheetPr>
    <tabColor theme="0" tint="-0.14999847407452621"/>
  </sheetPr>
  <dimension ref="A1:G12"/>
  <sheetViews>
    <sheetView zoomScale="190" zoomScaleNormal="190" workbookViewId="0">
      <selection activeCell="B12" sqref="B12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2" t="s">
        <v>531</v>
      </c>
      <c r="B1" s="122"/>
      <c r="C1" s="122"/>
      <c r="D1" s="122"/>
      <c r="E1" s="122"/>
      <c r="F1" s="122"/>
      <c r="G1" s="48"/>
    </row>
    <row r="2" spans="1:7" x14ac:dyDescent="0.15">
      <c r="A2" s="49" t="s">
        <v>529</v>
      </c>
      <c r="B2" s="50">
        <v>3</v>
      </c>
      <c r="G2" s="48"/>
    </row>
    <row r="3" spans="1:7" ht="16" x14ac:dyDescent="0.2">
      <c r="A3" s="49" t="s">
        <v>522</v>
      </c>
      <c r="B3" s="107" t="s">
        <v>569</v>
      </c>
      <c r="G3" s="48"/>
    </row>
    <row r="4" spans="1:7" x14ac:dyDescent="0.15">
      <c r="A4" s="49" t="s">
        <v>530</v>
      </c>
      <c r="B4" s="84" t="s">
        <v>557</v>
      </c>
      <c r="G4" s="48"/>
    </row>
    <row r="5" spans="1:7" x14ac:dyDescent="0.15">
      <c r="A5" s="83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>
        <v>0.4</v>
      </c>
      <c r="C6" s="31"/>
      <c r="G6" s="48"/>
    </row>
    <row r="7" spans="1:7" ht="16" x14ac:dyDescent="0.2">
      <c r="A7" s="49" t="s">
        <v>527</v>
      </c>
      <c r="B7" s="87">
        <v>0.5</v>
      </c>
      <c r="C7" s="31"/>
      <c r="G7" s="48"/>
    </row>
    <row r="8" spans="1:7" ht="16" x14ac:dyDescent="0.2">
      <c r="A8" s="49" t="s">
        <v>523</v>
      </c>
      <c r="B8" s="87">
        <v>0.3</v>
      </c>
      <c r="C8" s="31"/>
      <c r="G8" s="48"/>
    </row>
    <row r="9" spans="1:7" ht="16" x14ac:dyDescent="0.2">
      <c r="A9" s="49" t="s">
        <v>524</v>
      </c>
      <c r="B9" s="87">
        <v>0.76</v>
      </c>
      <c r="C9" s="31"/>
      <c r="G9" s="48"/>
    </row>
    <row r="10" spans="1:7" ht="16" x14ac:dyDescent="0.2">
      <c r="A10" s="49" t="s">
        <v>525</v>
      </c>
      <c r="B10" s="87">
        <v>0.4</v>
      </c>
      <c r="C10" s="31"/>
      <c r="G10" s="48"/>
    </row>
    <row r="11" spans="1:7" ht="16" x14ac:dyDescent="0.2">
      <c r="A11" s="49" t="s">
        <v>526</v>
      </c>
      <c r="B11" s="87">
        <v>0.3</v>
      </c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FC9FD-3296-7242-ABA0-854FCBE31BBF}">
  <sheetPr>
    <tabColor theme="0" tint="-0.14999847407452621"/>
  </sheetPr>
  <dimension ref="A1:U484"/>
  <sheetViews>
    <sheetView zoomScale="110" zoomScaleNormal="110" workbookViewId="0">
      <selection activeCell="N2" sqref="N2:Q6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A2">
        <v>1</v>
      </c>
      <c r="B2" s="44"/>
      <c r="C2" s="107" t="s">
        <v>570</v>
      </c>
      <c r="H2">
        <v>40000</v>
      </c>
      <c r="M2" s="42"/>
      <c r="N2">
        <f t="shared" ref="N2:N6" si="0">A2*((SUM(F2:I2))+(J2*1950*80))</f>
        <v>40000</v>
      </c>
      <c r="O2">
        <f t="shared" ref="O2:O6" si="1">A2*J2</f>
        <v>0</v>
      </c>
      <c r="P2">
        <f t="shared" ref="P2:P6" si="2">A2*K2</f>
        <v>0</v>
      </c>
      <c r="Q2">
        <f t="shared" ref="Q2:Q6" si="3">A2*L2</f>
        <v>0</v>
      </c>
      <c r="R2" s="44"/>
    </row>
    <row r="3" spans="1:21" ht="12.75" customHeight="1" thickBot="1" x14ac:dyDescent="0.25">
      <c r="A3" s="31">
        <v>1</v>
      </c>
      <c r="B3" s="44"/>
      <c r="C3" s="107" t="s">
        <v>571</v>
      </c>
      <c r="H3">
        <v>30000</v>
      </c>
      <c r="M3" s="42"/>
      <c r="N3">
        <f t="shared" si="0"/>
        <v>30000</v>
      </c>
      <c r="O3">
        <f t="shared" si="1"/>
        <v>0</v>
      </c>
      <c r="P3">
        <f t="shared" si="2"/>
        <v>0</v>
      </c>
      <c r="Q3">
        <f t="shared" si="3"/>
        <v>0</v>
      </c>
      <c r="R3" s="44"/>
    </row>
    <row r="4" spans="1:21" ht="12.75" customHeight="1" thickBot="1" x14ac:dyDescent="0.25">
      <c r="A4">
        <v>1</v>
      </c>
      <c r="B4" s="44"/>
      <c r="C4" s="107" t="s">
        <v>572</v>
      </c>
      <c r="I4">
        <v>20000</v>
      </c>
      <c r="M4" s="42"/>
      <c r="N4">
        <f t="shared" si="0"/>
        <v>20000</v>
      </c>
      <c r="O4">
        <f t="shared" si="1"/>
        <v>0</v>
      </c>
      <c r="P4">
        <f t="shared" si="2"/>
        <v>0</v>
      </c>
      <c r="Q4">
        <f t="shared" si="3"/>
        <v>0</v>
      </c>
      <c r="R4" s="44"/>
    </row>
    <row r="5" spans="1:21" ht="12.75" customHeight="1" thickBot="1" x14ac:dyDescent="0.25">
      <c r="A5">
        <v>1</v>
      </c>
      <c r="B5" s="44"/>
      <c r="C5" s="107" t="s">
        <v>573</v>
      </c>
      <c r="I5">
        <v>10000</v>
      </c>
      <c r="M5" s="42"/>
      <c r="N5">
        <f t="shared" si="0"/>
        <v>10000</v>
      </c>
      <c r="O5">
        <f t="shared" si="1"/>
        <v>0</v>
      </c>
      <c r="P5">
        <f t="shared" si="2"/>
        <v>0</v>
      </c>
      <c r="Q5">
        <f t="shared" si="3"/>
        <v>0</v>
      </c>
      <c r="R5" s="44"/>
    </row>
    <row r="6" spans="1:21" ht="12.75" customHeight="1" thickBot="1" x14ac:dyDescent="0.25">
      <c r="A6">
        <v>1</v>
      </c>
      <c r="B6" s="44"/>
      <c r="C6" s="107" t="s">
        <v>574</v>
      </c>
      <c r="H6">
        <v>15000</v>
      </c>
      <c r="M6" s="42"/>
      <c r="N6">
        <f t="shared" si="0"/>
        <v>15000</v>
      </c>
      <c r="O6">
        <f t="shared" si="1"/>
        <v>0</v>
      </c>
      <c r="P6">
        <f t="shared" si="2"/>
        <v>0</v>
      </c>
      <c r="Q6">
        <f t="shared" si="3"/>
        <v>0</v>
      </c>
      <c r="R6" s="44"/>
    </row>
    <row r="7" spans="1:21" ht="12.75" customHeight="1" thickBot="1" x14ac:dyDescent="0.25">
      <c r="B7" s="44"/>
      <c r="C7" s="31"/>
      <c r="M7" s="42"/>
      <c r="N7" s="46">
        <f>SUM(N2:N6)</f>
        <v>115000</v>
      </c>
      <c r="O7" s="46">
        <f t="shared" ref="O7:Q7" si="4">SUM(O2:O6)</f>
        <v>0</v>
      </c>
      <c r="P7" s="46">
        <v>0.6</v>
      </c>
      <c r="Q7" s="46">
        <v>0.45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5">A11*((SUM(F11:I11))+(J11*1950*80))</f>
        <v>0</v>
      </c>
      <c r="O11">
        <f t="shared" ref="O11:O12" si="6">A11*J11</f>
        <v>0</v>
      </c>
      <c r="P11">
        <f t="shared" ref="P11:P12" si="7">A11*K11</f>
        <v>0</v>
      </c>
      <c r="Q11">
        <f t="shared" ref="Q11:Q12" si="8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 s="44"/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509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5"/>
        <v>0</v>
      </c>
      <c r="O14">
        <f t="shared" ref="O14:O77" si="9">A14*J14</f>
        <v>0</v>
      </c>
      <c r="P14">
        <f t="shared" ref="P14:P77" si="10">A14*K14</f>
        <v>0</v>
      </c>
      <c r="Q14">
        <f t="shared" ref="Q14:Q77" si="11">A14*L14</f>
        <v>0</v>
      </c>
      <c r="R14" s="44"/>
      <c r="U14" s="71" t="s">
        <v>490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5"/>
        <v>0</v>
      </c>
      <c r="O15">
        <f t="shared" si="9"/>
        <v>0</v>
      </c>
      <c r="P15">
        <f t="shared" si="10"/>
        <v>0</v>
      </c>
      <c r="Q15">
        <f t="shared" si="11"/>
        <v>0</v>
      </c>
      <c r="R15" s="44"/>
      <c r="U15" s="71" t="s">
        <v>488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5"/>
        <v>0</v>
      </c>
      <c r="O16">
        <f t="shared" si="9"/>
        <v>0</v>
      </c>
      <c r="P16">
        <f t="shared" si="10"/>
        <v>0</v>
      </c>
      <c r="Q16">
        <f t="shared" si="11"/>
        <v>0</v>
      </c>
      <c r="R16" s="44"/>
      <c r="U16" s="71" t="s">
        <v>489</v>
      </c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5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 s="44"/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5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 s="44"/>
      <c r="U18" s="71" t="s">
        <v>512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5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 s="44"/>
      <c r="U19" s="71" t="s">
        <v>493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5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 s="44"/>
      <c r="U20" s="71" t="s">
        <v>494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5"/>
        <v>0</v>
      </c>
      <c r="O21">
        <f t="shared" si="9"/>
        <v>0</v>
      </c>
      <c r="P21">
        <f t="shared" si="10"/>
        <v>0</v>
      </c>
      <c r="Q21">
        <f t="shared" si="11"/>
        <v>0</v>
      </c>
      <c r="R21" s="44"/>
      <c r="U21" s="71" t="s">
        <v>495</v>
      </c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5"/>
        <v>0</v>
      </c>
      <c r="O22">
        <f t="shared" si="9"/>
        <v>0</v>
      </c>
      <c r="P22">
        <f t="shared" si="10"/>
        <v>0</v>
      </c>
      <c r="Q22">
        <f t="shared" si="11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5"/>
        <v>0</v>
      </c>
      <c r="O24">
        <f t="shared" si="9"/>
        <v>0</v>
      </c>
      <c r="P24">
        <f t="shared" si="10"/>
        <v>0</v>
      </c>
      <c r="Q24">
        <f t="shared" si="11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5"/>
        <v>0</v>
      </c>
      <c r="O25">
        <f t="shared" si="9"/>
        <v>0</v>
      </c>
      <c r="P25">
        <f t="shared" si="10"/>
        <v>0</v>
      </c>
      <c r="Q25">
        <f t="shared" si="11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5"/>
        <v>0</v>
      </c>
      <c r="O26">
        <f t="shared" si="9"/>
        <v>0</v>
      </c>
      <c r="P26">
        <f t="shared" si="10"/>
        <v>0</v>
      </c>
      <c r="Q26">
        <f t="shared" si="11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5"/>
        <v>0</v>
      </c>
      <c r="O27">
        <f t="shared" si="9"/>
        <v>0</v>
      </c>
      <c r="P27">
        <f t="shared" si="10"/>
        <v>0</v>
      </c>
      <c r="Q27">
        <f t="shared" si="11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5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5"/>
        <v>0</v>
      </c>
      <c r="O29">
        <f t="shared" si="9"/>
        <v>0</v>
      </c>
      <c r="P29">
        <f t="shared" si="10"/>
        <v>0</v>
      </c>
      <c r="Q29">
        <f t="shared" si="11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5"/>
        <v>0</v>
      </c>
      <c r="O30">
        <f t="shared" si="9"/>
        <v>0</v>
      </c>
      <c r="P30">
        <f t="shared" si="10"/>
        <v>0</v>
      </c>
      <c r="Q30">
        <f t="shared" si="11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5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5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5"/>
        <v>0</v>
      </c>
      <c r="O34">
        <f t="shared" si="9"/>
        <v>0</v>
      </c>
      <c r="P34">
        <f t="shared" si="10"/>
        <v>0</v>
      </c>
      <c r="Q34">
        <f t="shared" si="11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5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5"/>
        <v>0</v>
      </c>
      <c r="O36">
        <f t="shared" si="9"/>
        <v>0</v>
      </c>
      <c r="P36">
        <f t="shared" si="10"/>
        <v>0</v>
      </c>
      <c r="Q36">
        <f t="shared" si="11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5"/>
        <v>0</v>
      </c>
      <c r="O37">
        <f t="shared" si="9"/>
        <v>0</v>
      </c>
      <c r="P37">
        <f t="shared" si="10"/>
        <v>0</v>
      </c>
      <c r="Q37">
        <f t="shared" si="11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5"/>
        <v>0</v>
      </c>
      <c r="O38">
        <f t="shared" si="9"/>
        <v>0</v>
      </c>
      <c r="P38">
        <f t="shared" si="10"/>
        <v>0</v>
      </c>
      <c r="Q38">
        <f t="shared" si="11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5"/>
        <v>0</v>
      </c>
      <c r="O39">
        <f t="shared" si="9"/>
        <v>0</v>
      </c>
      <c r="P39">
        <f t="shared" si="10"/>
        <v>0</v>
      </c>
      <c r="Q39">
        <f t="shared" si="11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5"/>
        <v>0</v>
      </c>
      <c r="O40">
        <f t="shared" si="9"/>
        <v>0</v>
      </c>
      <c r="P40">
        <f t="shared" si="10"/>
        <v>0</v>
      </c>
      <c r="Q40">
        <f t="shared" si="11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5"/>
        <v>0</v>
      </c>
      <c r="O41">
        <f t="shared" si="9"/>
        <v>0</v>
      </c>
      <c r="P41">
        <f t="shared" si="10"/>
        <v>0</v>
      </c>
      <c r="Q41">
        <f t="shared" si="11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5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5"/>
        <v>0</v>
      </c>
      <c r="O43">
        <f t="shared" si="9"/>
        <v>0</v>
      </c>
      <c r="P43">
        <f t="shared" si="10"/>
        <v>0</v>
      </c>
      <c r="Q43">
        <f t="shared" si="11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5"/>
        <v>0</v>
      </c>
      <c r="O44">
        <f t="shared" si="9"/>
        <v>0</v>
      </c>
      <c r="P44">
        <f t="shared" si="10"/>
        <v>0</v>
      </c>
      <c r="Q44">
        <f t="shared" si="11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5"/>
        <v>0</v>
      </c>
      <c r="O45">
        <f t="shared" si="9"/>
        <v>0</v>
      </c>
      <c r="P45">
        <f t="shared" si="10"/>
        <v>0</v>
      </c>
      <c r="Q45">
        <f t="shared" si="11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5"/>
        <v>0</v>
      </c>
      <c r="O46">
        <f t="shared" si="9"/>
        <v>0</v>
      </c>
      <c r="P46">
        <f t="shared" si="10"/>
        <v>0</v>
      </c>
      <c r="Q46">
        <f t="shared" si="11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5"/>
        <v>0</v>
      </c>
      <c r="O48">
        <f t="shared" si="9"/>
        <v>0</v>
      </c>
      <c r="P48">
        <f t="shared" si="10"/>
        <v>0</v>
      </c>
      <c r="Q48">
        <f t="shared" si="11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5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5"/>
        <v>0</v>
      </c>
      <c r="O50">
        <f t="shared" si="9"/>
        <v>0</v>
      </c>
      <c r="P50">
        <f t="shared" si="10"/>
        <v>0</v>
      </c>
      <c r="Q50">
        <f t="shared" si="11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5"/>
        <v>0</v>
      </c>
      <c r="O51">
        <f t="shared" si="9"/>
        <v>0</v>
      </c>
      <c r="P51">
        <f t="shared" si="10"/>
        <v>0</v>
      </c>
      <c r="Q51">
        <f t="shared" si="11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5"/>
        <v>0</v>
      </c>
      <c r="O52">
        <f t="shared" si="9"/>
        <v>0</v>
      </c>
      <c r="P52">
        <f t="shared" si="10"/>
        <v>0</v>
      </c>
      <c r="Q52">
        <f t="shared" si="11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5"/>
        <v>0</v>
      </c>
      <c r="O53">
        <f t="shared" si="9"/>
        <v>0</v>
      </c>
      <c r="P53">
        <f t="shared" si="10"/>
        <v>0</v>
      </c>
      <c r="Q53">
        <f t="shared" si="11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5"/>
        <v>0</v>
      </c>
      <c r="O54">
        <f t="shared" si="9"/>
        <v>0</v>
      </c>
      <c r="P54">
        <f t="shared" si="10"/>
        <v>0</v>
      </c>
      <c r="Q54">
        <f t="shared" si="11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5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5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5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5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5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5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5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5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5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5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5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5"/>
        <v>0</v>
      </c>
      <c r="O67">
        <f t="shared" si="9"/>
        <v>0</v>
      </c>
      <c r="P67">
        <f t="shared" si="10"/>
        <v>0</v>
      </c>
      <c r="Q67">
        <f t="shared" si="11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5"/>
        <v>0</v>
      </c>
      <c r="O68">
        <f t="shared" si="9"/>
        <v>0</v>
      </c>
      <c r="P68">
        <f t="shared" si="10"/>
        <v>0</v>
      </c>
      <c r="Q68">
        <f t="shared" si="11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5"/>
        <v>0</v>
      </c>
      <c r="O70">
        <f t="shared" si="9"/>
        <v>0</v>
      </c>
      <c r="P70">
        <f t="shared" si="10"/>
        <v>0</v>
      </c>
      <c r="Q70">
        <f t="shared" si="11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5"/>
        <v>0</v>
      </c>
      <c r="O71">
        <f t="shared" si="9"/>
        <v>0</v>
      </c>
      <c r="P71">
        <f t="shared" si="10"/>
        <v>0</v>
      </c>
      <c r="Q71">
        <f t="shared" si="11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5"/>
        <v>0</v>
      </c>
      <c r="O72">
        <f t="shared" si="9"/>
        <v>0</v>
      </c>
      <c r="P72">
        <f t="shared" si="10"/>
        <v>0</v>
      </c>
      <c r="Q72">
        <f t="shared" si="11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5"/>
        <v>0</v>
      </c>
      <c r="O73">
        <f t="shared" si="9"/>
        <v>0</v>
      </c>
      <c r="P73">
        <f t="shared" si="10"/>
        <v>0</v>
      </c>
      <c r="Q73">
        <f t="shared" si="11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5"/>
        <v>0</v>
      </c>
      <c r="O74">
        <f t="shared" si="9"/>
        <v>0</v>
      </c>
      <c r="P74">
        <f t="shared" si="10"/>
        <v>0</v>
      </c>
      <c r="Q74">
        <f t="shared" si="11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12">A75*((SUM(F75:I75))+(J75*1950*80))</f>
        <v>0</v>
      </c>
      <c r="O75">
        <f t="shared" si="9"/>
        <v>0</v>
      </c>
      <c r="P75">
        <f t="shared" si="10"/>
        <v>0</v>
      </c>
      <c r="Q75">
        <f t="shared" si="11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12"/>
        <v>0</v>
      </c>
      <c r="O76">
        <f t="shared" si="9"/>
        <v>0</v>
      </c>
      <c r="P76">
        <f t="shared" si="10"/>
        <v>0</v>
      </c>
      <c r="Q76">
        <f t="shared" si="11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12"/>
        <v>0</v>
      </c>
      <c r="O77">
        <f t="shared" si="9"/>
        <v>0</v>
      </c>
      <c r="P77">
        <f t="shared" si="10"/>
        <v>0</v>
      </c>
      <c r="Q77">
        <f t="shared" si="11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12"/>
        <v>0</v>
      </c>
      <c r="O78">
        <f t="shared" ref="O78:O141" si="13">A78*J78</f>
        <v>0</v>
      </c>
      <c r="P78">
        <f t="shared" ref="P78:P141" si="14">A78*K78</f>
        <v>0</v>
      </c>
      <c r="Q78">
        <f t="shared" ref="Q78:Q141" si="15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12"/>
        <v>0</v>
      </c>
      <c r="O80">
        <f t="shared" si="13"/>
        <v>0</v>
      </c>
      <c r="P80">
        <f t="shared" si="14"/>
        <v>0</v>
      </c>
      <c r="Q80">
        <f t="shared" si="15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12"/>
        <v>0</v>
      </c>
      <c r="O81">
        <f t="shared" si="13"/>
        <v>0</v>
      </c>
      <c r="P81">
        <f t="shared" si="14"/>
        <v>0</v>
      </c>
      <c r="Q81">
        <f t="shared" si="15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12"/>
        <v>0</v>
      </c>
      <c r="O85">
        <f t="shared" si="13"/>
        <v>0</v>
      </c>
      <c r="P85">
        <f t="shared" si="14"/>
        <v>0</v>
      </c>
      <c r="Q85">
        <f t="shared" si="15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12"/>
        <v>0</v>
      </c>
      <c r="O86">
        <f t="shared" si="13"/>
        <v>0</v>
      </c>
      <c r="P86">
        <f t="shared" si="14"/>
        <v>0</v>
      </c>
      <c r="Q86">
        <f t="shared" si="15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12"/>
        <v>0</v>
      </c>
      <c r="O93">
        <f t="shared" si="13"/>
        <v>0</v>
      </c>
      <c r="P93">
        <f t="shared" si="14"/>
        <v>0</v>
      </c>
      <c r="Q93">
        <f t="shared" si="15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12"/>
        <v>0</v>
      </c>
      <c r="O94">
        <f t="shared" si="13"/>
        <v>0</v>
      </c>
      <c r="P94">
        <f t="shared" si="14"/>
        <v>0</v>
      </c>
      <c r="Q94">
        <f t="shared" si="15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12"/>
        <v>0</v>
      </c>
      <c r="O104">
        <f t="shared" si="13"/>
        <v>0</v>
      </c>
      <c r="P104">
        <f t="shared" si="14"/>
        <v>0</v>
      </c>
      <c r="Q104">
        <f t="shared" si="15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12"/>
        <v>0</v>
      </c>
      <c r="O105">
        <f t="shared" si="13"/>
        <v>0</v>
      </c>
      <c r="P105">
        <f t="shared" si="14"/>
        <v>0</v>
      </c>
      <c r="Q105">
        <f t="shared" si="15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12"/>
        <v>0</v>
      </c>
      <c r="O106">
        <f t="shared" si="13"/>
        <v>0</v>
      </c>
      <c r="P106">
        <f t="shared" si="14"/>
        <v>0</v>
      </c>
      <c r="Q106">
        <f t="shared" si="15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12"/>
        <v>0</v>
      </c>
      <c r="O107">
        <f t="shared" si="13"/>
        <v>0</v>
      </c>
      <c r="P107">
        <f t="shared" si="14"/>
        <v>0</v>
      </c>
      <c r="Q107">
        <f t="shared" si="15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12"/>
        <v>0</v>
      </c>
      <c r="O109">
        <f t="shared" si="13"/>
        <v>0</v>
      </c>
      <c r="P109">
        <f t="shared" si="14"/>
        <v>0</v>
      </c>
      <c r="Q109">
        <f t="shared" si="15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12"/>
        <v>0</v>
      </c>
      <c r="O110">
        <f t="shared" si="13"/>
        <v>0</v>
      </c>
      <c r="P110">
        <f t="shared" si="14"/>
        <v>0</v>
      </c>
      <c r="Q110">
        <f t="shared" si="15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12"/>
        <v>0</v>
      </c>
      <c r="O111">
        <f t="shared" si="13"/>
        <v>0</v>
      </c>
      <c r="P111">
        <f t="shared" si="14"/>
        <v>0</v>
      </c>
      <c r="Q111">
        <f t="shared" si="15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12"/>
        <v>0</v>
      </c>
      <c r="O113">
        <f t="shared" si="13"/>
        <v>0</v>
      </c>
      <c r="P113">
        <f t="shared" si="14"/>
        <v>0</v>
      </c>
      <c r="Q113">
        <f t="shared" si="15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12"/>
        <v>0</v>
      </c>
      <c r="O114">
        <f t="shared" si="13"/>
        <v>0</v>
      </c>
      <c r="P114">
        <f t="shared" si="14"/>
        <v>0</v>
      </c>
      <c r="Q114">
        <f t="shared" si="15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12"/>
        <v>0</v>
      </c>
      <c r="O115">
        <f t="shared" si="13"/>
        <v>0</v>
      </c>
      <c r="P115">
        <f t="shared" si="14"/>
        <v>0</v>
      </c>
      <c r="Q115">
        <f t="shared" si="15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12"/>
        <v>0</v>
      </c>
      <c r="O116">
        <f t="shared" si="13"/>
        <v>0</v>
      </c>
      <c r="P116">
        <f t="shared" si="14"/>
        <v>0</v>
      </c>
      <c r="Q116">
        <f t="shared" si="15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12"/>
        <v>0</v>
      </c>
      <c r="O117">
        <f t="shared" si="13"/>
        <v>0</v>
      </c>
      <c r="P117">
        <f t="shared" si="14"/>
        <v>0</v>
      </c>
      <c r="Q117">
        <f t="shared" si="15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12"/>
        <v>0</v>
      </c>
      <c r="O119">
        <f t="shared" si="13"/>
        <v>0</v>
      </c>
      <c r="P119">
        <f t="shared" si="14"/>
        <v>0</v>
      </c>
      <c r="Q119">
        <f t="shared" si="15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12"/>
        <v>0</v>
      </c>
      <c r="O120">
        <f t="shared" si="13"/>
        <v>0</v>
      </c>
      <c r="P120">
        <f t="shared" si="14"/>
        <v>0</v>
      </c>
      <c r="Q120">
        <f t="shared" si="15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12"/>
        <v>0</v>
      </c>
      <c r="O121">
        <f t="shared" si="13"/>
        <v>0</v>
      </c>
      <c r="P121">
        <f t="shared" si="14"/>
        <v>0</v>
      </c>
      <c r="Q121">
        <f t="shared" si="15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12"/>
        <v>0</v>
      </c>
      <c r="O122">
        <f t="shared" si="13"/>
        <v>0</v>
      </c>
      <c r="P122">
        <f t="shared" si="14"/>
        <v>0</v>
      </c>
      <c r="Q122">
        <f t="shared" si="15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12"/>
        <v>0</v>
      </c>
      <c r="O123">
        <f t="shared" si="13"/>
        <v>0</v>
      </c>
      <c r="P123">
        <f t="shared" si="14"/>
        <v>0</v>
      </c>
      <c r="Q123">
        <f t="shared" si="15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12"/>
        <v>0</v>
      </c>
      <c r="O125">
        <f t="shared" si="13"/>
        <v>0</v>
      </c>
      <c r="P125">
        <f t="shared" si="14"/>
        <v>0</v>
      </c>
      <c r="Q125">
        <f t="shared" si="15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12"/>
        <v>0</v>
      </c>
      <c r="O126">
        <f t="shared" si="13"/>
        <v>0</v>
      </c>
      <c r="P126">
        <f t="shared" si="14"/>
        <v>0</v>
      </c>
      <c r="Q126">
        <f t="shared" si="15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12"/>
        <v>0</v>
      </c>
      <c r="O127">
        <f t="shared" si="13"/>
        <v>0</v>
      </c>
      <c r="P127">
        <f t="shared" si="14"/>
        <v>0</v>
      </c>
      <c r="Q127">
        <f t="shared" si="15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12"/>
        <v>0</v>
      </c>
      <c r="O128">
        <f t="shared" si="13"/>
        <v>0</v>
      </c>
      <c r="P128">
        <f t="shared" si="14"/>
        <v>0</v>
      </c>
      <c r="Q128">
        <f t="shared" si="15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12"/>
        <v>0</v>
      </c>
      <c r="O129">
        <f t="shared" si="13"/>
        <v>0</v>
      </c>
      <c r="P129">
        <f t="shared" si="14"/>
        <v>0</v>
      </c>
      <c r="Q129">
        <f t="shared" si="15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12"/>
        <v>0</v>
      </c>
      <c r="O130">
        <f t="shared" si="13"/>
        <v>0</v>
      </c>
      <c r="P130">
        <f t="shared" si="14"/>
        <v>0</v>
      </c>
      <c r="Q130">
        <f t="shared" si="15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12"/>
        <v>0</v>
      </c>
      <c r="O131">
        <f t="shared" si="13"/>
        <v>0</v>
      </c>
      <c r="P131">
        <f t="shared" si="14"/>
        <v>0</v>
      </c>
      <c r="Q131">
        <f t="shared" si="15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12"/>
        <v>0</v>
      </c>
      <c r="O132">
        <f t="shared" si="13"/>
        <v>0</v>
      </c>
      <c r="P132">
        <f t="shared" si="14"/>
        <v>0</v>
      </c>
      <c r="Q132">
        <f t="shared" si="15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12"/>
        <v>0</v>
      </c>
      <c r="O133">
        <f t="shared" si="13"/>
        <v>0</v>
      </c>
      <c r="P133">
        <f t="shared" si="14"/>
        <v>0</v>
      </c>
      <c r="Q133">
        <f t="shared" si="15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12"/>
        <v>0</v>
      </c>
      <c r="O134">
        <f t="shared" si="13"/>
        <v>0</v>
      </c>
      <c r="P134">
        <f t="shared" si="14"/>
        <v>0</v>
      </c>
      <c r="Q134">
        <f t="shared" si="15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12"/>
        <v>0</v>
      </c>
      <c r="O135">
        <f t="shared" si="13"/>
        <v>0</v>
      </c>
      <c r="P135">
        <f t="shared" si="14"/>
        <v>0</v>
      </c>
      <c r="Q135">
        <f t="shared" si="15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12"/>
        <v>0</v>
      </c>
      <c r="O137">
        <f t="shared" si="13"/>
        <v>0</v>
      </c>
      <c r="P137">
        <f t="shared" si="14"/>
        <v>0</v>
      </c>
      <c r="Q137">
        <f t="shared" si="15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12"/>
        <v>0</v>
      </c>
      <c r="O138">
        <f t="shared" si="13"/>
        <v>0</v>
      </c>
      <c r="P138">
        <f t="shared" si="14"/>
        <v>0</v>
      </c>
      <c r="Q138">
        <f t="shared" si="15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6">A139*((SUM(F139:I139))+(J139*1950*80))</f>
        <v>0</v>
      </c>
      <c r="O139">
        <f t="shared" si="13"/>
        <v>0</v>
      </c>
      <c r="P139">
        <f t="shared" si="14"/>
        <v>0</v>
      </c>
      <c r="Q139">
        <f t="shared" si="15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6"/>
        <v>0</v>
      </c>
      <c r="O140">
        <f t="shared" si="13"/>
        <v>0</v>
      </c>
      <c r="P140">
        <f t="shared" si="14"/>
        <v>0</v>
      </c>
      <c r="Q140">
        <f t="shared" si="15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6"/>
        <v>0</v>
      </c>
      <c r="O141">
        <f t="shared" si="13"/>
        <v>0</v>
      </c>
      <c r="P141">
        <f t="shared" si="14"/>
        <v>0</v>
      </c>
      <c r="Q141">
        <f t="shared" si="15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6"/>
        <v>0</v>
      </c>
      <c r="O142">
        <f t="shared" ref="O142:O170" si="17">A142*J142</f>
        <v>0</v>
      </c>
      <c r="P142">
        <f t="shared" ref="P142:P170" si="18">A142*K142</f>
        <v>0</v>
      </c>
      <c r="Q142">
        <f t="shared" ref="Q142:Q170" si="19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6"/>
        <v>0</v>
      </c>
      <c r="O143">
        <f t="shared" si="17"/>
        <v>0</v>
      </c>
      <c r="P143">
        <f t="shared" si="18"/>
        <v>0</v>
      </c>
      <c r="Q143">
        <f t="shared" si="19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6"/>
        <v>0</v>
      </c>
      <c r="O145">
        <f t="shared" si="17"/>
        <v>0</v>
      </c>
      <c r="P145">
        <f t="shared" si="18"/>
        <v>0</v>
      </c>
      <c r="Q145">
        <f t="shared" si="19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6"/>
        <v>0</v>
      </c>
      <c r="O146">
        <f t="shared" si="17"/>
        <v>0</v>
      </c>
      <c r="P146">
        <f t="shared" si="18"/>
        <v>0</v>
      </c>
      <c r="Q146">
        <f t="shared" si="19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6"/>
        <v>0</v>
      </c>
      <c r="O147">
        <f t="shared" si="17"/>
        <v>0</v>
      </c>
      <c r="P147">
        <f t="shared" si="18"/>
        <v>0</v>
      </c>
      <c r="Q147">
        <f t="shared" si="19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6"/>
        <v>0</v>
      </c>
      <c r="O148">
        <f t="shared" si="17"/>
        <v>0</v>
      </c>
      <c r="P148">
        <f t="shared" si="18"/>
        <v>0</v>
      </c>
      <c r="Q148">
        <f t="shared" si="19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6"/>
        <v>0</v>
      </c>
      <c r="O149">
        <f t="shared" si="17"/>
        <v>0</v>
      </c>
      <c r="P149">
        <f t="shared" si="18"/>
        <v>0</v>
      </c>
      <c r="Q149">
        <f t="shared" si="19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6"/>
        <v>0</v>
      </c>
      <c r="O150">
        <f t="shared" si="17"/>
        <v>0</v>
      </c>
      <c r="P150">
        <f t="shared" si="18"/>
        <v>0</v>
      </c>
      <c r="Q150">
        <f t="shared" si="19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6"/>
        <v>0</v>
      </c>
      <c r="O151">
        <f t="shared" si="17"/>
        <v>0</v>
      </c>
      <c r="P151">
        <f t="shared" si="18"/>
        <v>0</v>
      </c>
      <c r="Q151">
        <f t="shared" si="19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6"/>
        <v>0</v>
      </c>
      <c r="O152">
        <f t="shared" si="17"/>
        <v>0</v>
      </c>
      <c r="P152">
        <f t="shared" si="18"/>
        <v>0</v>
      </c>
      <c r="Q152">
        <f t="shared" si="19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6"/>
        <v>0</v>
      </c>
      <c r="O154">
        <f t="shared" si="17"/>
        <v>0</v>
      </c>
      <c r="P154">
        <f t="shared" si="18"/>
        <v>0</v>
      </c>
      <c r="Q154">
        <f t="shared" si="19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6"/>
        <v>0</v>
      </c>
      <c r="O155">
        <f t="shared" si="17"/>
        <v>0</v>
      </c>
      <c r="P155">
        <f t="shared" si="18"/>
        <v>0</v>
      </c>
      <c r="Q155">
        <f t="shared" si="19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6"/>
        <v>0</v>
      </c>
      <c r="O156">
        <f t="shared" si="17"/>
        <v>0</v>
      </c>
      <c r="P156">
        <f t="shared" si="18"/>
        <v>0</v>
      </c>
      <c r="Q156">
        <f t="shared" si="19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6"/>
        <v>0</v>
      </c>
      <c r="O157">
        <f t="shared" si="17"/>
        <v>0</v>
      </c>
      <c r="P157">
        <f t="shared" si="18"/>
        <v>0</v>
      </c>
      <c r="Q157">
        <f t="shared" si="19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6"/>
        <v>0</v>
      </c>
      <c r="O158">
        <f t="shared" si="17"/>
        <v>0</v>
      </c>
      <c r="P158">
        <f t="shared" si="18"/>
        <v>0</v>
      </c>
      <c r="Q158">
        <f t="shared" si="19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6"/>
        <v>0</v>
      </c>
      <c r="O159">
        <f t="shared" si="17"/>
        <v>0</v>
      </c>
      <c r="P159">
        <f t="shared" si="18"/>
        <v>0</v>
      </c>
      <c r="Q159">
        <f t="shared" si="19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6"/>
        <v>0</v>
      </c>
      <c r="O161">
        <f t="shared" si="17"/>
        <v>0</v>
      </c>
      <c r="P161">
        <f t="shared" si="18"/>
        <v>0</v>
      </c>
      <c r="Q161">
        <f t="shared" si="19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6"/>
        <v>0</v>
      </c>
      <c r="O162">
        <f t="shared" si="17"/>
        <v>0</v>
      </c>
      <c r="P162">
        <f t="shared" si="18"/>
        <v>0</v>
      </c>
      <c r="Q162">
        <f t="shared" si="19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6"/>
        <v>0</v>
      </c>
      <c r="O163">
        <f t="shared" si="17"/>
        <v>0</v>
      </c>
      <c r="P163">
        <f t="shared" si="18"/>
        <v>0</v>
      </c>
      <c r="Q163">
        <f t="shared" si="19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6"/>
        <v>0</v>
      </c>
      <c r="O164">
        <f t="shared" si="17"/>
        <v>0</v>
      </c>
      <c r="P164">
        <f t="shared" si="18"/>
        <v>0</v>
      </c>
      <c r="Q164">
        <f t="shared" si="19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6"/>
        <v>0</v>
      </c>
      <c r="O165">
        <f t="shared" si="17"/>
        <v>0</v>
      </c>
      <c r="P165">
        <f t="shared" si="18"/>
        <v>0</v>
      </c>
      <c r="Q165">
        <f t="shared" si="19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6"/>
        <v>0</v>
      </c>
      <c r="O166">
        <f t="shared" si="17"/>
        <v>0</v>
      </c>
      <c r="P166">
        <f t="shared" si="18"/>
        <v>0</v>
      </c>
      <c r="Q166">
        <f t="shared" si="19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6"/>
        <v>0</v>
      </c>
      <c r="O167">
        <f t="shared" si="17"/>
        <v>0</v>
      </c>
      <c r="P167">
        <f t="shared" si="18"/>
        <v>0</v>
      </c>
      <c r="Q167">
        <f t="shared" si="19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6"/>
        <v>0</v>
      </c>
      <c r="O168">
        <f t="shared" si="17"/>
        <v>0</v>
      </c>
      <c r="P168">
        <f t="shared" si="18"/>
        <v>0</v>
      </c>
      <c r="Q168">
        <f t="shared" si="19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6"/>
        <v>0</v>
      </c>
      <c r="O169">
        <f t="shared" si="17"/>
        <v>0</v>
      </c>
      <c r="P169">
        <f t="shared" si="18"/>
        <v>0</v>
      </c>
      <c r="Q169">
        <f t="shared" si="19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6"/>
        <v>0</v>
      </c>
      <c r="O170">
        <f t="shared" si="17"/>
        <v>0</v>
      </c>
      <c r="P170">
        <f t="shared" si="18"/>
        <v>0</v>
      </c>
      <c r="Q170">
        <f t="shared" si="19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20">SUM(O10:O170)</f>
        <v>0</v>
      </c>
      <c r="P171" s="28">
        <f t="shared" si="20"/>
        <v>0</v>
      </c>
      <c r="Q171" s="28">
        <f t="shared" si="20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21">A174*((SUM(F174:I174))+(J174*1950*80))</f>
        <v>0</v>
      </c>
      <c r="O174">
        <f t="shared" ref="O174:O180" si="22">A174*J174</f>
        <v>0</v>
      </c>
      <c r="P174">
        <f t="shared" ref="P174:P180" si="23">A174*K174</f>
        <v>0</v>
      </c>
      <c r="Q174">
        <f t="shared" ref="Q174:Q180" si="24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21"/>
        <v>0</v>
      </c>
      <c r="O175">
        <f t="shared" si="22"/>
        <v>0</v>
      </c>
      <c r="P175">
        <f t="shared" si="23"/>
        <v>0</v>
      </c>
      <c r="Q175">
        <f t="shared" si="24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21"/>
        <v>0</v>
      </c>
      <c r="O176">
        <f t="shared" si="22"/>
        <v>0</v>
      </c>
      <c r="P176">
        <f t="shared" si="23"/>
        <v>0</v>
      </c>
      <c r="Q176">
        <f t="shared" si="24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21"/>
        <v>0</v>
      </c>
      <c r="O177">
        <f t="shared" si="22"/>
        <v>0</v>
      </c>
      <c r="P177">
        <f t="shared" si="23"/>
        <v>0</v>
      </c>
      <c r="Q177">
        <f t="shared" si="24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21"/>
        <v>0</v>
      </c>
      <c r="O178">
        <f t="shared" si="22"/>
        <v>0</v>
      </c>
      <c r="P178">
        <f t="shared" si="23"/>
        <v>0</v>
      </c>
      <c r="Q178">
        <f t="shared" si="24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21"/>
        <v>0</v>
      </c>
      <c r="O179">
        <f t="shared" si="22"/>
        <v>0</v>
      </c>
      <c r="P179">
        <f t="shared" si="23"/>
        <v>0</v>
      </c>
      <c r="Q179">
        <f t="shared" si="24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21"/>
        <v>0</v>
      </c>
      <c r="O180">
        <f t="shared" si="22"/>
        <v>0</v>
      </c>
      <c r="P180">
        <f t="shared" si="23"/>
        <v>0</v>
      </c>
      <c r="Q180">
        <f t="shared" si="24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5">A182*((SUM(F182:I182))+(J182*1950*80))</f>
        <v>0</v>
      </c>
      <c r="O182">
        <f t="shared" ref="O182:O185" si="26">A182*J182</f>
        <v>0</v>
      </c>
      <c r="P182">
        <f t="shared" ref="P182:P185" si="27">A182*K182</f>
        <v>0</v>
      </c>
      <c r="Q182">
        <f t="shared" ref="Q182:Q185" si="28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5"/>
        <v>0</v>
      </c>
      <c r="O183">
        <f t="shared" si="26"/>
        <v>0</v>
      </c>
      <c r="P183">
        <f t="shared" si="27"/>
        <v>0</v>
      </c>
      <c r="Q183">
        <f t="shared" si="28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5"/>
        <v>0</v>
      </c>
      <c r="O184">
        <f t="shared" si="26"/>
        <v>0</v>
      </c>
      <c r="P184">
        <f t="shared" si="27"/>
        <v>0</v>
      </c>
      <c r="Q184">
        <f t="shared" si="28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5"/>
        <v>0</v>
      </c>
      <c r="O185">
        <f t="shared" si="26"/>
        <v>0</v>
      </c>
      <c r="P185">
        <f t="shared" si="27"/>
        <v>0</v>
      </c>
      <c r="Q185">
        <f t="shared" si="28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9">A187*((SUM(F187:I187))+(J187*1950*80))</f>
        <v>0</v>
      </c>
      <c r="O187">
        <f t="shared" ref="O187:O192" si="30">A187*J187</f>
        <v>0</v>
      </c>
      <c r="P187">
        <f t="shared" ref="P187:P192" si="31">A187*K187</f>
        <v>0</v>
      </c>
      <c r="Q187">
        <f t="shared" ref="Q187:Q192" si="32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9"/>
        <v>0</v>
      </c>
      <c r="O188">
        <f t="shared" si="30"/>
        <v>0</v>
      </c>
      <c r="P188">
        <f t="shared" si="31"/>
        <v>0</v>
      </c>
      <c r="Q188">
        <f t="shared" si="32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9"/>
        <v>0</v>
      </c>
      <c r="O189">
        <f t="shared" si="30"/>
        <v>0</v>
      </c>
      <c r="P189">
        <f t="shared" si="31"/>
        <v>0</v>
      </c>
      <c r="Q189">
        <f t="shared" si="32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9"/>
        <v>0</v>
      </c>
      <c r="O190">
        <f t="shared" si="30"/>
        <v>0</v>
      </c>
      <c r="P190">
        <f t="shared" si="31"/>
        <v>0</v>
      </c>
      <c r="Q190">
        <f t="shared" si="32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9"/>
        <v>0</v>
      </c>
      <c r="O191">
        <f t="shared" si="30"/>
        <v>0</v>
      </c>
      <c r="P191">
        <f t="shared" si="31"/>
        <v>0</v>
      </c>
      <c r="Q191">
        <f t="shared" si="32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9"/>
        <v>0</v>
      </c>
      <c r="O192">
        <f t="shared" si="30"/>
        <v>0</v>
      </c>
      <c r="P192">
        <f t="shared" si="31"/>
        <v>0</v>
      </c>
      <c r="Q192">
        <f t="shared" si="32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33">A194*((SUM(F194:I194))+(J194*1950*80))</f>
        <v>0</v>
      </c>
      <c r="O194">
        <f t="shared" ref="O194:O196" si="34">A194*J194</f>
        <v>0</v>
      </c>
      <c r="P194">
        <f t="shared" ref="P194:P196" si="35">A194*K194</f>
        <v>0</v>
      </c>
      <c r="Q194">
        <f t="shared" ref="Q194:Q196" si="36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33"/>
        <v>0</v>
      </c>
      <c r="O195">
        <f t="shared" si="34"/>
        <v>0</v>
      </c>
      <c r="P195">
        <f t="shared" si="35"/>
        <v>0</v>
      </c>
      <c r="Q195">
        <f t="shared" si="36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33"/>
        <v>0</v>
      </c>
      <c r="O196">
        <f t="shared" si="34"/>
        <v>0</v>
      </c>
      <c r="P196">
        <f t="shared" si="35"/>
        <v>0</v>
      </c>
      <c r="Q196">
        <f t="shared" si="36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7">A198*((SUM(F198:I198))+(J198*1950*80))</f>
        <v>0</v>
      </c>
      <c r="O198">
        <f t="shared" ref="O198:O209" si="38">A198*J198</f>
        <v>0</v>
      </c>
      <c r="P198">
        <f t="shared" ref="P198:P209" si="39">A198*K198</f>
        <v>0</v>
      </c>
      <c r="Q198">
        <f t="shared" ref="Q198:Q209" si="40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7"/>
        <v>0</v>
      </c>
      <c r="O199">
        <f t="shared" si="38"/>
        <v>0</v>
      </c>
      <c r="P199">
        <f t="shared" si="39"/>
        <v>0</v>
      </c>
      <c r="Q199">
        <f t="shared" si="40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7"/>
        <v>0</v>
      </c>
      <c r="O200">
        <f t="shared" si="38"/>
        <v>0</v>
      </c>
      <c r="P200">
        <f t="shared" si="39"/>
        <v>0</v>
      </c>
      <c r="Q200">
        <f t="shared" si="40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7"/>
        <v>0</v>
      </c>
      <c r="O201">
        <f t="shared" si="38"/>
        <v>0</v>
      </c>
      <c r="P201">
        <f t="shared" si="39"/>
        <v>0</v>
      </c>
      <c r="Q201">
        <f t="shared" si="40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7"/>
        <v>0</v>
      </c>
      <c r="O202">
        <f t="shared" si="38"/>
        <v>0</v>
      </c>
      <c r="P202">
        <f t="shared" si="39"/>
        <v>0</v>
      </c>
      <c r="Q202">
        <f t="shared" si="40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7"/>
        <v>0</v>
      </c>
      <c r="O203">
        <f t="shared" si="38"/>
        <v>0</v>
      </c>
      <c r="P203">
        <f t="shared" si="39"/>
        <v>0</v>
      </c>
      <c r="Q203">
        <f t="shared" si="40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7"/>
        <v>0</v>
      </c>
      <c r="O204">
        <f t="shared" si="38"/>
        <v>0</v>
      </c>
      <c r="P204">
        <f t="shared" si="39"/>
        <v>0</v>
      </c>
      <c r="Q204">
        <f t="shared" si="40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7"/>
        <v>0</v>
      </c>
      <c r="O206">
        <f t="shared" si="38"/>
        <v>0</v>
      </c>
      <c r="P206">
        <f t="shared" si="39"/>
        <v>0</v>
      </c>
      <c r="Q206">
        <f t="shared" si="40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7"/>
        <v>0</v>
      </c>
      <c r="O207">
        <f t="shared" si="38"/>
        <v>0</v>
      </c>
      <c r="P207">
        <f t="shared" si="39"/>
        <v>0</v>
      </c>
      <c r="Q207">
        <f t="shared" si="40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7"/>
        <v>0</v>
      </c>
      <c r="O208">
        <f t="shared" si="38"/>
        <v>0</v>
      </c>
      <c r="P208">
        <f t="shared" si="39"/>
        <v>0</v>
      </c>
      <c r="Q208">
        <f t="shared" si="40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7"/>
        <v>0</v>
      </c>
      <c r="O209">
        <f t="shared" si="38"/>
        <v>0</v>
      </c>
      <c r="P209">
        <f t="shared" si="39"/>
        <v>0</v>
      </c>
      <c r="Q209">
        <f t="shared" si="40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41">A211*((SUM(F211:I211))+(J211*1950*80))</f>
        <v>0</v>
      </c>
      <c r="O211">
        <f t="shared" ref="O211:O218" si="42">A211*J211</f>
        <v>0</v>
      </c>
      <c r="P211">
        <f t="shared" ref="P211:P218" si="43">A211*K211</f>
        <v>0</v>
      </c>
      <c r="Q211">
        <f t="shared" ref="Q211:Q218" si="44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41"/>
        <v>0</v>
      </c>
      <c r="O212">
        <f t="shared" si="42"/>
        <v>0</v>
      </c>
      <c r="P212">
        <f t="shared" si="43"/>
        <v>0</v>
      </c>
      <c r="Q212">
        <f t="shared" si="44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41"/>
        <v>0</v>
      </c>
      <c r="O213">
        <f t="shared" si="42"/>
        <v>0</v>
      </c>
      <c r="P213">
        <f t="shared" si="43"/>
        <v>0</v>
      </c>
      <c r="Q213">
        <f t="shared" si="44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41"/>
        <v>0</v>
      </c>
      <c r="O214">
        <f t="shared" si="42"/>
        <v>0</v>
      </c>
      <c r="P214">
        <f t="shared" si="43"/>
        <v>0</v>
      </c>
      <c r="Q214">
        <f t="shared" si="44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41"/>
        <v>0</v>
      </c>
      <c r="O215">
        <f t="shared" si="42"/>
        <v>0</v>
      </c>
      <c r="P215">
        <f t="shared" si="43"/>
        <v>0</v>
      </c>
      <c r="Q215">
        <f t="shared" si="44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41"/>
        <v>0</v>
      </c>
      <c r="O216">
        <f t="shared" si="42"/>
        <v>0</v>
      </c>
      <c r="P216">
        <f t="shared" si="43"/>
        <v>0</v>
      </c>
      <c r="Q216">
        <f t="shared" si="44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41"/>
        <v>0</v>
      </c>
      <c r="O217">
        <f t="shared" si="42"/>
        <v>0</v>
      </c>
      <c r="P217">
        <f t="shared" si="43"/>
        <v>0</v>
      </c>
      <c r="Q217">
        <f t="shared" si="44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41"/>
        <v>0</v>
      </c>
      <c r="O218">
        <f t="shared" si="42"/>
        <v>0</v>
      </c>
      <c r="P218">
        <f t="shared" si="43"/>
        <v>0</v>
      </c>
      <c r="Q218">
        <f t="shared" si="44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5">A220*((SUM(F220:I220))+(J220*1950*80))</f>
        <v>0</v>
      </c>
      <c r="O220">
        <f t="shared" ref="O220:O230" si="46">A220*J220</f>
        <v>0</v>
      </c>
      <c r="P220">
        <f t="shared" ref="P220:P230" si="47">A220*K220</f>
        <v>0</v>
      </c>
      <c r="Q220">
        <f t="shared" ref="Q220:Q230" si="48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5"/>
        <v>0</v>
      </c>
      <c r="O221">
        <f t="shared" si="46"/>
        <v>0</v>
      </c>
      <c r="P221">
        <f t="shared" si="47"/>
        <v>0</v>
      </c>
      <c r="Q221">
        <f t="shared" si="48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5"/>
        <v>0</v>
      </c>
      <c r="O222">
        <f t="shared" si="46"/>
        <v>0</v>
      </c>
      <c r="P222">
        <f t="shared" si="47"/>
        <v>0</v>
      </c>
      <c r="Q222">
        <f t="shared" si="48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5"/>
        <v>0</v>
      </c>
      <c r="O223">
        <f t="shared" si="46"/>
        <v>0</v>
      </c>
      <c r="P223">
        <f t="shared" si="47"/>
        <v>0</v>
      </c>
      <c r="Q223">
        <f t="shared" si="48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5"/>
        <v>0</v>
      </c>
      <c r="O224">
        <f t="shared" si="46"/>
        <v>0</v>
      </c>
      <c r="P224">
        <f t="shared" si="47"/>
        <v>0</v>
      </c>
      <c r="Q224">
        <f t="shared" si="48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5"/>
        <v>0</v>
      </c>
      <c r="O225">
        <f t="shared" si="46"/>
        <v>0</v>
      </c>
      <c r="P225">
        <f t="shared" si="47"/>
        <v>0</v>
      </c>
      <c r="Q225">
        <f t="shared" si="48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5"/>
        <v>0</v>
      </c>
      <c r="O226">
        <f t="shared" si="46"/>
        <v>0</v>
      </c>
      <c r="P226">
        <f t="shared" si="47"/>
        <v>0</v>
      </c>
      <c r="Q226">
        <f t="shared" si="48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5"/>
        <v>0</v>
      </c>
      <c r="O227">
        <f t="shared" si="46"/>
        <v>0</v>
      </c>
      <c r="P227">
        <f t="shared" si="47"/>
        <v>0</v>
      </c>
      <c r="Q227">
        <f t="shared" si="48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5"/>
        <v>0</v>
      </c>
      <c r="O228">
        <f t="shared" si="46"/>
        <v>0</v>
      </c>
      <c r="P228">
        <f t="shared" si="47"/>
        <v>0</v>
      </c>
      <c r="Q228">
        <f t="shared" si="48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5"/>
        <v>0</v>
      </c>
      <c r="O229">
        <f t="shared" si="46"/>
        <v>0</v>
      </c>
      <c r="P229">
        <f t="shared" si="47"/>
        <v>0</v>
      </c>
      <c r="Q229">
        <f t="shared" si="48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5"/>
        <v>0</v>
      </c>
      <c r="O230">
        <f t="shared" si="46"/>
        <v>0</v>
      </c>
      <c r="P230">
        <f t="shared" si="47"/>
        <v>0</v>
      </c>
      <c r="Q230">
        <f t="shared" si="48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9">A232*((SUM(F232:I232))+(J232*1950*80))</f>
        <v>0</v>
      </c>
      <c r="O232">
        <f t="shared" ref="O232:O233" si="50">A232*J232</f>
        <v>0</v>
      </c>
      <c r="P232">
        <f t="shared" ref="P232:P233" si="51">A232*K232</f>
        <v>0</v>
      </c>
      <c r="Q232">
        <f t="shared" ref="Q232:Q233" si="52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9"/>
        <v>0</v>
      </c>
      <c r="O233">
        <f t="shared" si="50"/>
        <v>0</v>
      </c>
      <c r="P233">
        <f t="shared" si="51"/>
        <v>0</v>
      </c>
      <c r="Q233">
        <f t="shared" si="52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53">A235*((SUM(F235:I235))+(J235*1950*80))</f>
        <v>0</v>
      </c>
      <c r="O235">
        <f t="shared" ref="O235:O239" si="54">A235*J235</f>
        <v>0</v>
      </c>
      <c r="P235">
        <f t="shared" ref="P235:P239" si="55">A235*K235</f>
        <v>0</v>
      </c>
      <c r="Q235">
        <f t="shared" ref="Q235:Q239" si="56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53"/>
        <v>0</v>
      </c>
      <c r="O236">
        <f t="shared" si="54"/>
        <v>0</v>
      </c>
      <c r="P236">
        <f t="shared" si="55"/>
        <v>0</v>
      </c>
      <c r="Q236">
        <f t="shared" si="56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53"/>
        <v>0</v>
      </c>
      <c r="O237">
        <f t="shared" si="54"/>
        <v>0</v>
      </c>
      <c r="P237">
        <f t="shared" si="55"/>
        <v>0</v>
      </c>
      <c r="Q237">
        <f t="shared" si="56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53"/>
        <v>0</v>
      </c>
      <c r="O238">
        <f t="shared" si="54"/>
        <v>0</v>
      </c>
      <c r="P238">
        <f t="shared" si="55"/>
        <v>0</v>
      </c>
      <c r="Q238">
        <f t="shared" si="56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53"/>
        <v>0</v>
      </c>
      <c r="O239">
        <f t="shared" si="54"/>
        <v>0</v>
      </c>
      <c r="P239">
        <f t="shared" si="55"/>
        <v>0</v>
      </c>
      <c r="Q239">
        <f t="shared" si="56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7">A241*((SUM(F241:I241))+(J241*1950*80))</f>
        <v>0</v>
      </c>
      <c r="O241">
        <f t="shared" ref="O241:O245" si="58">A241*J241</f>
        <v>0</v>
      </c>
      <c r="P241">
        <f t="shared" ref="P241:P245" si="59">A241*K241</f>
        <v>0</v>
      </c>
      <c r="Q241">
        <f t="shared" ref="Q241:Q245" si="60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7"/>
        <v>0</v>
      </c>
      <c r="O242">
        <f t="shared" si="58"/>
        <v>0</v>
      </c>
      <c r="P242">
        <f t="shared" si="59"/>
        <v>0</v>
      </c>
      <c r="Q242">
        <f t="shared" si="60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7"/>
        <v>0</v>
      </c>
      <c r="O243">
        <f t="shared" si="58"/>
        <v>0</v>
      </c>
      <c r="P243">
        <f t="shared" si="59"/>
        <v>0</v>
      </c>
      <c r="Q243">
        <f t="shared" si="60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7"/>
        <v>0</v>
      </c>
      <c r="O244">
        <f t="shared" si="58"/>
        <v>0</v>
      </c>
      <c r="P244">
        <f t="shared" si="59"/>
        <v>0</v>
      </c>
      <c r="Q244">
        <f t="shared" si="60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7"/>
        <v>0</v>
      </c>
      <c r="O245">
        <f t="shared" si="58"/>
        <v>0</v>
      </c>
      <c r="P245">
        <f t="shared" si="59"/>
        <v>0</v>
      </c>
      <c r="Q245">
        <f t="shared" si="60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61">A247*((SUM(F247:I247))+(J247*1950*80))</f>
        <v>0</v>
      </c>
      <c r="O247">
        <f t="shared" ref="O247:O254" si="62">A247*J247</f>
        <v>0</v>
      </c>
      <c r="P247">
        <f t="shared" ref="P247:P254" si="63">A247*K247</f>
        <v>0</v>
      </c>
      <c r="Q247">
        <f t="shared" ref="Q247:Q254" si="64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61"/>
        <v>0</v>
      </c>
      <c r="O248">
        <f t="shared" si="62"/>
        <v>0</v>
      </c>
      <c r="P248">
        <f t="shared" si="63"/>
        <v>0</v>
      </c>
      <c r="Q248">
        <f t="shared" si="64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61"/>
        <v>0</v>
      </c>
      <c r="O249">
        <f t="shared" si="62"/>
        <v>0</v>
      </c>
      <c r="P249">
        <f t="shared" si="63"/>
        <v>0</v>
      </c>
      <c r="Q249">
        <f t="shared" si="64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61"/>
        <v>0</v>
      </c>
      <c r="O250">
        <f t="shared" si="62"/>
        <v>0</v>
      </c>
      <c r="P250">
        <f t="shared" si="63"/>
        <v>0</v>
      </c>
      <c r="Q250">
        <f t="shared" si="64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61"/>
        <v>0</v>
      </c>
      <c r="O251">
        <f t="shared" si="62"/>
        <v>0</v>
      </c>
      <c r="P251">
        <f t="shared" si="63"/>
        <v>0</v>
      </c>
      <c r="Q251">
        <f t="shared" si="64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61"/>
        <v>0</v>
      </c>
      <c r="O252">
        <f t="shared" si="62"/>
        <v>0</v>
      </c>
      <c r="P252">
        <f t="shared" si="63"/>
        <v>0</v>
      </c>
      <c r="Q252">
        <f t="shared" si="64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61"/>
        <v>0</v>
      </c>
      <c r="O253">
        <f t="shared" si="62"/>
        <v>0</v>
      </c>
      <c r="P253">
        <f t="shared" si="63"/>
        <v>0</v>
      </c>
      <c r="Q253">
        <f t="shared" si="64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61"/>
        <v>0</v>
      </c>
      <c r="O254">
        <f t="shared" si="62"/>
        <v>0</v>
      </c>
      <c r="P254">
        <f t="shared" si="63"/>
        <v>0</v>
      </c>
      <c r="Q254">
        <f t="shared" si="64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5">A256*((SUM(F256:I256))+(J256*1950*80))</f>
        <v>0</v>
      </c>
      <c r="O256">
        <f t="shared" ref="O256:O260" si="66">A256*J256</f>
        <v>0</v>
      </c>
      <c r="P256">
        <f t="shared" ref="P256:P260" si="67">A256*K256</f>
        <v>0</v>
      </c>
      <c r="Q256">
        <f t="shared" ref="Q256:Q260" si="68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5"/>
        <v>0</v>
      </c>
      <c r="O257">
        <f t="shared" si="66"/>
        <v>0</v>
      </c>
      <c r="P257">
        <f t="shared" si="67"/>
        <v>0</v>
      </c>
      <c r="Q257">
        <f t="shared" si="68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5"/>
        <v>0</v>
      </c>
      <c r="O258">
        <f t="shared" si="66"/>
        <v>0</v>
      </c>
      <c r="P258">
        <f t="shared" si="67"/>
        <v>0</v>
      </c>
      <c r="Q258">
        <f t="shared" si="68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5"/>
        <v>0</v>
      </c>
      <c r="O259">
        <f t="shared" si="66"/>
        <v>0</v>
      </c>
      <c r="P259">
        <f t="shared" si="67"/>
        <v>0</v>
      </c>
      <c r="Q259">
        <f t="shared" si="68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5"/>
        <v>0</v>
      </c>
      <c r="O260">
        <f t="shared" si="66"/>
        <v>0</v>
      </c>
      <c r="P260">
        <f t="shared" si="67"/>
        <v>0</v>
      </c>
      <c r="Q260">
        <f t="shared" si="68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9">A262*((SUM(F262:I262))+(J262*1950*80))</f>
        <v>0</v>
      </c>
      <c r="O262">
        <f t="shared" ref="O262" si="70">A262*J262</f>
        <v>0</v>
      </c>
      <c r="P262">
        <f t="shared" ref="P262" si="71">A262*K262</f>
        <v>0</v>
      </c>
      <c r="Q262">
        <f t="shared" ref="Q262" si="72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73">A264*((SUM(F264:I264))+(J264*1950*80))</f>
        <v>0</v>
      </c>
      <c r="O264">
        <f t="shared" ref="O264:O268" si="74">A264*J264</f>
        <v>0</v>
      </c>
      <c r="P264">
        <f t="shared" ref="P264:P268" si="75">A264*K264</f>
        <v>0</v>
      </c>
      <c r="Q264">
        <f t="shared" ref="Q264:Q268" si="76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73"/>
        <v>0</v>
      </c>
      <c r="O265">
        <f t="shared" si="74"/>
        <v>0</v>
      </c>
      <c r="P265">
        <f t="shared" si="75"/>
        <v>0</v>
      </c>
      <c r="Q265">
        <f t="shared" si="76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73"/>
        <v>0</v>
      </c>
      <c r="O266">
        <f t="shared" si="74"/>
        <v>0</v>
      </c>
      <c r="P266">
        <f t="shared" si="75"/>
        <v>0</v>
      </c>
      <c r="Q266">
        <f t="shared" si="76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73"/>
        <v>0</v>
      </c>
      <c r="O267">
        <f t="shared" si="74"/>
        <v>0</v>
      </c>
      <c r="P267">
        <f t="shared" si="75"/>
        <v>0</v>
      </c>
      <c r="Q267">
        <f t="shared" si="76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73"/>
        <v>0</v>
      </c>
      <c r="O268">
        <f t="shared" si="74"/>
        <v>0</v>
      </c>
      <c r="P268">
        <f t="shared" si="75"/>
        <v>0</v>
      </c>
      <c r="Q268">
        <f t="shared" si="76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7">A270*((SUM(F270:I270))+(J270*1950*80))</f>
        <v>0</v>
      </c>
      <c r="O270">
        <f t="shared" ref="O270:O274" si="78">A270*J270</f>
        <v>0</v>
      </c>
      <c r="P270">
        <f t="shared" ref="P270:P274" si="79">A270*K270</f>
        <v>0</v>
      </c>
      <c r="Q270">
        <f t="shared" ref="Q270:Q274" si="80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7"/>
        <v>0</v>
      </c>
      <c r="O271">
        <f t="shared" si="78"/>
        <v>0</v>
      </c>
      <c r="P271">
        <f t="shared" si="79"/>
        <v>0</v>
      </c>
      <c r="Q271">
        <f t="shared" si="80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7"/>
        <v>0</v>
      </c>
      <c r="O272">
        <f t="shared" si="78"/>
        <v>0</v>
      </c>
      <c r="P272">
        <f t="shared" si="79"/>
        <v>0</v>
      </c>
      <c r="Q272">
        <f t="shared" si="80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7"/>
        <v>0</v>
      </c>
      <c r="O273">
        <f t="shared" si="78"/>
        <v>0</v>
      </c>
      <c r="P273">
        <f t="shared" si="79"/>
        <v>0</v>
      </c>
      <c r="Q273">
        <f t="shared" si="80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7"/>
        <v>0</v>
      </c>
      <c r="O274">
        <f t="shared" si="78"/>
        <v>0</v>
      </c>
      <c r="P274">
        <f t="shared" si="79"/>
        <v>0</v>
      </c>
      <c r="Q274">
        <f t="shared" si="80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81">A276*((SUM(F276:I276))+(J276*1950*80))</f>
        <v>0</v>
      </c>
      <c r="O276">
        <f t="shared" ref="O276:O278" si="82">A276*J276</f>
        <v>0</v>
      </c>
      <c r="P276">
        <f t="shared" ref="P276:P278" si="83">A276*K276</f>
        <v>0</v>
      </c>
      <c r="Q276">
        <f t="shared" ref="Q276:Q278" si="84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81"/>
        <v>0</v>
      </c>
      <c r="O277">
        <f t="shared" si="82"/>
        <v>0</v>
      </c>
      <c r="P277">
        <f t="shared" si="83"/>
        <v>0</v>
      </c>
      <c r="Q277">
        <f t="shared" si="84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81"/>
        <v>0</v>
      </c>
      <c r="O278">
        <f t="shared" si="82"/>
        <v>0</v>
      </c>
      <c r="P278">
        <f t="shared" si="83"/>
        <v>0</v>
      </c>
      <c r="Q278">
        <f t="shared" si="84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5">A280*((SUM(F280:I280))+(J280*1950*80))</f>
        <v>0</v>
      </c>
      <c r="O280">
        <f t="shared" ref="O280:O281" si="86">A280*J280</f>
        <v>0</v>
      </c>
      <c r="P280">
        <f t="shared" ref="P280:P281" si="87">A280*K280</f>
        <v>0</v>
      </c>
      <c r="Q280">
        <f t="shared" ref="Q280:Q281" si="88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5"/>
        <v>0</v>
      </c>
      <c r="O281">
        <f t="shared" si="86"/>
        <v>0</v>
      </c>
      <c r="P281">
        <f t="shared" si="87"/>
        <v>0</v>
      </c>
      <c r="Q281">
        <f t="shared" si="88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9">A283*((SUM(F283:I283))+(J283*1950*80))</f>
        <v>0</v>
      </c>
      <c r="O283">
        <f t="shared" ref="O283" si="90">A283*J283</f>
        <v>0</v>
      </c>
      <c r="P283">
        <f t="shared" ref="P283" si="91">A283*K283</f>
        <v>0</v>
      </c>
      <c r="Q283">
        <f t="shared" ref="Q283" si="92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93">A285*((SUM(F285:I285))+(J285*1950*80))</f>
        <v>0</v>
      </c>
      <c r="O285">
        <f t="shared" ref="O285:O286" si="94">A285*J285</f>
        <v>0</v>
      </c>
      <c r="P285">
        <f t="shared" ref="P285:P286" si="95">A285*K285</f>
        <v>0</v>
      </c>
      <c r="Q285">
        <f t="shared" ref="Q285:Q286" si="96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93"/>
        <v>0</v>
      </c>
      <c r="O286">
        <f t="shared" si="94"/>
        <v>0</v>
      </c>
      <c r="P286">
        <f t="shared" si="95"/>
        <v>0</v>
      </c>
      <c r="Q286">
        <f t="shared" si="96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7">A288*((SUM(F288:I288))+(J288*1950*80))</f>
        <v>0</v>
      </c>
      <c r="O288">
        <f t="shared" ref="O288:O290" si="98">A288*J288</f>
        <v>0</v>
      </c>
      <c r="P288">
        <f t="shared" ref="P288:P290" si="99">A288*K288</f>
        <v>0</v>
      </c>
      <c r="Q288">
        <f t="shared" ref="Q288:Q290" si="100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7"/>
        <v>0</v>
      </c>
      <c r="O289">
        <f t="shared" si="98"/>
        <v>0</v>
      </c>
      <c r="P289">
        <f t="shared" si="99"/>
        <v>0</v>
      </c>
      <c r="Q289">
        <f t="shared" si="100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7"/>
        <v>0</v>
      </c>
      <c r="O290">
        <f t="shared" si="98"/>
        <v>0</v>
      </c>
      <c r="P290">
        <f t="shared" si="99"/>
        <v>0</v>
      </c>
      <c r="Q290">
        <f t="shared" si="100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101">SUM(O174:O290)</f>
        <v>0</v>
      </c>
      <c r="P291" s="28">
        <f t="shared" si="101"/>
        <v>0</v>
      </c>
      <c r="Q291" s="28">
        <f t="shared" si="101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102">A292*((SUM(F292:I292))+(J292*1950*80))</f>
        <v>0</v>
      </c>
      <c r="O292">
        <f t="shared" ref="O292:O299" si="103">A292*J292</f>
        <v>0</v>
      </c>
      <c r="P292">
        <f t="shared" ref="P292:P299" si="104">A292*K292</f>
        <v>0</v>
      </c>
      <c r="Q292">
        <f t="shared" ref="Q292:Q299" si="105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102"/>
        <v>0</v>
      </c>
      <c r="O293">
        <f t="shared" si="103"/>
        <v>0</v>
      </c>
      <c r="P293">
        <f t="shared" si="104"/>
        <v>0</v>
      </c>
      <c r="Q293">
        <f t="shared" si="105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102"/>
        <v>0</v>
      </c>
      <c r="O294">
        <f t="shared" si="103"/>
        <v>0</v>
      </c>
      <c r="P294">
        <f t="shared" si="104"/>
        <v>0</v>
      </c>
      <c r="Q294">
        <f t="shared" si="105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102"/>
        <v>0</v>
      </c>
      <c r="O295">
        <f t="shared" si="103"/>
        <v>0</v>
      </c>
      <c r="P295">
        <f t="shared" si="104"/>
        <v>0</v>
      </c>
      <c r="Q295">
        <f t="shared" si="105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102"/>
        <v>0</v>
      </c>
      <c r="O296">
        <f t="shared" si="103"/>
        <v>0</v>
      </c>
      <c r="P296">
        <f t="shared" si="104"/>
        <v>0</v>
      </c>
      <c r="Q296">
        <f t="shared" si="105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102"/>
        <v>0</v>
      </c>
      <c r="O297">
        <f t="shared" si="103"/>
        <v>0</v>
      </c>
      <c r="P297">
        <f t="shared" si="104"/>
        <v>0</v>
      </c>
      <c r="Q297">
        <f t="shared" si="105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102"/>
        <v>0</v>
      </c>
      <c r="O298">
        <f t="shared" si="103"/>
        <v>0</v>
      </c>
      <c r="P298">
        <f t="shared" si="104"/>
        <v>0</v>
      </c>
      <c r="Q298">
        <f t="shared" si="105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102"/>
        <v>0</v>
      </c>
      <c r="O299">
        <f t="shared" si="103"/>
        <v>0</v>
      </c>
      <c r="P299">
        <f t="shared" si="104"/>
        <v>0</v>
      </c>
      <c r="Q299">
        <f t="shared" si="105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6">A301*((SUM(F301:I301))+(J301*1950*80))</f>
        <v>0</v>
      </c>
      <c r="O301">
        <f t="shared" ref="O301:O310" si="107">A301*J301</f>
        <v>0</v>
      </c>
      <c r="P301">
        <f t="shared" ref="P301:P310" si="108">A301*K301</f>
        <v>0</v>
      </c>
      <c r="Q301">
        <f t="shared" ref="Q301:Q310" si="109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6"/>
        <v>0</v>
      </c>
      <c r="O302">
        <f t="shared" si="107"/>
        <v>0</v>
      </c>
      <c r="P302">
        <f t="shared" si="108"/>
        <v>0</v>
      </c>
      <c r="Q302">
        <f t="shared" si="109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6"/>
        <v>0</v>
      </c>
      <c r="O303">
        <f t="shared" si="107"/>
        <v>0</v>
      </c>
      <c r="P303">
        <f t="shared" si="108"/>
        <v>0</v>
      </c>
      <c r="Q303">
        <f t="shared" si="109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6"/>
        <v>0</v>
      </c>
      <c r="O304">
        <f t="shared" si="107"/>
        <v>0</v>
      </c>
      <c r="P304">
        <f t="shared" si="108"/>
        <v>0</v>
      </c>
      <c r="Q304">
        <f t="shared" si="109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6"/>
        <v>0</v>
      </c>
      <c r="O305">
        <f t="shared" si="107"/>
        <v>0</v>
      </c>
      <c r="P305">
        <f t="shared" si="108"/>
        <v>0</v>
      </c>
      <c r="Q305">
        <f t="shared" si="109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6"/>
        <v>0</v>
      </c>
      <c r="O306">
        <f t="shared" si="107"/>
        <v>0</v>
      </c>
      <c r="P306">
        <f t="shared" si="108"/>
        <v>0</v>
      </c>
      <c r="Q306">
        <f t="shared" si="109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6"/>
        <v>0</v>
      </c>
      <c r="O307">
        <f t="shared" si="107"/>
        <v>0</v>
      </c>
      <c r="P307">
        <f t="shared" si="108"/>
        <v>0</v>
      </c>
      <c r="Q307">
        <f t="shared" si="109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6"/>
        <v>0</v>
      </c>
      <c r="O308">
        <f t="shared" si="107"/>
        <v>0</v>
      </c>
      <c r="P308">
        <f t="shared" si="108"/>
        <v>0</v>
      </c>
      <c r="Q308">
        <f t="shared" si="109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6"/>
        <v>0</v>
      </c>
      <c r="O309">
        <f t="shared" si="107"/>
        <v>0</v>
      </c>
      <c r="P309">
        <f t="shared" si="108"/>
        <v>0</v>
      </c>
      <c r="Q309">
        <f t="shared" si="109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6"/>
        <v>0</v>
      </c>
      <c r="O310">
        <f t="shared" si="107"/>
        <v>0</v>
      </c>
      <c r="P310">
        <f t="shared" si="108"/>
        <v>0</v>
      </c>
      <c r="Q310">
        <f t="shared" si="109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10">A312*((SUM(F312:I312))+(J312*1950*80))</f>
        <v>0</v>
      </c>
      <c r="O312">
        <f t="shared" ref="O312:O375" si="111">A312*J312</f>
        <v>0</v>
      </c>
      <c r="P312">
        <f t="shared" ref="P312:P375" si="112">A312*K312</f>
        <v>0</v>
      </c>
      <c r="Q312">
        <f t="shared" ref="Q312:Q375" si="113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10"/>
        <v>0</v>
      </c>
      <c r="O313">
        <f t="shared" si="111"/>
        <v>0</v>
      </c>
      <c r="P313">
        <f t="shared" si="112"/>
        <v>0</v>
      </c>
      <c r="Q313">
        <f t="shared" si="113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10"/>
        <v>0</v>
      </c>
      <c r="O314">
        <f t="shared" si="111"/>
        <v>0</v>
      </c>
      <c r="P314">
        <f t="shared" si="112"/>
        <v>0</v>
      </c>
      <c r="Q314">
        <f t="shared" si="113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10"/>
        <v>0</v>
      </c>
      <c r="O315">
        <f t="shared" si="111"/>
        <v>0</v>
      </c>
      <c r="P315">
        <f t="shared" si="112"/>
        <v>0</v>
      </c>
      <c r="Q315">
        <f t="shared" si="113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10"/>
        <v>0</v>
      </c>
      <c r="O316">
        <f t="shared" si="111"/>
        <v>0</v>
      </c>
      <c r="P316">
        <f t="shared" si="112"/>
        <v>0</v>
      </c>
      <c r="Q316">
        <f t="shared" si="113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10"/>
        <v>0</v>
      </c>
      <c r="O317">
        <f t="shared" si="111"/>
        <v>0</v>
      </c>
      <c r="P317">
        <f t="shared" si="112"/>
        <v>0</v>
      </c>
      <c r="Q317">
        <f t="shared" si="113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10"/>
        <v>0</v>
      </c>
      <c r="O318">
        <f t="shared" si="111"/>
        <v>0</v>
      </c>
      <c r="P318">
        <f t="shared" si="112"/>
        <v>0</v>
      </c>
      <c r="Q318">
        <f t="shared" si="113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10"/>
        <v>0</v>
      </c>
      <c r="O320">
        <f t="shared" si="111"/>
        <v>0</v>
      </c>
      <c r="P320">
        <f t="shared" si="112"/>
        <v>0</v>
      </c>
      <c r="Q320">
        <f t="shared" si="113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10"/>
        <v>0</v>
      </c>
      <c r="O321">
        <f t="shared" si="111"/>
        <v>0</v>
      </c>
      <c r="P321">
        <f t="shared" si="112"/>
        <v>0</v>
      </c>
      <c r="Q321">
        <f t="shared" si="113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10"/>
        <v>0</v>
      </c>
      <c r="O322">
        <f t="shared" si="111"/>
        <v>0</v>
      </c>
      <c r="P322">
        <f t="shared" si="112"/>
        <v>0</v>
      </c>
      <c r="Q322">
        <f t="shared" si="113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10"/>
        <v>0</v>
      </c>
      <c r="O323">
        <f t="shared" si="111"/>
        <v>0</v>
      </c>
      <c r="P323">
        <f t="shared" si="112"/>
        <v>0</v>
      </c>
      <c r="Q323">
        <f t="shared" si="113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10"/>
        <v>0</v>
      </c>
      <c r="O324">
        <f t="shared" si="111"/>
        <v>0</v>
      </c>
      <c r="P324">
        <f t="shared" si="112"/>
        <v>0</v>
      </c>
      <c r="Q324">
        <f t="shared" si="113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10"/>
        <v>0</v>
      </c>
      <c r="O325">
        <f t="shared" si="111"/>
        <v>0</v>
      </c>
      <c r="P325">
        <f t="shared" si="112"/>
        <v>0</v>
      </c>
      <c r="Q325">
        <f t="shared" si="113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10"/>
        <v>0</v>
      </c>
      <c r="O326">
        <f t="shared" si="111"/>
        <v>0</v>
      </c>
      <c r="P326">
        <f t="shared" si="112"/>
        <v>0</v>
      </c>
      <c r="Q326">
        <f t="shared" si="113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10"/>
        <v>0</v>
      </c>
      <c r="O327">
        <f t="shared" si="111"/>
        <v>0</v>
      </c>
      <c r="P327">
        <f t="shared" si="112"/>
        <v>0</v>
      </c>
      <c r="Q327">
        <f t="shared" si="113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10"/>
        <v>0</v>
      </c>
      <c r="O328">
        <f t="shared" si="111"/>
        <v>0</v>
      </c>
      <c r="P328">
        <f t="shared" si="112"/>
        <v>0</v>
      </c>
      <c r="Q328">
        <f t="shared" si="113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10"/>
        <v>0</v>
      </c>
      <c r="O330">
        <f t="shared" si="111"/>
        <v>0</v>
      </c>
      <c r="P330">
        <f t="shared" si="112"/>
        <v>0</v>
      </c>
      <c r="Q330">
        <f t="shared" si="113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10"/>
        <v>0</v>
      </c>
      <c r="O331">
        <f t="shared" si="111"/>
        <v>0</v>
      </c>
      <c r="P331">
        <f t="shared" si="112"/>
        <v>0</v>
      </c>
      <c r="Q331">
        <f t="shared" si="113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10"/>
        <v>0</v>
      </c>
      <c r="O332">
        <f t="shared" si="111"/>
        <v>0</v>
      </c>
      <c r="P332">
        <f t="shared" si="112"/>
        <v>0</v>
      </c>
      <c r="Q332">
        <f t="shared" si="113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10"/>
        <v>0</v>
      </c>
      <c r="O333">
        <f t="shared" si="111"/>
        <v>0</v>
      </c>
      <c r="P333">
        <f t="shared" si="112"/>
        <v>0</v>
      </c>
      <c r="Q333">
        <f t="shared" si="113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10"/>
        <v>0</v>
      </c>
      <c r="O334">
        <f t="shared" si="111"/>
        <v>0</v>
      </c>
      <c r="P334">
        <f t="shared" si="112"/>
        <v>0</v>
      </c>
      <c r="Q334">
        <f t="shared" si="113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10"/>
        <v>0</v>
      </c>
      <c r="O336">
        <f t="shared" si="111"/>
        <v>0</v>
      </c>
      <c r="P336">
        <f t="shared" si="112"/>
        <v>0</v>
      </c>
      <c r="Q336">
        <f t="shared" si="113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10"/>
        <v>0</v>
      </c>
      <c r="O337">
        <f t="shared" si="111"/>
        <v>0</v>
      </c>
      <c r="P337">
        <f t="shared" si="112"/>
        <v>0</v>
      </c>
      <c r="Q337">
        <f t="shared" si="113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10"/>
        <v>0</v>
      </c>
      <c r="O338">
        <f t="shared" si="111"/>
        <v>0</v>
      </c>
      <c r="P338">
        <f t="shared" si="112"/>
        <v>0</v>
      </c>
      <c r="Q338">
        <f t="shared" si="113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10"/>
        <v>0</v>
      </c>
      <c r="O339">
        <f t="shared" si="111"/>
        <v>0</v>
      </c>
      <c r="P339">
        <f t="shared" si="112"/>
        <v>0</v>
      </c>
      <c r="Q339">
        <f t="shared" si="113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10"/>
        <v>0</v>
      </c>
      <c r="O340">
        <f t="shared" si="111"/>
        <v>0</v>
      </c>
      <c r="P340">
        <f t="shared" si="112"/>
        <v>0</v>
      </c>
      <c r="Q340">
        <f t="shared" si="113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10"/>
        <v>0</v>
      </c>
      <c r="O341">
        <f t="shared" si="111"/>
        <v>0</v>
      </c>
      <c r="P341">
        <f t="shared" si="112"/>
        <v>0</v>
      </c>
      <c r="Q341">
        <f t="shared" si="113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10"/>
        <v>0</v>
      </c>
      <c r="O342">
        <f t="shared" si="111"/>
        <v>0</v>
      </c>
      <c r="P342">
        <f t="shared" si="112"/>
        <v>0</v>
      </c>
      <c r="Q342">
        <f t="shared" si="113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10"/>
        <v>0</v>
      </c>
      <c r="O343">
        <f t="shared" si="111"/>
        <v>0</v>
      </c>
      <c r="P343">
        <f t="shared" si="112"/>
        <v>0</v>
      </c>
      <c r="Q343">
        <f t="shared" si="113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10"/>
        <v>0</v>
      </c>
      <c r="O345">
        <f t="shared" si="111"/>
        <v>0</v>
      </c>
      <c r="P345">
        <f t="shared" si="112"/>
        <v>0</v>
      </c>
      <c r="Q345">
        <f t="shared" si="113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10"/>
        <v>0</v>
      </c>
      <c r="O346">
        <f t="shared" si="111"/>
        <v>0</v>
      </c>
      <c r="P346">
        <f t="shared" si="112"/>
        <v>0</v>
      </c>
      <c r="Q346">
        <f t="shared" si="113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10"/>
        <v>0</v>
      </c>
      <c r="O347">
        <f t="shared" si="111"/>
        <v>0</v>
      </c>
      <c r="P347">
        <f t="shared" si="112"/>
        <v>0</v>
      </c>
      <c r="Q347">
        <f t="shared" si="113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10"/>
        <v>0</v>
      </c>
      <c r="O348">
        <f t="shared" si="111"/>
        <v>0</v>
      </c>
      <c r="P348">
        <f t="shared" si="112"/>
        <v>0</v>
      </c>
      <c r="Q348">
        <f t="shared" si="113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10"/>
        <v>0</v>
      </c>
      <c r="O349">
        <f t="shared" si="111"/>
        <v>0</v>
      </c>
      <c r="P349">
        <f t="shared" si="112"/>
        <v>0</v>
      </c>
      <c r="Q349">
        <f t="shared" si="113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10"/>
        <v>0</v>
      </c>
      <c r="O350">
        <f t="shared" si="111"/>
        <v>0</v>
      </c>
      <c r="P350">
        <f t="shared" si="112"/>
        <v>0</v>
      </c>
      <c r="Q350">
        <f t="shared" si="113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10"/>
        <v>0</v>
      </c>
      <c r="O351">
        <f t="shared" si="111"/>
        <v>0</v>
      </c>
      <c r="P351">
        <f t="shared" si="112"/>
        <v>0</v>
      </c>
      <c r="Q351">
        <f t="shared" si="113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10"/>
        <v>0</v>
      </c>
      <c r="O352">
        <f t="shared" si="111"/>
        <v>0</v>
      </c>
      <c r="P352">
        <f t="shared" si="112"/>
        <v>0</v>
      </c>
      <c r="Q352">
        <f t="shared" si="113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10"/>
        <v>0</v>
      </c>
      <c r="O353">
        <f t="shared" si="111"/>
        <v>0</v>
      </c>
      <c r="P353">
        <f t="shared" si="112"/>
        <v>0</v>
      </c>
      <c r="Q353">
        <f t="shared" si="113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10"/>
        <v>0</v>
      </c>
      <c r="O354">
        <f t="shared" si="111"/>
        <v>0</v>
      </c>
      <c r="P354">
        <f t="shared" si="112"/>
        <v>0</v>
      </c>
      <c r="Q354">
        <f t="shared" si="113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10"/>
        <v>0</v>
      </c>
      <c r="O356">
        <f t="shared" si="111"/>
        <v>0</v>
      </c>
      <c r="P356">
        <f t="shared" si="112"/>
        <v>0</v>
      </c>
      <c r="Q356">
        <f t="shared" si="113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10"/>
        <v>0</v>
      </c>
      <c r="O357">
        <f t="shared" si="111"/>
        <v>0</v>
      </c>
      <c r="P357">
        <f t="shared" si="112"/>
        <v>0</v>
      </c>
      <c r="Q357">
        <f t="shared" si="113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10"/>
        <v>0</v>
      </c>
      <c r="O358">
        <f t="shared" si="111"/>
        <v>0</v>
      </c>
      <c r="P358">
        <f t="shared" si="112"/>
        <v>0</v>
      </c>
      <c r="Q358">
        <f t="shared" si="113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10"/>
        <v>0</v>
      </c>
      <c r="O359">
        <f t="shared" si="111"/>
        <v>0</v>
      </c>
      <c r="P359">
        <f t="shared" si="112"/>
        <v>0</v>
      </c>
      <c r="Q359">
        <f t="shared" si="113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10"/>
        <v>0</v>
      </c>
      <c r="O360">
        <f t="shared" si="111"/>
        <v>0</v>
      </c>
      <c r="P360">
        <f t="shared" si="112"/>
        <v>0</v>
      </c>
      <c r="Q360">
        <f t="shared" si="113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10"/>
        <v>0</v>
      </c>
      <c r="O361">
        <f t="shared" si="111"/>
        <v>0</v>
      </c>
      <c r="P361">
        <f t="shared" si="112"/>
        <v>0</v>
      </c>
      <c r="Q361">
        <f t="shared" si="113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10"/>
        <v>0</v>
      </c>
      <c r="O362">
        <f t="shared" si="111"/>
        <v>0</v>
      </c>
      <c r="P362">
        <f t="shared" si="112"/>
        <v>0</v>
      </c>
      <c r="Q362">
        <f t="shared" si="113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10"/>
        <v>0</v>
      </c>
      <c r="O363">
        <f t="shared" si="111"/>
        <v>0</v>
      </c>
      <c r="P363">
        <f t="shared" si="112"/>
        <v>0</v>
      </c>
      <c r="Q363">
        <f t="shared" si="113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10"/>
        <v>0</v>
      </c>
      <c r="O365">
        <f t="shared" si="111"/>
        <v>0</v>
      </c>
      <c r="P365">
        <f t="shared" si="112"/>
        <v>0</v>
      </c>
      <c r="Q365">
        <f t="shared" si="113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10"/>
        <v>0</v>
      </c>
      <c r="O366">
        <f t="shared" si="111"/>
        <v>0</v>
      </c>
      <c r="P366">
        <f t="shared" si="112"/>
        <v>0</v>
      </c>
      <c r="Q366">
        <f t="shared" si="113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10"/>
        <v>0</v>
      </c>
      <c r="O367">
        <f t="shared" si="111"/>
        <v>0</v>
      </c>
      <c r="P367">
        <f t="shared" si="112"/>
        <v>0</v>
      </c>
      <c r="Q367">
        <f t="shared" si="113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10"/>
        <v>0</v>
      </c>
      <c r="O368">
        <f t="shared" si="111"/>
        <v>0</v>
      </c>
      <c r="P368">
        <f t="shared" si="112"/>
        <v>0</v>
      </c>
      <c r="Q368">
        <f t="shared" si="113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10"/>
        <v>0</v>
      </c>
      <c r="O369">
        <f t="shared" si="111"/>
        <v>0</v>
      </c>
      <c r="P369">
        <f t="shared" si="112"/>
        <v>0</v>
      </c>
      <c r="Q369">
        <f t="shared" si="113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10"/>
        <v>0</v>
      </c>
      <c r="O371">
        <f t="shared" si="111"/>
        <v>0</v>
      </c>
      <c r="P371">
        <f t="shared" si="112"/>
        <v>0</v>
      </c>
      <c r="Q371">
        <f t="shared" si="113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10"/>
        <v>0</v>
      </c>
      <c r="O372">
        <f t="shared" si="111"/>
        <v>0</v>
      </c>
      <c r="P372">
        <f t="shared" si="112"/>
        <v>0</v>
      </c>
      <c r="Q372">
        <f t="shared" si="113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10"/>
        <v>0</v>
      </c>
      <c r="O373">
        <f t="shared" si="111"/>
        <v>0</v>
      </c>
      <c r="P373">
        <f t="shared" si="112"/>
        <v>0</v>
      </c>
      <c r="Q373">
        <f t="shared" si="113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10"/>
        <v>0</v>
      </c>
      <c r="O374">
        <f t="shared" si="111"/>
        <v>0</v>
      </c>
      <c r="P374">
        <f t="shared" si="112"/>
        <v>0</v>
      </c>
      <c r="Q374">
        <f t="shared" si="113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10"/>
        <v>0</v>
      </c>
      <c r="O375">
        <f t="shared" si="111"/>
        <v>0</v>
      </c>
      <c r="P375">
        <f t="shared" si="112"/>
        <v>0</v>
      </c>
      <c r="Q375">
        <f t="shared" si="113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4">A377*((SUM(F377:I377))+(J377*1950*80))</f>
        <v>0</v>
      </c>
      <c r="O377">
        <f t="shared" ref="O377:O440" si="115">A377*J377</f>
        <v>0</v>
      </c>
      <c r="P377">
        <f t="shared" ref="P377:P440" si="116">A377*K377</f>
        <v>0</v>
      </c>
      <c r="Q377">
        <f t="shared" ref="Q377:Q440" si="117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4"/>
        <v>0</v>
      </c>
      <c r="O378">
        <f t="shared" si="115"/>
        <v>0</v>
      </c>
      <c r="P378">
        <f t="shared" si="116"/>
        <v>0</v>
      </c>
      <c r="Q378">
        <f t="shared" si="117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4"/>
        <v>0</v>
      </c>
      <c r="O379">
        <f t="shared" si="115"/>
        <v>0</v>
      </c>
      <c r="P379">
        <f t="shared" si="116"/>
        <v>0</v>
      </c>
      <c r="Q379">
        <f t="shared" si="117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4"/>
        <v>0</v>
      </c>
      <c r="O380">
        <f t="shared" si="115"/>
        <v>0</v>
      </c>
      <c r="P380">
        <f t="shared" si="116"/>
        <v>0</v>
      </c>
      <c r="Q380">
        <f t="shared" si="117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4"/>
        <v>0</v>
      </c>
      <c r="O381">
        <f t="shared" si="115"/>
        <v>0</v>
      </c>
      <c r="P381">
        <f t="shared" si="116"/>
        <v>0</v>
      </c>
      <c r="Q381">
        <f t="shared" si="117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4"/>
        <v>0</v>
      </c>
      <c r="O382">
        <f t="shared" si="115"/>
        <v>0</v>
      </c>
      <c r="P382">
        <f t="shared" si="116"/>
        <v>0</v>
      </c>
      <c r="Q382">
        <f t="shared" si="117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4"/>
        <v>0</v>
      </c>
      <c r="O383">
        <f t="shared" si="115"/>
        <v>0</v>
      </c>
      <c r="P383">
        <f t="shared" si="116"/>
        <v>0</v>
      </c>
      <c r="Q383">
        <f t="shared" si="117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4"/>
        <v>0</v>
      </c>
      <c r="O385">
        <f t="shared" si="115"/>
        <v>0</v>
      </c>
      <c r="P385">
        <f t="shared" si="116"/>
        <v>0</v>
      </c>
      <c r="Q385">
        <f t="shared" si="117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4"/>
        <v>0</v>
      </c>
      <c r="O386">
        <f t="shared" si="115"/>
        <v>0</v>
      </c>
      <c r="P386">
        <f t="shared" si="116"/>
        <v>0</v>
      </c>
      <c r="Q386">
        <f t="shared" si="117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4"/>
        <v>0</v>
      </c>
      <c r="O387">
        <f t="shared" si="115"/>
        <v>0</v>
      </c>
      <c r="P387">
        <f t="shared" si="116"/>
        <v>0</v>
      </c>
      <c r="Q387">
        <f t="shared" si="117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4"/>
        <v>0</v>
      </c>
      <c r="O388">
        <f t="shared" si="115"/>
        <v>0</v>
      </c>
      <c r="P388">
        <f t="shared" si="116"/>
        <v>0</v>
      </c>
      <c r="Q388">
        <f t="shared" si="117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4"/>
        <v>0</v>
      </c>
      <c r="O389">
        <f t="shared" si="115"/>
        <v>0</v>
      </c>
      <c r="P389">
        <f t="shared" si="116"/>
        <v>0</v>
      </c>
      <c r="Q389">
        <f t="shared" si="117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4"/>
        <v>0</v>
      </c>
      <c r="O390">
        <f t="shared" si="115"/>
        <v>0</v>
      </c>
      <c r="P390">
        <f t="shared" si="116"/>
        <v>0</v>
      </c>
      <c r="Q390">
        <f t="shared" si="117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4"/>
        <v>0</v>
      </c>
      <c r="O391">
        <f t="shared" si="115"/>
        <v>0</v>
      </c>
      <c r="P391">
        <f t="shared" si="116"/>
        <v>0</v>
      </c>
      <c r="Q391">
        <f t="shared" si="117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4"/>
        <v>0</v>
      </c>
      <c r="O392">
        <f t="shared" si="115"/>
        <v>0</v>
      </c>
      <c r="P392">
        <f t="shared" si="116"/>
        <v>0</v>
      </c>
      <c r="Q392">
        <f t="shared" si="117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4"/>
        <v>0</v>
      </c>
      <c r="O393">
        <f t="shared" si="115"/>
        <v>0</v>
      </c>
      <c r="P393">
        <f t="shared" si="116"/>
        <v>0</v>
      </c>
      <c r="Q393">
        <f t="shared" si="117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4"/>
        <v>0</v>
      </c>
      <c r="O394">
        <f t="shared" si="115"/>
        <v>0</v>
      </c>
      <c r="P394">
        <f t="shared" si="116"/>
        <v>0</v>
      </c>
      <c r="Q394">
        <f t="shared" si="117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4"/>
        <v>0</v>
      </c>
      <c r="O395">
        <f t="shared" si="115"/>
        <v>0</v>
      </c>
      <c r="P395">
        <f t="shared" si="116"/>
        <v>0</v>
      </c>
      <c r="Q395">
        <f t="shared" si="117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4"/>
        <v>0</v>
      </c>
      <c r="O396">
        <f t="shared" si="115"/>
        <v>0</v>
      </c>
      <c r="P396">
        <f t="shared" si="116"/>
        <v>0</v>
      </c>
      <c r="Q396">
        <f t="shared" si="117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4"/>
        <v>0</v>
      </c>
      <c r="O398">
        <f t="shared" si="115"/>
        <v>0</v>
      </c>
      <c r="P398">
        <f t="shared" si="116"/>
        <v>0</v>
      </c>
      <c r="Q398">
        <f t="shared" si="117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4"/>
        <v>0</v>
      </c>
      <c r="O399">
        <f t="shared" si="115"/>
        <v>0</v>
      </c>
      <c r="P399">
        <f t="shared" si="116"/>
        <v>0</v>
      </c>
      <c r="Q399">
        <f t="shared" si="117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4"/>
        <v>0</v>
      </c>
      <c r="O400">
        <f t="shared" si="115"/>
        <v>0</v>
      </c>
      <c r="P400">
        <f t="shared" si="116"/>
        <v>0</v>
      </c>
      <c r="Q400">
        <f t="shared" si="117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4"/>
        <v>0</v>
      </c>
      <c r="O401">
        <f t="shared" si="115"/>
        <v>0</v>
      </c>
      <c r="P401">
        <f t="shared" si="116"/>
        <v>0</v>
      </c>
      <c r="Q401">
        <f t="shared" si="117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4"/>
        <v>0</v>
      </c>
      <c r="O402">
        <f t="shared" si="115"/>
        <v>0</v>
      </c>
      <c r="P402">
        <f t="shared" si="116"/>
        <v>0</v>
      </c>
      <c r="Q402">
        <f t="shared" si="117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4"/>
        <v>0</v>
      </c>
      <c r="O403">
        <f t="shared" si="115"/>
        <v>0</v>
      </c>
      <c r="P403">
        <f t="shared" si="116"/>
        <v>0</v>
      </c>
      <c r="Q403">
        <f t="shared" si="117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4"/>
        <v>0</v>
      </c>
      <c r="O404">
        <f t="shared" si="115"/>
        <v>0</v>
      </c>
      <c r="P404">
        <f t="shared" si="116"/>
        <v>0</v>
      </c>
      <c r="Q404">
        <f t="shared" si="117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4"/>
        <v>0</v>
      </c>
      <c r="O405">
        <f t="shared" si="115"/>
        <v>0</v>
      </c>
      <c r="P405">
        <f t="shared" si="116"/>
        <v>0</v>
      </c>
      <c r="Q405">
        <f t="shared" si="117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4"/>
        <v>0</v>
      </c>
      <c r="O406">
        <f t="shared" si="115"/>
        <v>0</v>
      </c>
      <c r="P406">
        <f t="shared" si="116"/>
        <v>0</v>
      </c>
      <c r="Q406">
        <f t="shared" si="117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4"/>
        <v>0</v>
      </c>
      <c r="O408">
        <f t="shared" si="115"/>
        <v>0</v>
      </c>
      <c r="P408">
        <f t="shared" si="116"/>
        <v>0</v>
      </c>
      <c r="Q408">
        <f t="shared" si="117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4"/>
        <v>0</v>
      </c>
      <c r="O409">
        <f t="shared" si="115"/>
        <v>0</v>
      </c>
      <c r="P409">
        <f t="shared" si="116"/>
        <v>0</v>
      </c>
      <c r="Q409">
        <f t="shared" si="117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4"/>
        <v>0</v>
      </c>
      <c r="O410">
        <f t="shared" si="115"/>
        <v>0</v>
      </c>
      <c r="P410">
        <f t="shared" si="116"/>
        <v>0</v>
      </c>
      <c r="Q410">
        <f t="shared" si="117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4"/>
        <v>0</v>
      </c>
      <c r="O411">
        <f t="shared" si="115"/>
        <v>0</v>
      </c>
      <c r="P411">
        <f t="shared" si="116"/>
        <v>0</v>
      </c>
      <c r="Q411">
        <f t="shared" si="117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4"/>
        <v>0</v>
      </c>
      <c r="O412">
        <f t="shared" si="115"/>
        <v>0</v>
      </c>
      <c r="P412">
        <f t="shared" si="116"/>
        <v>0</v>
      </c>
      <c r="Q412">
        <f t="shared" si="117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4"/>
        <v>0</v>
      </c>
      <c r="O413">
        <f t="shared" si="115"/>
        <v>0</v>
      </c>
      <c r="P413">
        <f t="shared" si="116"/>
        <v>0</v>
      </c>
      <c r="Q413">
        <f t="shared" si="117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4"/>
        <v>0</v>
      </c>
      <c r="O414">
        <f t="shared" si="115"/>
        <v>0</v>
      </c>
      <c r="P414">
        <f t="shared" si="116"/>
        <v>0</v>
      </c>
      <c r="Q414">
        <f t="shared" si="117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4"/>
        <v>0</v>
      </c>
      <c r="O415">
        <f t="shared" si="115"/>
        <v>0</v>
      </c>
      <c r="P415">
        <f t="shared" si="116"/>
        <v>0</v>
      </c>
      <c r="Q415">
        <f t="shared" si="117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4"/>
        <v>0</v>
      </c>
      <c r="O416">
        <f t="shared" si="115"/>
        <v>0</v>
      </c>
      <c r="P416">
        <f t="shared" si="116"/>
        <v>0</v>
      </c>
      <c r="Q416">
        <f t="shared" si="117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4"/>
        <v>0</v>
      </c>
      <c r="O418">
        <f t="shared" si="115"/>
        <v>0</v>
      </c>
      <c r="P418">
        <f t="shared" si="116"/>
        <v>0</v>
      </c>
      <c r="Q418">
        <f t="shared" si="117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4"/>
        <v>0</v>
      </c>
      <c r="O419">
        <f t="shared" si="115"/>
        <v>0</v>
      </c>
      <c r="P419">
        <f t="shared" si="116"/>
        <v>0</v>
      </c>
      <c r="Q419">
        <f t="shared" si="117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4"/>
        <v>0</v>
      </c>
      <c r="O420">
        <f t="shared" si="115"/>
        <v>0</v>
      </c>
      <c r="P420">
        <f t="shared" si="116"/>
        <v>0</v>
      </c>
      <c r="Q420">
        <f t="shared" si="117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4"/>
        <v>0</v>
      </c>
      <c r="O421">
        <f t="shared" si="115"/>
        <v>0</v>
      </c>
      <c r="P421">
        <f t="shared" si="116"/>
        <v>0</v>
      </c>
      <c r="Q421">
        <f t="shared" si="117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4"/>
        <v>0</v>
      </c>
      <c r="O422">
        <f t="shared" si="115"/>
        <v>0</v>
      </c>
      <c r="P422">
        <f t="shared" si="116"/>
        <v>0</v>
      </c>
      <c r="Q422">
        <f t="shared" si="117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4"/>
        <v>0</v>
      </c>
      <c r="O423">
        <f t="shared" si="115"/>
        <v>0</v>
      </c>
      <c r="P423">
        <f t="shared" si="116"/>
        <v>0</v>
      </c>
      <c r="Q423">
        <f t="shared" si="117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4"/>
        <v>0</v>
      </c>
      <c r="O424">
        <f t="shared" si="115"/>
        <v>0</v>
      </c>
      <c r="P424">
        <f t="shared" si="116"/>
        <v>0</v>
      </c>
      <c r="Q424">
        <f t="shared" si="117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4"/>
        <v>0</v>
      </c>
      <c r="O425">
        <f t="shared" si="115"/>
        <v>0</v>
      </c>
      <c r="P425">
        <f t="shared" si="116"/>
        <v>0</v>
      </c>
      <c r="Q425">
        <f t="shared" si="117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4"/>
        <v>0</v>
      </c>
      <c r="O426">
        <f t="shared" si="115"/>
        <v>0</v>
      </c>
      <c r="P426">
        <f t="shared" si="116"/>
        <v>0</v>
      </c>
      <c r="Q426">
        <f t="shared" si="117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4"/>
        <v>0</v>
      </c>
      <c r="O427">
        <f t="shared" si="115"/>
        <v>0</v>
      </c>
      <c r="P427">
        <f t="shared" si="116"/>
        <v>0</v>
      </c>
      <c r="Q427">
        <f t="shared" si="117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4"/>
        <v>0</v>
      </c>
      <c r="O429">
        <f t="shared" si="115"/>
        <v>0</v>
      </c>
      <c r="P429">
        <f t="shared" si="116"/>
        <v>0</v>
      </c>
      <c r="Q429">
        <f t="shared" si="117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4"/>
        <v>0</v>
      </c>
      <c r="O430">
        <f t="shared" si="115"/>
        <v>0</v>
      </c>
      <c r="P430">
        <f t="shared" si="116"/>
        <v>0</v>
      </c>
      <c r="Q430">
        <f t="shared" si="117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4"/>
        <v>0</v>
      </c>
      <c r="O431">
        <f t="shared" si="115"/>
        <v>0</v>
      </c>
      <c r="P431">
        <f t="shared" si="116"/>
        <v>0</v>
      </c>
      <c r="Q431">
        <f t="shared" si="117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4"/>
        <v>0</v>
      </c>
      <c r="O432">
        <f t="shared" si="115"/>
        <v>0</v>
      </c>
      <c r="P432">
        <f t="shared" si="116"/>
        <v>0</v>
      </c>
      <c r="Q432">
        <f t="shared" si="117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4"/>
        <v>0</v>
      </c>
      <c r="O433">
        <f t="shared" si="115"/>
        <v>0</v>
      </c>
      <c r="P433">
        <f t="shared" si="116"/>
        <v>0</v>
      </c>
      <c r="Q433">
        <f t="shared" si="117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4"/>
        <v>0</v>
      </c>
      <c r="O434">
        <f t="shared" si="115"/>
        <v>0</v>
      </c>
      <c r="P434">
        <f t="shared" si="116"/>
        <v>0</v>
      </c>
      <c r="Q434">
        <f t="shared" si="117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4"/>
        <v>0</v>
      </c>
      <c r="O435">
        <f t="shared" si="115"/>
        <v>0</v>
      </c>
      <c r="P435">
        <f t="shared" si="116"/>
        <v>0</v>
      </c>
      <c r="Q435">
        <f t="shared" si="117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4"/>
        <v>0</v>
      </c>
      <c r="O436">
        <f t="shared" si="115"/>
        <v>0</v>
      </c>
      <c r="P436">
        <f t="shared" si="116"/>
        <v>0</v>
      </c>
      <c r="Q436">
        <f t="shared" si="117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4"/>
        <v>0</v>
      </c>
      <c r="O437">
        <f t="shared" si="115"/>
        <v>0</v>
      </c>
      <c r="P437">
        <f t="shared" si="116"/>
        <v>0</v>
      </c>
      <c r="Q437">
        <f t="shared" si="117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4"/>
        <v>0</v>
      </c>
      <c r="O438">
        <f t="shared" si="115"/>
        <v>0</v>
      </c>
      <c r="P438">
        <f t="shared" si="116"/>
        <v>0</v>
      </c>
      <c r="Q438">
        <f t="shared" si="117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4"/>
        <v>0</v>
      </c>
      <c r="O439">
        <f t="shared" si="115"/>
        <v>0</v>
      </c>
      <c r="P439">
        <f t="shared" si="116"/>
        <v>0</v>
      </c>
      <c r="Q439">
        <f t="shared" si="117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4"/>
        <v>0</v>
      </c>
      <c r="O440">
        <f t="shared" si="115"/>
        <v>0</v>
      </c>
      <c r="P440">
        <f t="shared" si="116"/>
        <v>0</v>
      </c>
      <c r="Q440">
        <f t="shared" si="117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8">A441*((SUM(F441:I441))+(J441*1950*80))</f>
        <v>0</v>
      </c>
      <c r="O441">
        <f t="shared" ref="O441:O482" si="119">A441*J441</f>
        <v>0</v>
      </c>
      <c r="P441">
        <f t="shared" ref="P441:P482" si="120">A441*K441</f>
        <v>0</v>
      </c>
      <c r="Q441">
        <f t="shared" ref="Q441:Q482" si="121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8"/>
        <v>0</v>
      </c>
      <c r="O442">
        <f t="shared" si="119"/>
        <v>0</v>
      </c>
      <c r="P442">
        <f t="shared" si="120"/>
        <v>0</v>
      </c>
      <c r="Q442">
        <f t="shared" si="121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8"/>
        <v>0</v>
      </c>
      <c r="O444">
        <f t="shared" si="119"/>
        <v>0</v>
      </c>
      <c r="P444">
        <f t="shared" si="120"/>
        <v>0</v>
      </c>
      <c r="Q444">
        <f t="shared" si="121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8"/>
        <v>0</v>
      </c>
      <c r="O445">
        <f t="shared" si="119"/>
        <v>0</v>
      </c>
      <c r="P445">
        <f t="shared" si="120"/>
        <v>0</v>
      </c>
      <c r="Q445">
        <f t="shared" si="121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8"/>
        <v>0</v>
      </c>
      <c r="O446">
        <f t="shared" si="119"/>
        <v>0</v>
      </c>
      <c r="P446">
        <f t="shared" si="120"/>
        <v>0</v>
      </c>
      <c r="Q446">
        <f t="shared" si="121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8"/>
        <v>0</v>
      </c>
      <c r="O447">
        <f t="shared" si="119"/>
        <v>0</v>
      </c>
      <c r="P447">
        <f t="shared" si="120"/>
        <v>0</v>
      </c>
      <c r="Q447">
        <f t="shared" si="121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8"/>
        <v>0</v>
      </c>
      <c r="O448">
        <f t="shared" si="119"/>
        <v>0</v>
      </c>
      <c r="P448">
        <f t="shared" si="120"/>
        <v>0</v>
      </c>
      <c r="Q448">
        <f t="shared" si="121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8"/>
        <v>0</v>
      </c>
      <c r="O449">
        <f t="shared" si="119"/>
        <v>0</v>
      </c>
      <c r="P449">
        <f t="shared" si="120"/>
        <v>0</v>
      </c>
      <c r="Q449">
        <f t="shared" si="121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8"/>
        <v>0</v>
      </c>
      <c r="O450">
        <f t="shared" si="119"/>
        <v>0</v>
      </c>
      <c r="P450">
        <f t="shared" si="120"/>
        <v>0</v>
      </c>
      <c r="Q450">
        <f t="shared" si="121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8"/>
        <v>0</v>
      </c>
      <c r="O451">
        <f t="shared" si="119"/>
        <v>0</v>
      </c>
      <c r="P451">
        <f t="shared" si="120"/>
        <v>0</v>
      </c>
      <c r="Q451">
        <f t="shared" si="121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8"/>
        <v>0</v>
      </c>
      <c r="O452">
        <f t="shared" si="119"/>
        <v>0</v>
      </c>
      <c r="P452">
        <f t="shared" si="120"/>
        <v>0</v>
      </c>
      <c r="Q452">
        <f t="shared" si="121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8"/>
        <v>0</v>
      </c>
      <c r="O454">
        <f t="shared" si="119"/>
        <v>0</v>
      </c>
      <c r="P454">
        <f t="shared" si="120"/>
        <v>0</v>
      </c>
      <c r="Q454">
        <f t="shared" si="121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8"/>
        <v>0</v>
      </c>
      <c r="O455">
        <f t="shared" si="119"/>
        <v>0</v>
      </c>
      <c r="P455">
        <f t="shared" si="120"/>
        <v>0</v>
      </c>
      <c r="Q455">
        <f t="shared" si="121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8"/>
        <v>0</v>
      </c>
      <c r="O456">
        <f t="shared" si="119"/>
        <v>0</v>
      </c>
      <c r="P456">
        <f t="shared" si="120"/>
        <v>0</v>
      </c>
      <c r="Q456">
        <f t="shared" si="121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8"/>
        <v>0</v>
      </c>
      <c r="O457">
        <f t="shared" si="119"/>
        <v>0</v>
      </c>
      <c r="P457">
        <f t="shared" si="120"/>
        <v>0</v>
      </c>
      <c r="Q457">
        <f t="shared" si="121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8"/>
        <v>0</v>
      </c>
      <c r="O458">
        <f t="shared" si="119"/>
        <v>0</v>
      </c>
      <c r="P458">
        <f t="shared" si="120"/>
        <v>0</v>
      </c>
      <c r="Q458">
        <f t="shared" si="121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8"/>
        <v>0</v>
      </c>
      <c r="O459">
        <f t="shared" si="119"/>
        <v>0</v>
      </c>
      <c r="P459">
        <f t="shared" si="120"/>
        <v>0</v>
      </c>
      <c r="Q459">
        <f t="shared" si="121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8"/>
        <v>0</v>
      </c>
      <c r="O460">
        <f t="shared" si="119"/>
        <v>0</v>
      </c>
      <c r="P460">
        <f t="shared" si="120"/>
        <v>0</v>
      </c>
      <c r="Q460">
        <f t="shared" si="121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8"/>
        <v>0</v>
      </c>
      <c r="O461">
        <f t="shared" si="119"/>
        <v>0</v>
      </c>
      <c r="P461">
        <f t="shared" si="120"/>
        <v>0</v>
      </c>
      <c r="Q461">
        <f t="shared" si="121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8"/>
        <v>0</v>
      </c>
      <c r="O462">
        <f t="shared" si="119"/>
        <v>0</v>
      </c>
      <c r="P462">
        <f t="shared" si="120"/>
        <v>0</v>
      </c>
      <c r="Q462">
        <f t="shared" si="121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8"/>
        <v>0</v>
      </c>
      <c r="O463">
        <f t="shared" si="119"/>
        <v>0</v>
      </c>
      <c r="P463">
        <f t="shared" si="120"/>
        <v>0</v>
      </c>
      <c r="Q463">
        <f t="shared" si="121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8"/>
        <v>0</v>
      </c>
      <c r="O464">
        <f t="shared" si="119"/>
        <v>0</v>
      </c>
      <c r="P464">
        <f t="shared" si="120"/>
        <v>0</v>
      </c>
      <c r="Q464">
        <f t="shared" si="121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8"/>
        <v>0</v>
      </c>
      <c r="O466">
        <f t="shared" si="119"/>
        <v>0</v>
      </c>
      <c r="P466">
        <f t="shared" si="120"/>
        <v>0</v>
      </c>
      <c r="Q466">
        <f t="shared" si="121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8"/>
        <v>0</v>
      </c>
      <c r="O467">
        <f t="shared" si="119"/>
        <v>0</v>
      </c>
      <c r="P467">
        <f t="shared" si="120"/>
        <v>0</v>
      </c>
      <c r="Q467">
        <f t="shared" si="121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8"/>
        <v>0</v>
      </c>
      <c r="O468">
        <f t="shared" si="119"/>
        <v>0</v>
      </c>
      <c r="P468">
        <f t="shared" si="120"/>
        <v>0</v>
      </c>
      <c r="Q468">
        <f t="shared" si="121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8"/>
        <v>0</v>
      </c>
      <c r="O469">
        <f t="shared" si="119"/>
        <v>0</v>
      </c>
      <c r="P469">
        <f t="shared" si="120"/>
        <v>0</v>
      </c>
      <c r="Q469">
        <f t="shared" si="121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8"/>
        <v>0</v>
      </c>
      <c r="O470">
        <f t="shared" si="119"/>
        <v>0</v>
      </c>
      <c r="P470">
        <f t="shared" si="120"/>
        <v>0</v>
      </c>
      <c r="Q470">
        <f t="shared" si="121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8"/>
        <v>0</v>
      </c>
      <c r="O471">
        <f t="shared" si="119"/>
        <v>0</v>
      </c>
      <c r="P471">
        <f t="shared" si="120"/>
        <v>0</v>
      </c>
      <c r="Q471">
        <f t="shared" si="121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8"/>
        <v>0</v>
      </c>
      <c r="O472">
        <f t="shared" si="119"/>
        <v>0</v>
      </c>
      <c r="P472">
        <f t="shared" si="120"/>
        <v>0</v>
      </c>
      <c r="Q472">
        <f t="shared" si="121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8"/>
        <v>0</v>
      </c>
      <c r="O473">
        <f t="shared" si="119"/>
        <v>0</v>
      </c>
      <c r="P473">
        <f t="shared" si="120"/>
        <v>0</v>
      </c>
      <c r="Q473">
        <f t="shared" si="121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8"/>
        <v>0</v>
      </c>
      <c r="O475">
        <f t="shared" si="119"/>
        <v>0</v>
      </c>
      <c r="P475">
        <f t="shared" si="120"/>
        <v>0</v>
      </c>
      <c r="Q475">
        <f t="shared" si="121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8"/>
        <v>0</v>
      </c>
      <c r="O476">
        <f t="shared" si="119"/>
        <v>0</v>
      </c>
      <c r="P476">
        <f t="shared" si="120"/>
        <v>0</v>
      </c>
      <c r="Q476">
        <f t="shared" si="121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8"/>
        <v>0</v>
      </c>
      <c r="O477">
        <f t="shared" si="119"/>
        <v>0</v>
      </c>
      <c r="P477">
        <f t="shared" si="120"/>
        <v>0</v>
      </c>
      <c r="Q477">
        <f t="shared" si="121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8"/>
        <v>0</v>
      </c>
      <c r="O478">
        <f t="shared" si="119"/>
        <v>0</v>
      </c>
      <c r="P478">
        <f t="shared" si="120"/>
        <v>0</v>
      </c>
      <c r="Q478">
        <f t="shared" si="121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8"/>
        <v>0</v>
      </c>
      <c r="O479">
        <f t="shared" si="119"/>
        <v>0</v>
      </c>
      <c r="P479">
        <f t="shared" si="120"/>
        <v>0</v>
      </c>
      <c r="Q479">
        <f t="shared" si="121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8"/>
        <v>0</v>
      </c>
      <c r="O480">
        <f t="shared" si="119"/>
        <v>0</v>
      </c>
      <c r="P480">
        <f t="shared" si="120"/>
        <v>0</v>
      </c>
      <c r="Q480">
        <f t="shared" si="121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8"/>
        <v>0</v>
      </c>
      <c r="O481">
        <f t="shared" si="119"/>
        <v>0</v>
      </c>
      <c r="P481">
        <f t="shared" si="120"/>
        <v>0</v>
      </c>
      <c r="Q481">
        <f t="shared" si="121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8"/>
        <v>0</v>
      </c>
      <c r="O482">
        <f t="shared" si="119"/>
        <v>0</v>
      </c>
      <c r="P482">
        <f t="shared" si="120"/>
        <v>0</v>
      </c>
      <c r="Q482">
        <f t="shared" si="121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115000</v>
      </c>
      <c r="O484" s="32">
        <f t="shared" ref="O484:Q484" si="122">O7+O483+O291+O171</f>
        <v>0</v>
      </c>
      <c r="P484" s="32">
        <f t="shared" si="122"/>
        <v>0.6</v>
      </c>
      <c r="Q484" s="32">
        <f t="shared" si="122"/>
        <v>0.45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97DD-41D7-2E4B-A803-4F3649CB177E}">
  <sheetPr>
    <tabColor theme="0" tint="-0.14999847407452621"/>
  </sheetPr>
  <dimension ref="A1:G12"/>
  <sheetViews>
    <sheetView zoomScale="160" zoomScaleNormal="160" workbookViewId="0">
      <selection activeCell="B12" sqref="B12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2" t="s">
        <v>532</v>
      </c>
      <c r="B1" s="122"/>
      <c r="C1" s="122"/>
      <c r="D1" s="122"/>
      <c r="E1" s="122"/>
      <c r="F1" s="122"/>
      <c r="G1" s="48"/>
    </row>
    <row r="2" spans="1:7" x14ac:dyDescent="0.15">
      <c r="A2" s="49" t="s">
        <v>529</v>
      </c>
      <c r="B2" s="50">
        <v>4</v>
      </c>
      <c r="G2" s="48"/>
    </row>
    <row r="3" spans="1:7" ht="16" x14ac:dyDescent="0.2">
      <c r="A3" s="49" t="s">
        <v>522</v>
      </c>
      <c r="B3" s="107" t="s">
        <v>575</v>
      </c>
      <c r="G3" s="48"/>
    </row>
    <row r="4" spans="1:7" x14ac:dyDescent="0.15">
      <c r="A4" s="49" t="s">
        <v>530</v>
      </c>
      <c r="B4" s="84" t="s">
        <v>557</v>
      </c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>
        <v>0.25</v>
      </c>
      <c r="C6" s="31"/>
      <c r="G6" s="48"/>
    </row>
    <row r="7" spans="1:7" ht="16" x14ac:dyDescent="0.2">
      <c r="A7" s="49" t="s">
        <v>527</v>
      </c>
      <c r="B7" s="87">
        <v>0.4</v>
      </c>
      <c r="C7" s="31"/>
      <c r="G7" s="48"/>
    </row>
    <row r="8" spans="1:7" ht="16" x14ac:dyDescent="0.2">
      <c r="A8" s="49" t="s">
        <v>523</v>
      </c>
      <c r="B8" s="87">
        <v>0.75</v>
      </c>
      <c r="C8" s="31"/>
      <c r="G8" s="48"/>
    </row>
    <row r="9" spans="1:7" ht="16" x14ac:dyDescent="0.2">
      <c r="A9" s="49" t="s">
        <v>524</v>
      </c>
      <c r="B9" s="87">
        <v>0.85</v>
      </c>
      <c r="C9" s="31"/>
      <c r="G9" s="48"/>
    </row>
    <row r="10" spans="1:7" ht="16" x14ac:dyDescent="0.2">
      <c r="A10" s="49" t="s">
        <v>525</v>
      </c>
      <c r="B10" s="87">
        <v>0.6</v>
      </c>
      <c r="C10" s="31"/>
      <c r="G10" s="48"/>
    </row>
    <row r="11" spans="1:7" ht="16" x14ac:dyDescent="0.2">
      <c r="A11" s="49" t="s">
        <v>526</v>
      </c>
      <c r="B11" s="87">
        <v>7.4999999999999997E-2</v>
      </c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800D-1605-AA48-BEB0-96F13F864FA7}">
  <sheetPr>
    <tabColor theme="0" tint="-0.14999847407452621"/>
  </sheetPr>
  <dimension ref="A1:U484"/>
  <sheetViews>
    <sheetView zoomScale="110" zoomScaleNormal="110" workbookViewId="0">
      <selection activeCell="Q8" sqref="Q8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A2">
        <v>1</v>
      </c>
      <c r="B2" s="44"/>
      <c r="C2" s="107" t="s">
        <v>576</v>
      </c>
      <c r="H2">
        <v>100000</v>
      </c>
      <c r="M2" s="42"/>
      <c r="N2">
        <f t="shared" ref="N2:N6" si="0">A2*((SUM(F2:I2))+(J2*1950*80))</f>
        <v>100000</v>
      </c>
      <c r="O2">
        <f t="shared" ref="O2:O6" si="1">A2*J2</f>
        <v>0</v>
      </c>
      <c r="P2">
        <f t="shared" ref="P2:P6" si="2">A2*K2</f>
        <v>0</v>
      </c>
      <c r="Q2">
        <f t="shared" ref="Q2:Q6" si="3">A2*L2</f>
        <v>0</v>
      </c>
      <c r="R2" s="44"/>
    </row>
    <row r="3" spans="1:21" ht="12.75" customHeight="1" thickBot="1" x14ac:dyDescent="0.25">
      <c r="A3" s="31">
        <v>1</v>
      </c>
      <c r="B3" s="44"/>
      <c r="C3" s="107" t="s">
        <v>577</v>
      </c>
      <c r="H3">
        <v>75000</v>
      </c>
      <c r="M3" s="42"/>
      <c r="N3">
        <f t="shared" si="0"/>
        <v>75000</v>
      </c>
      <c r="O3">
        <f t="shared" si="1"/>
        <v>0</v>
      </c>
      <c r="P3">
        <f t="shared" si="2"/>
        <v>0</v>
      </c>
      <c r="Q3">
        <f t="shared" si="3"/>
        <v>0</v>
      </c>
      <c r="R3" s="44"/>
    </row>
    <row r="4" spans="1:21" ht="12.75" customHeight="1" thickBot="1" x14ac:dyDescent="0.25">
      <c r="A4">
        <v>1</v>
      </c>
      <c r="B4" s="44"/>
      <c r="C4" s="107" t="s">
        <v>578</v>
      </c>
      <c r="I4">
        <v>10000</v>
      </c>
      <c r="M4" s="42"/>
      <c r="N4">
        <f t="shared" si="0"/>
        <v>10000</v>
      </c>
      <c r="O4">
        <f t="shared" si="1"/>
        <v>0</v>
      </c>
      <c r="P4">
        <f t="shared" si="2"/>
        <v>0</v>
      </c>
      <c r="Q4">
        <f t="shared" si="3"/>
        <v>0</v>
      </c>
      <c r="R4" s="44"/>
    </row>
    <row r="5" spans="1:21" ht="12.75" customHeight="1" thickBot="1" x14ac:dyDescent="0.25">
      <c r="A5">
        <v>1</v>
      </c>
      <c r="B5" s="44"/>
      <c r="C5" s="107" t="s">
        <v>579</v>
      </c>
      <c r="I5">
        <v>20000</v>
      </c>
      <c r="M5" s="42"/>
      <c r="N5">
        <f t="shared" si="0"/>
        <v>20000</v>
      </c>
      <c r="O5">
        <f t="shared" si="1"/>
        <v>0</v>
      </c>
      <c r="P5">
        <f t="shared" si="2"/>
        <v>0</v>
      </c>
      <c r="Q5">
        <f t="shared" si="3"/>
        <v>0</v>
      </c>
      <c r="R5" s="44"/>
    </row>
    <row r="6" spans="1:21" ht="12.75" customHeight="1" thickBot="1" x14ac:dyDescent="0.25">
      <c r="A6">
        <v>1</v>
      </c>
      <c r="B6" s="44"/>
      <c r="C6" s="107" t="s">
        <v>562</v>
      </c>
      <c r="H6">
        <v>15000</v>
      </c>
      <c r="M6" s="42"/>
      <c r="N6">
        <f t="shared" si="0"/>
        <v>15000</v>
      </c>
      <c r="O6">
        <f t="shared" si="1"/>
        <v>0</v>
      </c>
      <c r="P6">
        <f t="shared" si="2"/>
        <v>0</v>
      </c>
      <c r="Q6">
        <f t="shared" si="3"/>
        <v>0</v>
      </c>
      <c r="R6" s="44"/>
    </row>
    <row r="7" spans="1:21" ht="12.75" customHeight="1" thickBot="1" x14ac:dyDescent="0.25">
      <c r="B7" s="44"/>
      <c r="C7" s="31"/>
      <c r="M7" s="42"/>
      <c r="N7" s="46">
        <f>SUM(N2:N6)</f>
        <v>220000</v>
      </c>
      <c r="O7" s="46">
        <f t="shared" ref="O7:Q7" si="4">SUM(O2:O6)</f>
        <v>0</v>
      </c>
      <c r="P7" s="46">
        <v>0.55000000000000004</v>
      </c>
      <c r="Q7" s="46">
        <v>0.3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5">A11*((SUM(F11:I11))+(J11*1950*80))</f>
        <v>0</v>
      </c>
      <c r="O11">
        <f t="shared" ref="O11:O12" si="6">A11*J11</f>
        <v>0</v>
      </c>
      <c r="P11">
        <f t="shared" ref="P11:P12" si="7">A11*K11</f>
        <v>0</v>
      </c>
      <c r="Q11">
        <f t="shared" ref="Q11:Q12" si="8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 s="44"/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509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5"/>
        <v>0</v>
      </c>
      <c r="O14">
        <f t="shared" ref="O14:O77" si="9">A14*J14</f>
        <v>0</v>
      </c>
      <c r="P14">
        <f t="shared" ref="P14:P77" si="10">A14*K14</f>
        <v>0</v>
      </c>
      <c r="Q14">
        <f t="shared" ref="Q14:Q77" si="11">A14*L14</f>
        <v>0</v>
      </c>
      <c r="R14" s="44"/>
      <c r="U14" s="71" t="s">
        <v>490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5"/>
        <v>0</v>
      </c>
      <c r="O15">
        <f t="shared" si="9"/>
        <v>0</v>
      </c>
      <c r="P15">
        <f t="shared" si="10"/>
        <v>0</v>
      </c>
      <c r="Q15">
        <f t="shared" si="11"/>
        <v>0</v>
      </c>
      <c r="R15" s="44"/>
      <c r="U15" s="71" t="s">
        <v>488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5"/>
        <v>0</v>
      </c>
      <c r="O16">
        <f t="shared" si="9"/>
        <v>0</v>
      </c>
      <c r="P16">
        <f t="shared" si="10"/>
        <v>0</v>
      </c>
      <c r="Q16">
        <f t="shared" si="11"/>
        <v>0</v>
      </c>
      <c r="R16" s="44"/>
      <c r="U16" s="71" t="s">
        <v>489</v>
      </c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5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 s="44"/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5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 s="44"/>
      <c r="U18" s="71" t="s">
        <v>512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5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 s="44"/>
      <c r="U19" s="71" t="s">
        <v>493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5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 s="44"/>
      <c r="U20" s="71" t="s">
        <v>494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5"/>
        <v>0</v>
      </c>
      <c r="O21">
        <f t="shared" si="9"/>
        <v>0</v>
      </c>
      <c r="P21">
        <f t="shared" si="10"/>
        <v>0</v>
      </c>
      <c r="Q21">
        <f t="shared" si="11"/>
        <v>0</v>
      </c>
      <c r="R21" s="44"/>
      <c r="U21" s="71" t="s">
        <v>495</v>
      </c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5"/>
        <v>0</v>
      </c>
      <c r="O22">
        <f t="shared" si="9"/>
        <v>0</v>
      </c>
      <c r="P22">
        <f t="shared" si="10"/>
        <v>0</v>
      </c>
      <c r="Q22">
        <f t="shared" si="11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5"/>
        <v>0</v>
      </c>
      <c r="O24">
        <f t="shared" si="9"/>
        <v>0</v>
      </c>
      <c r="P24">
        <f t="shared" si="10"/>
        <v>0</v>
      </c>
      <c r="Q24">
        <f t="shared" si="11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5"/>
        <v>0</v>
      </c>
      <c r="O25">
        <f t="shared" si="9"/>
        <v>0</v>
      </c>
      <c r="P25">
        <f t="shared" si="10"/>
        <v>0</v>
      </c>
      <c r="Q25">
        <f t="shared" si="11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5"/>
        <v>0</v>
      </c>
      <c r="O26">
        <f t="shared" si="9"/>
        <v>0</v>
      </c>
      <c r="P26">
        <f t="shared" si="10"/>
        <v>0</v>
      </c>
      <c r="Q26">
        <f t="shared" si="11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5"/>
        <v>0</v>
      </c>
      <c r="O27">
        <f t="shared" si="9"/>
        <v>0</v>
      </c>
      <c r="P27">
        <f t="shared" si="10"/>
        <v>0</v>
      </c>
      <c r="Q27">
        <f t="shared" si="11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5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5"/>
        <v>0</v>
      </c>
      <c r="O29">
        <f t="shared" si="9"/>
        <v>0</v>
      </c>
      <c r="P29">
        <f t="shared" si="10"/>
        <v>0</v>
      </c>
      <c r="Q29">
        <f t="shared" si="11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5"/>
        <v>0</v>
      </c>
      <c r="O30">
        <f t="shared" si="9"/>
        <v>0</v>
      </c>
      <c r="P30">
        <f t="shared" si="10"/>
        <v>0</v>
      </c>
      <c r="Q30">
        <f t="shared" si="11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5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5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5"/>
        <v>0</v>
      </c>
      <c r="O34">
        <f t="shared" si="9"/>
        <v>0</v>
      </c>
      <c r="P34">
        <f t="shared" si="10"/>
        <v>0</v>
      </c>
      <c r="Q34">
        <f t="shared" si="11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5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5"/>
        <v>0</v>
      </c>
      <c r="O36">
        <f t="shared" si="9"/>
        <v>0</v>
      </c>
      <c r="P36">
        <f t="shared" si="10"/>
        <v>0</v>
      </c>
      <c r="Q36">
        <f t="shared" si="11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5"/>
        <v>0</v>
      </c>
      <c r="O37">
        <f t="shared" si="9"/>
        <v>0</v>
      </c>
      <c r="P37">
        <f t="shared" si="10"/>
        <v>0</v>
      </c>
      <c r="Q37">
        <f t="shared" si="11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5"/>
        <v>0</v>
      </c>
      <c r="O38">
        <f t="shared" si="9"/>
        <v>0</v>
      </c>
      <c r="P38">
        <f t="shared" si="10"/>
        <v>0</v>
      </c>
      <c r="Q38">
        <f t="shared" si="11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5"/>
        <v>0</v>
      </c>
      <c r="O39">
        <f t="shared" si="9"/>
        <v>0</v>
      </c>
      <c r="P39">
        <f t="shared" si="10"/>
        <v>0</v>
      </c>
      <c r="Q39">
        <f t="shared" si="11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5"/>
        <v>0</v>
      </c>
      <c r="O40">
        <f t="shared" si="9"/>
        <v>0</v>
      </c>
      <c r="P40">
        <f t="shared" si="10"/>
        <v>0</v>
      </c>
      <c r="Q40">
        <f t="shared" si="11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5"/>
        <v>0</v>
      </c>
      <c r="O41">
        <f t="shared" si="9"/>
        <v>0</v>
      </c>
      <c r="P41">
        <f t="shared" si="10"/>
        <v>0</v>
      </c>
      <c r="Q41">
        <f t="shared" si="11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5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5"/>
        <v>0</v>
      </c>
      <c r="O43">
        <f t="shared" si="9"/>
        <v>0</v>
      </c>
      <c r="P43">
        <f t="shared" si="10"/>
        <v>0</v>
      </c>
      <c r="Q43">
        <f t="shared" si="11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5"/>
        <v>0</v>
      </c>
      <c r="O44">
        <f t="shared" si="9"/>
        <v>0</v>
      </c>
      <c r="P44">
        <f t="shared" si="10"/>
        <v>0</v>
      </c>
      <c r="Q44">
        <f t="shared" si="11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5"/>
        <v>0</v>
      </c>
      <c r="O45">
        <f t="shared" si="9"/>
        <v>0</v>
      </c>
      <c r="P45">
        <f t="shared" si="10"/>
        <v>0</v>
      </c>
      <c r="Q45">
        <f t="shared" si="11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5"/>
        <v>0</v>
      </c>
      <c r="O46">
        <f t="shared" si="9"/>
        <v>0</v>
      </c>
      <c r="P46">
        <f t="shared" si="10"/>
        <v>0</v>
      </c>
      <c r="Q46">
        <f t="shared" si="11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5"/>
        <v>0</v>
      </c>
      <c r="O48">
        <f t="shared" si="9"/>
        <v>0</v>
      </c>
      <c r="P48">
        <f t="shared" si="10"/>
        <v>0</v>
      </c>
      <c r="Q48">
        <f t="shared" si="11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5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5"/>
        <v>0</v>
      </c>
      <c r="O50">
        <f t="shared" si="9"/>
        <v>0</v>
      </c>
      <c r="P50">
        <f t="shared" si="10"/>
        <v>0</v>
      </c>
      <c r="Q50">
        <f t="shared" si="11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5"/>
        <v>0</v>
      </c>
      <c r="O51">
        <f t="shared" si="9"/>
        <v>0</v>
      </c>
      <c r="P51">
        <f t="shared" si="10"/>
        <v>0</v>
      </c>
      <c r="Q51">
        <f t="shared" si="11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5"/>
        <v>0</v>
      </c>
      <c r="O52">
        <f t="shared" si="9"/>
        <v>0</v>
      </c>
      <c r="P52">
        <f t="shared" si="10"/>
        <v>0</v>
      </c>
      <c r="Q52">
        <f t="shared" si="11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5"/>
        <v>0</v>
      </c>
      <c r="O53">
        <f t="shared" si="9"/>
        <v>0</v>
      </c>
      <c r="P53">
        <f t="shared" si="10"/>
        <v>0</v>
      </c>
      <c r="Q53">
        <f t="shared" si="11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5"/>
        <v>0</v>
      </c>
      <c r="O54">
        <f t="shared" si="9"/>
        <v>0</v>
      </c>
      <c r="P54">
        <f t="shared" si="10"/>
        <v>0</v>
      </c>
      <c r="Q54">
        <f t="shared" si="11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5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5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5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5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5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5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5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5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5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5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5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5"/>
        <v>0</v>
      </c>
      <c r="O67">
        <f t="shared" si="9"/>
        <v>0</v>
      </c>
      <c r="P67">
        <f t="shared" si="10"/>
        <v>0</v>
      </c>
      <c r="Q67">
        <f t="shared" si="11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5"/>
        <v>0</v>
      </c>
      <c r="O68">
        <f t="shared" si="9"/>
        <v>0</v>
      </c>
      <c r="P68">
        <f t="shared" si="10"/>
        <v>0</v>
      </c>
      <c r="Q68">
        <f t="shared" si="11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5"/>
        <v>0</v>
      </c>
      <c r="O70">
        <f t="shared" si="9"/>
        <v>0</v>
      </c>
      <c r="P70">
        <f t="shared" si="10"/>
        <v>0</v>
      </c>
      <c r="Q70">
        <f t="shared" si="11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5"/>
        <v>0</v>
      </c>
      <c r="O71">
        <f t="shared" si="9"/>
        <v>0</v>
      </c>
      <c r="P71">
        <f t="shared" si="10"/>
        <v>0</v>
      </c>
      <c r="Q71">
        <f t="shared" si="11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5"/>
        <v>0</v>
      </c>
      <c r="O72">
        <f t="shared" si="9"/>
        <v>0</v>
      </c>
      <c r="P72">
        <f t="shared" si="10"/>
        <v>0</v>
      </c>
      <c r="Q72">
        <f t="shared" si="11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5"/>
        <v>0</v>
      </c>
      <c r="O73">
        <f t="shared" si="9"/>
        <v>0</v>
      </c>
      <c r="P73">
        <f t="shared" si="10"/>
        <v>0</v>
      </c>
      <c r="Q73">
        <f t="shared" si="11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5"/>
        <v>0</v>
      </c>
      <c r="O74">
        <f t="shared" si="9"/>
        <v>0</v>
      </c>
      <c r="P74">
        <f t="shared" si="10"/>
        <v>0</v>
      </c>
      <c r="Q74">
        <f t="shared" si="11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12">A75*((SUM(F75:I75))+(J75*1950*80))</f>
        <v>0</v>
      </c>
      <c r="O75">
        <f t="shared" si="9"/>
        <v>0</v>
      </c>
      <c r="P75">
        <f t="shared" si="10"/>
        <v>0</v>
      </c>
      <c r="Q75">
        <f t="shared" si="11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12"/>
        <v>0</v>
      </c>
      <c r="O76">
        <f t="shared" si="9"/>
        <v>0</v>
      </c>
      <c r="P76">
        <f t="shared" si="10"/>
        <v>0</v>
      </c>
      <c r="Q76">
        <f t="shared" si="11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12"/>
        <v>0</v>
      </c>
      <c r="O77">
        <f t="shared" si="9"/>
        <v>0</v>
      </c>
      <c r="P77">
        <f t="shared" si="10"/>
        <v>0</v>
      </c>
      <c r="Q77">
        <f t="shared" si="11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12"/>
        <v>0</v>
      </c>
      <c r="O78">
        <f t="shared" ref="O78:O141" si="13">A78*J78</f>
        <v>0</v>
      </c>
      <c r="P78">
        <f t="shared" ref="P78:P141" si="14">A78*K78</f>
        <v>0</v>
      </c>
      <c r="Q78">
        <f t="shared" ref="Q78:Q141" si="15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12"/>
        <v>0</v>
      </c>
      <c r="O80">
        <f t="shared" si="13"/>
        <v>0</v>
      </c>
      <c r="P80">
        <f t="shared" si="14"/>
        <v>0</v>
      </c>
      <c r="Q80">
        <f t="shared" si="15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12"/>
        <v>0</v>
      </c>
      <c r="O81">
        <f t="shared" si="13"/>
        <v>0</v>
      </c>
      <c r="P81">
        <f t="shared" si="14"/>
        <v>0</v>
      </c>
      <c r="Q81">
        <f t="shared" si="15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12"/>
        <v>0</v>
      </c>
      <c r="O85">
        <f t="shared" si="13"/>
        <v>0</v>
      </c>
      <c r="P85">
        <f t="shared" si="14"/>
        <v>0</v>
      </c>
      <c r="Q85">
        <f t="shared" si="15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12"/>
        <v>0</v>
      </c>
      <c r="O86">
        <f t="shared" si="13"/>
        <v>0</v>
      </c>
      <c r="P86">
        <f t="shared" si="14"/>
        <v>0</v>
      </c>
      <c r="Q86">
        <f t="shared" si="15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12"/>
        <v>0</v>
      </c>
      <c r="O93">
        <f t="shared" si="13"/>
        <v>0</v>
      </c>
      <c r="P93">
        <f t="shared" si="14"/>
        <v>0</v>
      </c>
      <c r="Q93">
        <f t="shared" si="15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12"/>
        <v>0</v>
      </c>
      <c r="O94">
        <f t="shared" si="13"/>
        <v>0</v>
      </c>
      <c r="P94">
        <f t="shared" si="14"/>
        <v>0</v>
      </c>
      <c r="Q94">
        <f t="shared" si="15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12"/>
        <v>0</v>
      </c>
      <c r="O104">
        <f t="shared" si="13"/>
        <v>0</v>
      </c>
      <c r="P104">
        <f t="shared" si="14"/>
        <v>0</v>
      </c>
      <c r="Q104">
        <f t="shared" si="15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12"/>
        <v>0</v>
      </c>
      <c r="O105">
        <f t="shared" si="13"/>
        <v>0</v>
      </c>
      <c r="P105">
        <f t="shared" si="14"/>
        <v>0</v>
      </c>
      <c r="Q105">
        <f t="shared" si="15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12"/>
        <v>0</v>
      </c>
      <c r="O106">
        <f t="shared" si="13"/>
        <v>0</v>
      </c>
      <c r="P106">
        <f t="shared" si="14"/>
        <v>0</v>
      </c>
      <c r="Q106">
        <f t="shared" si="15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12"/>
        <v>0</v>
      </c>
      <c r="O107">
        <f t="shared" si="13"/>
        <v>0</v>
      </c>
      <c r="P107">
        <f t="shared" si="14"/>
        <v>0</v>
      </c>
      <c r="Q107">
        <f t="shared" si="15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12"/>
        <v>0</v>
      </c>
      <c r="O109">
        <f t="shared" si="13"/>
        <v>0</v>
      </c>
      <c r="P109">
        <f t="shared" si="14"/>
        <v>0</v>
      </c>
      <c r="Q109">
        <f t="shared" si="15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12"/>
        <v>0</v>
      </c>
      <c r="O110">
        <f t="shared" si="13"/>
        <v>0</v>
      </c>
      <c r="P110">
        <f t="shared" si="14"/>
        <v>0</v>
      </c>
      <c r="Q110">
        <f t="shared" si="15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12"/>
        <v>0</v>
      </c>
      <c r="O111">
        <f t="shared" si="13"/>
        <v>0</v>
      </c>
      <c r="P111">
        <f t="shared" si="14"/>
        <v>0</v>
      </c>
      <c r="Q111">
        <f t="shared" si="15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12"/>
        <v>0</v>
      </c>
      <c r="O113">
        <f t="shared" si="13"/>
        <v>0</v>
      </c>
      <c r="P113">
        <f t="shared" si="14"/>
        <v>0</v>
      </c>
      <c r="Q113">
        <f t="shared" si="15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12"/>
        <v>0</v>
      </c>
      <c r="O114">
        <f t="shared" si="13"/>
        <v>0</v>
      </c>
      <c r="P114">
        <f t="shared" si="14"/>
        <v>0</v>
      </c>
      <c r="Q114">
        <f t="shared" si="15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12"/>
        <v>0</v>
      </c>
      <c r="O115">
        <f t="shared" si="13"/>
        <v>0</v>
      </c>
      <c r="P115">
        <f t="shared" si="14"/>
        <v>0</v>
      </c>
      <c r="Q115">
        <f t="shared" si="15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12"/>
        <v>0</v>
      </c>
      <c r="O116">
        <f t="shared" si="13"/>
        <v>0</v>
      </c>
      <c r="P116">
        <f t="shared" si="14"/>
        <v>0</v>
      </c>
      <c r="Q116">
        <f t="shared" si="15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12"/>
        <v>0</v>
      </c>
      <c r="O117">
        <f t="shared" si="13"/>
        <v>0</v>
      </c>
      <c r="P117">
        <f t="shared" si="14"/>
        <v>0</v>
      </c>
      <c r="Q117">
        <f t="shared" si="15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12"/>
        <v>0</v>
      </c>
      <c r="O119">
        <f t="shared" si="13"/>
        <v>0</v>
      </c>
      <c r="P119">
        <f t="shared" si="14"/>
        <v>0</v>
      </c>
      <c r="Q119">
        <f t="shared" si="15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12"/>
        <v>0</v>
      </c>
      <c r="O120">
        <f t="shared" si="13"/>
        <v>0</v>
      </c>
      <c r="P120">
        <f t="shared" si="14"/>
        <v>0</v>
      </c>
      <c r="Q120">
        <f t="shared" si="15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12"/>
        <v>0</v>
      </c>
      <c r="O121">
        <f t="shared" si="13"/>
        <v>0</v>
      </c>
      <c r="P121">
        <f t="shared" si="14"/>
        <v>0</v>
      </c>
      <c r="Q121">
        <f t="shared" si="15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12"/>
        <v>0</v>
      </c>
      <c r="O122">
        <f t="shared" si="13"/>
        <v>0</v>
      </c>
      <c r="P122">
        <f t="shared" si="14"/>
        <v>0</v>
      </c>
      <c r="Q122">
        <f t="shared" si="15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12"/>
        <v>0</v>
      </c>
      <c r="O123">
        <f t="shared" si="13"/>
        <v>0</v>
      </c>
      <c r="P123">
        <f t="shared" si="14"/>
        <v>0</v>
      </c>
      <c r="Q123">
        <f t="shared" si="15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12"/>
        <v>0</v>
      </c>
      <c r="O125">
        <f t="shared" si="13"/>
        <v>0</v>
      </c>
      <c r="P125">
        <f t="shared" si="14"/>
        <v>0</v>
      </c>
      <c r="Q125">
        <f t="shared" si="15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12"/>
        <v>0</v>
      </c>
      <c r="O126">
        <f t="shared" si="13"/>
        <v>0</v>
      </c>
      <c r="P126">
        <f t="shared" si="14"/>
        <v>0</v>
      </c>
      <c r="Q126">
        <f t="shared" si="15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12"/>
        <v>0</v>
      </c>
      <c r="O127">
        <f t="shared" si="13"/>
        <v>0</v>
      </c>
      <c r="P127">
        <f t="shared" si="14"/>
        <v>0</v>
      </c>
      <c r="Q127">
        <f t="shared" si="15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12"/>
        <v>0</v>
      </c>
      <c r="O128">
        <f t="shared" si="13"/>
        <v>0</v>
      </c>
      <c r="P128">
        <f t="shared" si="14"/>
        <v>0</v>
      </c>
      <c r="Q128">
        <f t="shared" si="15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12"/>
        <v>0</v>
      </c>
      <c r="O129">
        <f t="shared" si="13"/>
        <v>0</v>
      </c>
      <c r="P129">
        <f t="shared" si="14"/>
        <v>0</v>
      </c>
      <c r="Q129">
        <f t="shared" si="15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12"/>
        <v>0</v>
      </c>
      <c r="O130">
        <f t="shared" si="13"/>
        <v>0</v>
      </c>
      <c r="P130">
        <f t="shared" si="14"/>
        <v>0</v>
      </c>
      <c r="Q130">
        <f t="shared" si="15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12"/>
        <v>0</v>
      </c>
      <c r="O131">
        <f t="shared" si="13"/>
        <v>0</v>
      </c>
      <c r="P131">
        <f t="shared" si="14"/>
        <v>0</v>
      </c>
      <c r="Q131">
        <f t="shared" si="15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12"/>
        <v>0</v>
      </c>
      <c r="O132">
        <f t="shared" si="13"/>
        <v>0</v>
      </c>
      <c r="P132">
        <f t="shared" si="14"/>
        <v>0</v>
      </c>
      <c r="Q132">
        <f t="shared" si="15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12"/>
        <v>0</v>
      </c>
      <c r="O133">
        <f t="shared" si="13"/>
        <v>0</v>
      </c>
      <c r="P133">
        <f t="shared" si="14"/>
        <v>0</v>
      </c>
      <c r="Q133">
        <f t="shared" si="15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12"/>
        <v>0</v>
      </c>
      <c r="O134">
        <f t="shared" si="13"/>
        <v>0</v>
      </c>
      <c r="P134">
        <f t="shared" si="14"/>
        <v>0</v>
      </c>
      <c r="Q134">
        <f t="shared" si="15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12"/>
        <v>0</v>
      </c>
      <c r="O135">
        <f t="shared" si="13"/>
        <v>0</v>
      </c>
      <c r="P135">
        <f t="shared" si="14"/>
        <v>0</v>
      </c>
      <c r="Q135">
        <f t="shared" si="15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12"/>
        <v>0</v>
      </c>
      <c r="O137">
        <f t="shared" si="13"/>
        <v>0</v>
      </c>
      <c r="P137">
        <f t="shared" si="14"/>
        <v>0</v>
      </c>
      <c r="Q137">
        <f t="shared" si="15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12"/>
        <v>0</v>
      </c>
      <c r="O138">
        <f t="shared" si="13"/>
        <v>0</v>
      </c>
      <c r="P138">
        <f t="shared" si="14"/>
        <v>0</v>
      </c>
      <c r="Q138">
        <f t="shared" si="15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6">A139*((SUM(F139:I139))+(J139*1950*80))</f>
        <v>0</v>
      </c>
      <c r="O139">
        <f t="shared" si="13"/>
        <v>0</v>
      </c>
      <c r="P139">
        <f t="shared" si="14"/>
        <v>0</v>
      </c>
      <c r="Q139">
        <f t="shared" si="15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6"/>
        <v>0</v>
      </c>
      <c r="O140">
        <f t="shared" si="13"/>
        <v>0</v>
      </c>
      <c r="P140">
        <f t="shared" si="14"/>
        <v>0</v>
      </c>
      <c r="Q140">
        <f t="shared" si="15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6"/>
        <v>0</v>
      </c>
      <c r="O141">
        <f t="shared" si="13"/>
        <v>0</v>
      </c>
      <c r="P141">
        <f t="shared" si="14"/>
        <v>0</v>
      </c>
      <c r="Q141">
        <f t="shared" si="15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6"/>
        <v>0</v>
      </c>
      <c r="O142">
        <f t="shared" ref="O142:O170" si="17">A142*J142</f>
        <v>0</v>
      </c>
      <c r="P142">
        <f t="shared" ref="P142:P170" si="18">A142*K142</f>
        <v>0</v>
      </c>
      <c r="Q142">
        <f t="shared" ref="Q142:Q170" si="19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6"/>
        <v>0</v>
      </c>
      <c r="O143">
        <f t="shared" si="17"/>
        <v>0</v>
      </c>
      <c r="P143">
        <f t="shared" si="18"/>
        <v>0</v>
      </c>
      <c r="Q143">
        <f t="shared" si="19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6"/>
        <v>0</v>
      </c>
      <c r="O145">
        <f t="shared" si="17"/>
        <v>0</v>
      </c>
      <c r="P145">
        <f t="shared" si="18"/>
        <v>0</v>
      </c>
      <c r="Q145">
        <f t="shared" si="19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6"/>
        <v>0</v>
      </c>
      <c r="O146">
        <f t="shared" si="17"/>
        <v>0</v>
      </c>
      <c r="P146">
        <f t="shared" si="18"/>
        <v>0</v>
      </c>
      <c r="Q146">
        <f t="shared" si="19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6"/>
        <v>0</v>
      </c>
      <c r="O147">
        <f t="shared" si="17"/>
        <v>0</v>
      </c>
      <c r="P147">
        <f t="shared" si="18"/>
        <v>0</v>
      </c>
      <c r="Q147">
        <f t="shared" si="19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6"/>
        <v>0</v>
      </c>
      <c r="O148">
        <f t="shared" si="17"/>
        <v>0</v>
      </c>
      <c r="P148">
        <f t="shared" si="18"/>
        <v>0</v>
      </c>
      <c r="Q148">
        <f t="shared" si="19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6"/>
        <v>0</v>
      </c>
      <c r="O149">
        <f t="shared" si="17"/>
        <v>0</v>
      </c>
      <c r="P149">
        <f t="shared" si="18"/>
        <v>0</v>
      </c>
      <c r="Q149">
        <f t="shared" si="19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6"/>
        <v>0</v>
      </c>
      <c r="O150">
        <f t="shared" si="17"/>
        <v>0</v>
      </c>
      <c r="P150">
        <f t="shared" si="18"/>
        <v>0</v>
      </c>
      <c r="Q150">
        <f t="shared" si="19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6"/>
        <v>0</v>
      </c>
      <c r="O151">
        <f t="shared" si="17"/>
        <v>0</v>
      </c>
      <c r="P151">
        <f t="shared" si="18"/>
        <v>0</v>
      </c>
      <c r="Q151">
        <f t="shared" si="19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6"/>
        <v>0</v>
      </c>
      <c r="O152">
        <f t="shared" si="17"/>
        <v>0</v>
      </c>
      <c r="P152">
        <f t="shared" si="18"/>
        <v>0</v>
      </c>
      <c r="Q152">
        <f t="shared" si="19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6"/>
        <v>0</v>
      </c>
      <c r="O154">
        <f t="shared" si="17"/>
        <v>0</v>
      </c>
      <c r="P154">
        <f t="shared" si="18"/>
        <v>0</v>
      </c>
      <c r="Q154">
        <f t="shared" si="19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6"/>
        <v>0</v>
      </c>
      <c r="O155">
        <f t="shared" si="17"/>
        <v>0</v>
      </c>
      <c r="P155">
        <f t="shared" si="18"/>
        <v>0</v>
      </c>
      <c r="Q155">
        <f t="shared" si="19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6"/>
        <v>0</v>
      </c>
      <c r="O156">
        <f t="shared" si="17"/>
        <v>0</v>
      </c>
      <c r="P156">
        <f t="shared" si="18"/>
        <v>0</v>
      </c>
      <c r="Q156">
        <f t="shared" si="19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6"/>
        <v>0</v>
      </c>
      <c r="O157">
        <f t="shared" si="17"/>
        <v>0</v>
      </c>
      <c r="P157">
        <f t="shared" si="18"/>
        <v>0</v>
      </c>
      <c r="Q157">
        <f t="shared" si="19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6"/>
        <v>0</v>
      </c>
      <c r="O158">
        <f t="shared" si="17"/>
        <v>0</v>
      </c>
      <c r="P158">
        <f t="shared" si="18"/>
        <v>0</v>
      </c>
      <c r="Q158">
        <f t="shared" si="19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6"/>
        <v>0</v>
      </c>
      <c r="O159">
        <f t="shared" si="17"/>
        <v>0</v>
      </c>
      <c r="P159">
        <f t="shared" si="18"/>
        <v>0</v>
      </c>
      <c r="Q159">
        <f t="shared" si="19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6"/>
        <v>0</v>
      </c>
      <c r="O161">
        <f t="shared" si="17"/>
        <v>0</v>
      </c>
      <c r="P161">
        <f t="shared" si="18"/>
        <v>0</v>
      </c>
      <c r="Q161">
        <f t="shared" si="19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6"/>
        <v>0</v>
      </c>
      <c r="O162">
        <f t="shared" si="17"/>
        <v>0</v>
      </c>
      <c r="P162">
        <f t="shared" si="18"/>
        <v>0</v>
      </c>
      <c r="Q162">
        <f t="shared" si="19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6"/>
        <v>0</v>
      </c>
      <c r="O163">
        <f t="shared" si="17"/>
        <v>0</v>
      </c>
      <c r="P163">
        <f t="shared" si="18"/>
        <v>0</v>
      </c>
      <c r="Q163">
        <f t="shared" si="19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6"/>
        <v>0</v>
      </c>
      <c r="O164">
        <f t="shared" si="17"/>
        <v>0</v>
      </c>
      <c r="P164">
        <f t="shared" si="18"/>
        <v>0</v>
      </c>
      <c r="Q164">
        <f t="shared" si="19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6"/>
        <v>0</v>
      </c>
      <c r="O165">
        <f t="shared" si="17"/>
        <v>0</v>
      </c>
      <c r="P165">
        <f t="shared" si="18"/>
        <v>0</v>
      </c>
      <c r="Q165">
        <f t="shared" si="19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6"/>
        <v>0</v>
      </c>
      <c r="O166">
        <f t="shared" si="17"/>
        <v>0</v>
      </c>
      <c r="P166">
        <f t="shared" si="18"/>
        <v>0</v>
      </c>
      <c r="Q166">
        <f t="shared" si="19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6"/>
        <v>0</v>
      </c>
      <c r="O167">
        <f t="shared" si="17"/>
        <v>0</v>
      </c>
      <c r="P167">
        <f t="shared" si="18"/>
        <v>0</v>
      </c>
      <c r="Q167">
        <f t="shared" si="19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6"/>
        <v>0</v>
      </c>
      <c r="O168">
        <f t="shared" si="17"/>
        <v>0</v>
      </c>
      <c r="P168">
        <f t="shared" si="18"/>
        <v>0</v>
      </c>
      <c r="Q168">
        <f t="shared" si="19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6"/>
        <v>0</v>
      </c>
      <c r="O169">
        <f t="shared" si="17"/>
        <v>0</v>
      </c>
      <c r="P169">
        <f t="shared" si="18"/>
        <v>0</v>
      </c>
      <c r="Q169">
        <f t="shared" si="19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6"/>
        <v>0</v>
      </c>
      <c r="O170">
        <f t="shared" si="17"/>
        <v>0</v>
      </c>
      <c r="P170">
        <f t="shared" si="18"/>
        <v>0</v>
      </c>
      <c r="Q170">
        <f t="shared" si="19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20">SUM(O10:O170)</f>
        <v>0</v>
      </c>
      <c r="P171" s="28">
        <f t="shared" si="20"/>
        <v>0</v>
      </c>
      <c r="Q171" s="28">
        <f t="shared" si="20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21">A174*((SUM(F174:I174))+(J174*1950*80))</f>
        <v>0</v>
      </c>
      <c r="O174">
        <f t="shared" ref="O174:O180" si="22">A174*J174</f>
        <v>0</v>
      </c>
      <c r="P174">
        <f t="shared" ref="P174:P180" si="23">A174*K174</f>
        <v>0</v>
      </c>
      <c r="Q174">
        <f t="shared" ref="Q174:Q180" si="24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21"/>
        <v>0</v>
      </c>
      <c r="O175">
        <f t="shared" si="22"/>
        <v>0</v>
      </c>
      <c r="P175">
        <f t="shared" si="23"/>
        <v>0</v>
      </c>
      <c r="Q175">
        <f t="shared" si="24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21"/>
        <v>0</v>
      </c>
      <c r="O176">
        <f t="shared" si="22"/>
        <v>0</v>
      </c>
      <c r="P176">
        <f t="shared" si="23"/>
        <v>0</v>
      </c>
      <c r="Q176">
        <f t="shared" si="24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21"/>
        <v>0</v>
      </c>
      <c r="O177">
        <f t="shared" si="22"/>
        <v>0</v>
      </c>
      <c r="P177">
        <f t="shared" si="23"/>
        <v>0</v>
      </c>
      <c r="Q177">
        <f t="shared" si="24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21"/>
        <v>0</v>
      </c>
      <c r="O178">
        <f t="shared" si="22"/>
        <v>0</v>
      </c>
      <c r="P178">
        <f t="shared" si="23"/>
        <v>0</v>
      </c>
      <c r="Q178">
        <f t="shared" si="24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21"/>
        <v>0</v>
      </c>
      <c r="O179">
        <f t="shared" si="22"/>
        <v>0</v>
      </c>
      <c r="P179">
        <f t="shared" si="23"/>
        <v>0</v>
      </c>
      <c r="Q179">
        <f t="shared" si="24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21"/>
        <v>0</v>
      </c>
      <c r="O180">
        <f t="shared" si="22"/>
        <v>0</v>
      </c>
      <c r="P180">
        <f t="shared" si="23"/>
        <v>0</v>
      </c>
      <c r="Q180">
        <f t="shared" si="24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5">A182*((SUM(F182:I182))+(J182*1950*80))</f>
        <v>0</v>
      </c>
      <c r="O182">
        <f t="shared" ref="O182:O185" si="26">A182*J182</f>
        <v>0</v>
      </c>
      <c r="P182">
        <f t="shared" ref="P182:P185" si="27">A182*K182</f>
        <v>0</v>
      </c>
      <c r="Q182">
        <f t="shared" ref="Q182:Q185" si="28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5"/>
        <v>0</v>
      </c>
      <c r="O183">
        <f t="shared" si="26"/>
        <v>0</v>
      </c>
      <c r="P183">
        <f t="shared" si="27"/>
        <v>0</v>
      </c>
      <c r="Q183">
        <f t="shared" si="28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5"/>
        <v>0</v>
      </c>
      <c r="O184">
        <f t="shared" si="26"/>
        <v>0</v>
      </c>
      <c r="P184">
        <f t="shared" si="27"/>
        <v>0</v>
      </c>
      <c r="Q184">
        <f t="shared" si="28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5"/>
        <v>0</v>
      </c>
      <c r="O185">
        <f t="shared" si="26"/>
        <v>0</v>
      </c>
      <c r="P185">
        <f t="shared" si="27"/>
        <v>0</v>
      </c>
      <c r="Q185">
        <f t="shared" si="28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9">A187*((SUM(F187:I187))+(J187*1950*80))</f>
        <v>0</v>
      </c>
      <c r="O187">
        <f t="shared" ref="O187:O192" si="30">A187*J187</f>
        <v>0</v>
      </c>
      <c r="P187">
        <f t="shared" ref="P187:P192" si="31">A187*K187</f>
        <v>0</v>
      </c>
      <c r="Q187">
        <f t="shared" ref="Q187:Q192" si="32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9"/>
        <v>0</v>
      </c>
      <c r="O188">
        <f t="shared" si="30"/>
        <v>0</v>
      </c>
      <c r="P188">
        <f t="shared" si="31"/>
        <v>0</v>
      </c>
      <c r="Q188">
        <f t="shared" si="32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9"/>
        <v>0</v>
      </c>
      <c r="O189">
        <f t="shared" si="30"/>
        <v>0</v>
      </c>
      <c r="P189">
        <f t="shared" si="31"/>
        <v>0</v>
      </c>
      <c r="Q189">
        <f t="shared" si="32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9"/>
        <v>0</v>
      </c>
      <c r="O190">
        <f t="shared" si="30"/>
        <v>0</v>
      </c>
      <c r="P190">
        <f t="shared" si="31"/>
        <v>0</v>
      </c>
      <c r="Q190">
        <f t="shared" si="32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9"/>
        <v>0</v>
      </c>
      <c r="O191">
        <f t="shared" si="30"/>
        <v>0</v>
      </c>
      <c r="P191">
        <f t="shared" si="31"/>
        <v>0</v>
      </c>
      <c r="Q191">
        <f t="shared" si="32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9"/>
        <v>0</v>
      </c>
      <c r="O192">
        <f t="shared" si="30"/>
        <v>0</v>
      </c>
      <c r="P192">
        <f t="shared" si="31"/>
        <v>0</v>
      </c>
      <c r="Q192">
        <f t="shared" si="32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33">A194*((SUM(F194:I194))+(J194*1950*80))</f>
        <v>0</v>
      </c>
      <c r="O194">
        <f t="shared" ref="O194:O196" si="34">A194*J194</f>
        <v>0</v>
      </c>
      <c r="P194">
        <f t="shared" ref="P194:P196" si="35">A194*K194</f>
        <v>0</v>
      </c>
      <c r="Q194">
        <f t="shared" ref="Q194:Q196" si="36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33"/>
        <v>0</v>
      </c>
      <c r="O195">
        <f t="shared" si="34"/>
        <v>0</v>
      </c>
      <c r="P195">
        <f t="shared" si="35"/>
        <v>0</v>
      </c>
      <c r="Q195">
        <f t="shared" si="36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33"/>
        <v>0</v>
      </c>
      <c r="O196">
        <f t="shared" si="34"/>
        <v>0</v>
      </c>
      <c r="P196">
        <f t="shared" si="35"/>
        <v>0</v>
      </c>
      <c r="Q196">
        <f t="shared" si="36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7">A198*((SUM(F198:I198))+(J198*1950*80))</f>
        <v>0</v>
      </c>
      <c r="O198">
        <f t="shared" ref="O198:O209" si="38">A198*J198</f>
        <v>0</v>
      </c>
      <c r="P198">
        <f t="shared" ref="P198:P209" si="39">A198*K198</f>
        <v>0</v>
      </c>
      <c r="Q198">
        <f t="shared" ref="Q198:Q209" si="40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7"/>
        <v>0</v>
      </c>
      <c r="O199">
        <f t="shared" si="38"/>
        <v>0</v>
      </c>
      <c r="P199">
        <f t="shared" si="39"/>
        <v>0</v>
      </c>
      <c r="Q199">
        <f t="shared" si="40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7"/>
        <v>0</v>
      </c>
      <c r="O200">
        <f t="shared" si="38"/>
        <v>0</v>
      </c>
      <c r="P200">
        <f t="shared" si="39"/>
        <v>0</v>
      </c>
      <c r="Q200">
        <f t="shared" si="40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7"/>
        <v>0</v>
      </c>
      <c r="O201">
        <f t="shared" si="38"/>
        <v>0</v>
      </c>
      <c r="P201">
        <f t="shared" si="39"/>
        <v>0</v>
      </c>
      <c r="Q201">
        <f t="shared" si="40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7"/>
        <v>0</v>
      </c>
      <c r="O202">
        <f t="shared" si="38"/>
        <v>0</v>
      </c>
      <c r="P202">
        <f t="shared" si="39"/>
        <v>0</v>
      </c>
      <c r="Q202">
        <f t="shared" si="40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7"/>
        <v>0</v>
      </c>
      <c r="O203">
        <f t="shared" si="38"/>
        <v>0</v>
      </c>
      <c r="P203">
        <f t="shared" si="39"/>
        <v>0</v>
      </c>
      <c r="Q203">
        <f t="shared" si="40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7"/>
        <v>0</v>
      </c>
      <c r="O204">
        <f t="shared" si="38"/>
        <v>0</v>
      </c>
      <c r="P204">
        <f t="shared" si="39"/>
        <v>0</v>
      </c>
      <c r="Q204">
        <f t="shared" si="40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7"/>
        <v>0</v>
      </c>
      <c r="O206">
        <f t="shared" si="38"/>
        <v>0</v>
      </c>
      <c r="P206">
        <f t="shared" si="39"/>
        <v>0</v>
      </c>
      <c r="Q206">
        <f t="shared" si="40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7"/>
        <v>0</v>
      </c>
      <c r="O207">
        <f t="shared" si="38"/>
        <v>0</v>
      </c>
      <c r="P207">
        <f t="shared" si="39"/>
        <v>0</v>
      </c>
      <c r="Q207">
        <f t="shared" si="40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7"/>
        <v>0</v>
      </c>
      <c r="O208">
        <f t="shared" si="38"/>
        <v>0</v>
      </c>
      <c r="P208">
        <f t="shared" si="39"/>
        <v>0</v>
      </c>
      <c r="Q208">
        <f t="shared" si="40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7"/>
        <v>0</v>
      </c>
      <c r="O209">
        <f t="shared" si="38"/>
        <v>0</v>
      </c>
      <c r="P209">
        <f t="shared" si="39"/>
        <v>0</v>
      </c>
      <c r="Q209">
        <f t="shared" si="40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41">A211*((SUM(F211:I211))+(J211*1950*80))</f>
        <v>0</v>
      </c>
      <c r="O211">
        <f t="shared" ref="O211:O218" si="42">A211*J211</f>
        <v>0</v>
      </c>
      <c r="P211">
        <f t="shared" ref="P211:P218" si="43">A211*K211</f>
        <v>0</v>
      </c>
      <c r="Q211">
        <f t="shared" ref="Q211:Q218" si="44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41"/>
        <v>0</v>
      </c>
      <c r="O212">
        <f t="shared" si="42"/>
        <v>0</v>
      </c>
      <c r="P212">
        <f t="shared" si="43"/>
        <v>0</v>
      </c>
      <c r="Q212">
        <f t="shared" si="44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41"/>
        <v>0</v>
      </c>
      <c r="O213">
        <f t="shared" si="42"/>
        <v>0</v>
      </c>
      <c r="P213">
        <f t="shared" si="43"/>
        <v>0</v>
      </c>
      <c r="Q213">
        <f t="shared" si="44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41"/>
        <v>0</v>
      </c>
      <c r="O214">
        <f t="shared" si="42"/>
        <v>0</v>
      </c>
      <c r="P214">
        <f t="shared" si="43"/>
        <v>0</v>
      </c>
      <c r="Q214">
        <f t="shared" si="44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41"/>
        <v>0</v>
      </c>
      <c r="O215">
        <f t="shared" si="42"/>
        <v>0</v>
      </c>
      <c r="P215">
        <f t="shared" si="43"/>
        <v>0</v>
      </c>
      <c r="Q215">
        <f t="shared" si="44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41"/>
        <v>0</v>
      </c>
      <c r="O216">
        <f t="shared" si="42"/>
        <v>0</v>
      </c>
      <c r="P216">
        <f t="shared" si="43"/>
        <v>0</v>
      </c>
      <c r="Q216">
        <f t="shared" si="44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41"/>
        <v>0</v>
      </c>
      <c r="O217">
        <f t="shared" si="42"/>
        <v>0</v>
      </c>
      <c r="P217">
        <f t="shared" si="43"/>
        <v>0</v>
      </c>
      <c r="Q217">
        <f t="shared" si="44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41"/>
        <v>0</v>
      </c>
      <c r="O218">
        <f t="shared" si="42"/>
        <v>0</v>
      </c>
      <c r="P218">
        <f t="shared" si="43"/>
        <v>0</v>
      </c>
      <c r="Q218">
        <f t="shared" si="44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5">A220*((SUM(F220:I220))+(J220*1950*80))</f>
        <v>0</v>
      </c>
      <c r="O220">
        <f t="shared" ref="O220:O230" si="46">A220*J220</f>
        <v>0</v>
      </c>
      <c r="P220">
        <f t="shared" ref="P220:P230" si="47">A220*K220</f>
        <v>0</v>
      </c>
      <c r="Q220">
        <f t="shared" ref="Q220:Q230" si="48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5"/>
        <v>0</v>
      </c>
      <c r="O221">
        <f t="shared" si="46"/>
        <v>0</v>
      </c>
      <c r="P221">
        <f t="shared" si="47"/>
        <v>0</v>
      </c>
      <c r="Q221">
        <f t="shared" si="48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5"/>
        <v>0</v>
      </c>
      <c r="O222">
        <f t="shared" si="46"/>
        <v>0</v>
      </c>
      <c r="P222">
        <f t="shared" si="47"/>
        <v>0</v>
      </c>
      <c r="Q222">
        <f t="shared" si="48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5"/>
        <v>0</v>
      </c>
      <c r="O223">
        <f t="shared" si="46"/>
        <v>0</v>
      </c>
      <c r="P223">
        <f t="shared" si="47"/>
        <v>0</v>
      </c>
      <c r="Q223">
        <f t="shared" si="48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5"/>
        <v>0</v>
      </c>
      <c r="O224">
        <f t="shared" si="46"/>
        <v>0</v>
      </c>
      <c r="P224">
        <f t="shared" si="47"/>
        <v>0</v>
      </c>
      <c r="Q224">
        <f t="shared" si="48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5"/>
        <v>0</v>
      </c>
      <c r="O225">
        <f t="shared" si="46"/>
        <v>0</v>
      </c>
      <c r="P225">
        <f t="shared" si="47"/>
        <v>0</v>
      </c>
      <c r="Q225">
        <f t="shared" si="48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5"/>
        <v>0</v>
      </c>
      <c r="O226">
        <f t="shared" si="46"/>
        <v>0</v>
      </c>
      <c r="P226">
        <f t="shared" si="47"/>
        <v>0</v>
      </c>
      <c r="Q226">
        <f t="shared" si="48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5"/>
        <v>0</v>
      </c>
      <c r="O227">
        <f t="shared" si="46"/>
        <v>0</v>
      </c>
      <c r="P227">
        <f t="shared" si="47"/>
        <v>0</v>
      </c>
      <c r="Q227">
        <f t="shared" si="48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5"/>
        <v>0</v>
      </c>
      <c r="O228">
        <f t="shared" si="46"/>
        <v>0</v>
      </c>
      <c r="P228">
        <f t="shared" si="47"/>
        <v>0</v>
      </c>
      <c r="Q228">
        <f t="shared" si="48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5"/>
        <v>0</v>
      </c>
      <c r="O229">
        <f t="shared" si="46"/>
        <v>0</v>
      </c>
      <c r="P229">
        <f t="shared" si="47"/>
        <v>0</v>
      </c>
      <c r="Q229">
        <f t="shared" si="48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5"/>
        <v>0</v>
      </c>
      <c r="O230">
        <f t="shared" si="46"/>
        <v>0</v>
      </c>
      <c r="P230">
        <f t="shared" si="47"/>
        <v>0</v>
      </c>
      <c r="Q230">
        <f t="shared" si="48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9">A232*((SUM(F232:I232))+(J232*1950*80))</f>
        <v>0</v>
      </c>
      <c r="O232">
        <f t="shared" ref="O232:O233" si="50">A232*J232</f>
        <v>0</v>
      </c>
      <c r="P232">
        <f t="shared" ref="P232:P233" si="51">A232*K232</f>
        <v>0</v>
      </c>
      <c r="Q232">
        <f t="shared" ref="Q232:Q233" si="52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9"/>
        <v>0</v>
      </c>
      <c r="O233">
        <f t="shared" si="50"/>
        <v>0</v>
      </c>
      <c r="P233">
        <f t="shared" si="51"/>
        <v>0</v>
      </c>
      <c r="Q233">
        <f t="shared" si="52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53">A235*((SUM(F235:I235))+(J235*1950*80))</f>
        <v>0</v>
      </c>
      <c r="O235">
        <f t="shared" ref="O235:O239" si="54">A235*J235</f>
        <v>0</v>
      </c>
      <c r="P235">
        <f t="shared" ref="P235:P239" si="55">A235*K235</f>
        <v>0</v>
      </c>
      <c r="Q235">
        <f t="shared" ref="Q235:Q239" si="56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53"/>
        <v>0</v>
      </c>
      <c r="O236">
        <f t="shared" si="54"/>
        <v>0</v>
      </c>
      <c r="P236">
        <f t="shared" si="55"/>
        <v>0</v>
      </c>
      <c r="Q236">
        <f t="shared" si="56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53"/>
        <v>0</v>
      </c>
      <c r="O237">
        <f t="shared" si="54"/>
        <v>0</v>
      </c>
      <c r="P237">
        <f t="shared" si="55"/>
        <v>0</v>
      </c>
      <c r="Q237">
        <f t="shared" si="56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53"/>
        <v>0</v>
      </c>
      <c r="O238">
        <f t="shared" si="54"/>
        <v>0</v>
      </c>
      <c r="P238">
        <f t="shared" si="55"/>
        <v>0</v>
      </c>
      <c r="Q238">
        <f t="shared" si="56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53"/>
        <v>0</v>
      </c>
      <c r="O239">
        <f t="shared" si="54"/>
        <v>0</v>
      </c>
      <c r="P239">
        <f t="shared" si="55"/>
        <v>0</v>
      </c>
      <c r="Q239">
        <f t="shared" si="56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7">A241*((SUM(F241:I241))+(J241*1950*80))</f>
        <v>0</v>
      </c>
      <c r="O241">
        <f t="shared" ref="O241:O245" si="58">A241*J241</f>
        <v>0</v>
      </c>
      <c r="P241">
        <f t="shared" ref="P241:P245" si="59">A241*K241</f>
        <v>0</v>
      </c>
      <c r="Q241">
        <f t="shared" ref="Q241:Q245" si="60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7"/>
        <v>0</v>
      </c>
      <c r="O242">
        <f t="shared" si="58"/>
        <v>0</v>
      </c>
      <c r="P242">
        <f t="shared" si="59"/>
        <v>0</v>
      </c>
      <c r="Q242">
        <f t="shared" si="60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7"/>
        <v>0</v>
      </c>
      <c r="O243">
        <f t="shared" si="58"/>
        <v>0</v>
      </c>
      <c r="P243">
        <f t="shared" si="59"/>
        <v>0</v>
      </c>
      <c r="Q243">
        <f t="shared" si="60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7"/>
        <v>0</v>
      </c>
      <c r="O244">
        <f t="shared" si="58"/>
        <v>0</v>
      </c>
      <c r="P244">
        <f t="shared" si="59"/>
        <v>0</v>
      </c>
      <c r="Q244">
        <f t="shared" si="60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7"/>
        <v>0</v>
      </c>
      <c r="O245">
        <f t="shared" si="58"/>
        <v>0</v>
      </c>
      <c r="P245">
        <f t="shared" si="59"/>
        <v>0</v>
      </c>
      <c r="Q245">
        <f t="shared" si="60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61">A247*((SUM(F247:I247))+(J247*1950*80))</f>
        <v>0</v>
      </c>
      <c r="O247">
        <f t="shared" ref="O247:O254" si="62">A247*J247</f>
        <v>0</v>
      </c>
      <c r="P247">
        <f t="shared" ref="P247:P254" si="63">A247*K247</f>
        <v>0</v>
      </c>
      <c r="Q247">
        <f t="shared" ref="Q247:Q254" si="64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61"/>
        <v>0</v>
      </c>
      <c r="O248">
        <f t="shared" si="62"/>
        <v>0</v>
      </c>
      <c r="P248">
        <f t="shared" si="63"/>
        <v>0</v>
      </c>
      <c r="Q248">
        <f t="shared" si="64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61"/>
        <v>0</v>
      </c>
      <c r="O249">
        <f t="shared" si="62"/>
        <v>0</v>
      </c>
      <c r="P249">
        <f t="shared" si="63"/>
        <v>0</v>
      </c>
      <c r="Q249">
        <f t="shared" si="64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61"/>
        <v>0</v>
      </c>
      <c r="O250">
        <f t="shared" si="62"/>
        <v>0</v>
      </c>
      <c r="P250">
        <f t="shared" si="63"/>
        <v>0</v>
      </c>
      <c r="Q250">
        <f t="shared" si="64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61"/>
        <v>0</v>
      </c>
      <c r="O251">
        <f t="shared" si="62"/>
        <v>0</v>
      </c>
      <c r="P251">
        <f t="shared" si="63"/>
        <v>0</v>
      </c>
      <c r="Q251">
        <f t="shared" si="64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61"/>
        <v>0</v>
      </c>
      <c r="O252">
        <f t="shared" si="62"/>
        <v>0</v>
      </c>
      <c r="P252">
        <f t="shared" si="63"/>
        <v>0</v>
      </c>
      <c r="Q252">
        <f t="shared" si="64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61"/>
        <v>0</v>
      </c>
      <c r="O253">
        <f t="shared" si="62"/>
        <v>0</v>
      </c>
      <c r="P253">
        <f t="shared" si="63"/>
        <v>0</v>
      </c>
      <c r="Q253">
        <f t="shared" si="64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61"/>
        <v>0</v>
      </c>
      <c r="O254">
        <f t="shared" si="62"/>
        <v>0</v>
      </c>
      <c r="P254">
        <f t="shared" si="63"/>
        <v>0</v>
      </c>
      <c r="Q254">
        <f t="shared" si="64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5">A256*((SUM(F256:I256))+(J256*1950*80))</f>
        <v>0</v>
      </c>
      <c r="O256">
        <f t="shared" ref="O256:O260" si="66">A256*J256</f>
        <v>0</v>
      </c>
      <c r="P256">
        <f t="shared" ref="P256:P260" si="67">A256*K256</f>
        <v>0</v>
      </c>
      <c r="Q256">
        <f t="shared" ref="Q256:Q260" si="68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5"/>
        <v>0</v>
      </c>
      <c r="O257">
        <f t="shared" si="66"/>
        <v>0</v>
      </c>
      <c r="P257">
        <f t="shared" si="67"/>
        <v>0</v>
      </c>
      <c r="Q257">
        <f t="shared" si="68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5"/>
        <v>0</v>
      </c>
      <c r="O258">
        <f t="shared" si="66"/>
        <v>0</v>
      </c>
      <c r="P258">
        <f t="shared" si="67"/>
        <v>0</v>
      </c>
      <c r="Q258">
        <f t="shared" si="68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5"/>
        <v>0</v>
      </c>
      <c r="O259">
        <f t="shared" si="66"/>
        <v>0</v>
      </c>
      <c r="P259">
        <f t="shared" si="67"/>
        <v>0</v>
      </c>
      <c r="Q259">
        <f t="shared" si="68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5"/>
        <v>0</v>
      </c>
      <c r="O260">
        <f t="shared" si="66"/>
        <v>0</v>
      </c>
      <c r="P260">
        <f t="shared" si="67"/>
        <v>0</v>
      </c>
      <c r="Q260">
        <f t="shared" si="68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9">A262*((SUM(F262:I262))+(J262*1950*80))</f>
        <v>0</v>
      </c>
      <c r="O262">
        <f t="shared" ref="O262" si="70">A262*J262</f>
        <v>0</v>
      </c>
      <c r="P262">
        <f t="shared" ref="P262" si="71">A262*K262</f>
        <v>0</v>
      </c>
      <c r="Q262">
        <f t="shared" ref="Q262" si="72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73">A264*((SUM(F264:I264))+(J264*1950*80))</f>
        <v>0</v>
      </c>
      <c r="O264">
        <f t="shared" ref="O264:O268" si="74">A264*J264</f>
        <v>0</v>
      </c>
      <c r="P264">
        <f t="shared" ref="P264:P268" si="75">A264*K264</f>
        <v>0</v>
      </c>
      <c r="Q264">
        <f t="shared" ref="Q264:Q268" si="76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73"/>
        <v>0</v>
      </c>
      <c r="O265">
        <f t="shared" si="74"/>
        <v>0</v>
      </c>
      <c r="P265">
        <f t="shared" si="75"/>
        <v>0</v>
      </c>
      <c r="Q265">
        <f t="shared" si="76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73"/>
        <v>0</v>
      </c>
      <c r="O266">
        <f t="shared" si="74"/>
        <v>0</v>
      </c>
      <c r="P266">
        <f t="shared" si="75"/>
        <v>0</v>
      </c>
      <c r="Q266">
        <f t="shared" si="76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73"/>
        <v>0</v>
      </c>
      <c r="O267">
        <f t="shared" si="74"/>
        <v>0</v>
      </c>
      <c r="P267">
        <f t="shared" si="75"/>
        <v>0</v>
      </c>
      <c r="Q267">
        <f t="shared" si="76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73"/>
        <v>0</v>
      </c>
      <c r="O268">
        <f t="shared" si="74"/>
        <v>0</v>
      </c>
      <c r="P268">
        <f t="shared" si="75"/>
        <v>0</v>
      </c>
      <c r="Q268">
        <f t="shared" si="76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7">A270*((SUM(F270:I270))+(J270*1950*80))</f>
        <v>0</v>
      </c>
      <c r="O270">
        <f t="shared" ref="O270:O274" si="78">A270*J270</f>
        <v>0</v>
      </c>
      <c r="P270">
        <f t="shared" ref="P270:P274" si="79">A270*K270</f>
        <v>0</v>
      </c>
      <c r="Q270">
        <f t="shared" ref="Q270:Q274" si="80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7"/>
        <v>0</v>
      </c>
      <c r="O271">
        <f t="shared" si="78"/>
        <v>0</v>
      </c>
      <c r="P271">
        <f t="shared" si="79"/>
        <v>0</v>
      </c>
      <c r="Q271">
        <f t="shared" si="80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7"/>
        <v>0</v>
      </c>
      <c r="O272">
        <f t="shared" si="78"/>
        <v>0</v>
      </c>
      <c r="P272">
        <f t="shared" si="79"/>
        <v>0</v>
      </c>
      <c r="Q272">
        <f t="shared" si="80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7"/>
        <v>0</v>
      </c>
      <c r="O273">
        <f t="shared" si="78"/>
        <v>0</v>
      </c>
      <c r="P273">
        <f t="shared" si="79"/>
        <v>0</v>
      </c>
      <c r="Q273">
        <f t="shared" si="80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7"/>
        <v>0</v>
      </c>
      <c r="O274">
        <f t="shared" si="78"/>
        <v>0</v>
      </c>
      <c r="P274">
        <f t="shared" si="79"/>
        <v>0</v>
      </c>
      <c r="Q274">
        <f t="shared" si="80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81">A276*((SUM(F276:I276))+(J276*1950*80))</f>
        <v>0</v>
      </c>
      <c r="O276">
        <f t="shared" ref="O276:O278" si="82">A276*J276</f>
        <v>0</v>
      </c>
      <c r="P276">
        <f t="shared" ref="P276:P278" si="83">A276*K276</f>
        <v>0</v>
      </c>
      <c r="Q276">
        <f t="shared" ref="Q276:Q278" si="84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81"/>
        <v>0</v>
      </c>
      <c r="O277">
        <f t="shared" si="82"/>
        <v>0</v>
      </c>
      <c r="P277">
        <f t="shared" si="83"/>
        <v>0</v>
      </c>
      <c r="Q277">
        <f t="shared" si="84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81"/>
        <v>0</v>
      </c>
      <c r="O278">
        <f t="shared" si="82"/>
        <v>0</v>
      </c>
      <c r="P278">
        <f t="shared" si="83"/>
        <v>0</v>
      </c>
      <c r="Q278">
        <f t="shared" si="84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5">A280*((SUM(F280:I280))+(J280*1950*80))</f>
        <v>0</v>
      </c>
      <c r="O280">
        <f t="shared" ref="O280:O281" si="86">A280*J280</f>
        <v>0</v>
      </c>
      <c r="P280">
        <f t="shared" ref="P280:P281" si="87">A280*K280</f>
        <v>0</v>
      </c>
      <c r="Q280">
        <f t="shared" ref="Q280:Q281" si="88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5"/>
        <v>0</v>
      </c>
      <c r="O281">
        <f t="shared" si="86"/>
        <v>0</v>
      </c>
      <c r="P281">
        <f t="shared" si="87"/>
        <v>0</v>
      </c>
      <c r="Q281">
        <f t="shared" si="88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9">A283*((SUM(F283:I283))+(J283*1950*80))</f>
        <v>0</v>
      </c>
      <c r="O283">
        <f t="shared" ref="O283" si="90">A283*J283</f>
        <v>0</v>
      </c>
      <c r="P283">
        <f t="shared" ref="P283" si="91">A283*K283</f>
        <v>0</v>
      </c>
      <c r="Q283">
        <f t="shared" ref="Q283" si="92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93">A285*((SUM(F285:I285))+(J285*1950*80))</f>
        <v>0</v>
      </c>
      <c r="O285">
        <f t="shared" ref="O285:O286" si="94">A285*J285</f>
        <v>0</v>
      </c>
      <c r="P285">
        <f t="shared" ref="P285:P286" si="95">A285*K285</f>
        <v>0</v>
      </c>
      <c r="Q285">
        <f t="shared" ref="Q285:Q286" si="96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93"/>
        <v>0</v>
      </c>
      <c r="O286">
        <f t="shared" si="94"/>
        <v>0</v>
      </c>
      <c r="P286">
        <f t="shared" si="95"/>
        <v>0</v>
      </c>
      <c r="Q286">
        <f t="shared" si="96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7">A288*((SUM(F288:I288))+(J288*1950*80))</f>
        <v>0</v>
      </c>
      <c r="O288">
        <f t="shared" ref="O288:O290" si="98">A288*J288</f>
        <v>0</v>
      </c>
      <c r="P288">
        <f t="shared" ref="P288:P290" si="99">A288*K288</f>
        <v>0</v>
      </c>
      <c r="Q288">
        <f t="shared" ref="Q288:Q290" si="100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7"/>
        <v>0</v>
      </c>
      <c r="O289">
        <f t="shared" si="98"/>
        <v>0</v>
      </c>
      <c r="P289">
        <f t="shared" si="99"/>
        <v>0</v>
      </c>
      <c r="Q289">
        <f t="shared" si="100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7"/>
        <v>0</v>
      </c>
      <c r="O290">
        <f t="shared" si="98"/>
        <v>0</v>
      </c>
      <c r="P290">
        <f t="shared" si="99"/>
        <v>0</v>
      </c>
      <c r="Q290">
        <f t="shared" si="100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101">SUM(O174:O290)</f>
        <v>0</v>
      </c>
      <c r="P291" s="28">
        <f t="shared" si="101"/>
        <v>0</v>
      </c>
      <c r="Q291" s="28">
        <f t="shared" si="101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102">A292*((SUM(F292:I292))+(J292*1950*80))</f>
        <v>0</v>
      </c>
      <c r="O292">
        <f t="shared" ref="O292:O299" si="103">A292*J292</f>
        <v>0</v>
      </c>
      <c r="P292">
        <f t="shared" ref="P292:P299" si="104">A292*K292</f>
        <v>0</v>
      </c>
      <c r="Q292">
        <f t="shared" ref="Q292:Q299" si="105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102"/>
        <v>0</v>
      </c>
      <c r="O293">
        <f t="shared" si="103"/>
        <v>0</v>
      </c>
      <c r="P293">
        <f t="shared" si="104"/>
        <v>0</v>
      </c>
      <c r="Q293">
        <f t="shared" si="105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102"/>
        <v>0</v>
      </c>
      <c r="O294">
        <f t="shared" si="103"/>
        <v>0</v>
      </c>
      <c r="P294">
        <f t="shared" si="104"/>
        <v>0</v>
      </c>
      <c r="Q294">
        <f t="shared" si="105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102"/>
        <v>0</v>
      </c>
      <c r="O295">
        <f t="shared" si="103"/>
        <v>0</v>
      </c>
      <c r="P295">
        <f t="shared" si="104"/>
        <v>0</v>
      </c>
      <c r="Q295">
        <f t="shared" si="105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102"/>
        <v>0</v>
      </c>
      <c r="O296">
        <f t="shared" si="103"/>
        <v>0</v>
      </c>
      <c r="P296">
        <f t="shared" si="104"/>
        <v>0</v>
      </c>
      <c r="Q296">
        <f t="shared" si="105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102"/>
        <v>0</v>
      </c>
      <c r="O297">
        <f t="shared" si="103"/>
        <v>0</v>
      </c>
      <c r="P297">
        <f t="shared" si="104"/>
        <v>0</v>
      </c>
      <c r="Q297">
        <f t="shared" si="105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102"/>
        <v>0</v>
      </c>
      <c r="O298">
        <f t="shared" si="103"/>
        <v>0</v>
      </c>
      <c r="P298">
        <f t="shared" si="104"/>
        <v>0</v>
      </c>
      <c r="Q298">
        <f t="shared" si="105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102"/>
        <v>0</v>
      </c>
      <c r="O299">
        <f t="shared" si="103"/>
        <v>0</v>
      </c>
      <c r="P299">
        <f t="shared" si="104"/>
        <v>0</v>
      </c>
      <c r="Q299">
        <f t="shared" si="105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6">A301*((SUM(F301:I301))+(J301*1950*80))</f>
        <v>0</v>
      </c>
      <c r="O301">
        <f t="shared" ref="O301:O310" si="107">A301*J301</f>
        <v>0</v>
      </c>
      <c r="P301">
        <f t="shared" ref="P301:P310" si="108">A301*K301</f>
        <v>0</v>
      </c>
      <c r="Q301">
        <f t="shared" ref="Q301:Q310" si="109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6"/>
        <v>0</v>
      </c>
      <c r="O302">
        <f t="shared" si="107"/>
        <v>0</v>
      </c>
      <c r="P302">
        <f t="shared" si="108"/>
        <v>0</v>
      </c>
      <c r="Q302">
        <f t="shared" si="109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6"/>
        <v>0</v>
      </c>
      <c r="O303">
        <f t="shared" si="107"/>
        <v>0</v>
      </c>
      <c r="P303">
        <f t="shared" si="108"/>
        <v>0</v>
      </c>
      <c r="Q303">
        <f t="shared" si="109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6"/>
        <v>0</v>
      </c>
      <c r="O304">
        <f t="shared" si="107"/>
        <v>0</v>
      </c>
      <c r="P304">
        <f t="shared" si="108"/>
        <v>0</v>
      </c>
      <c r="Q304">
        <f t="shared" si="109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6"/>
        <v>0</v>
      </c>
      <c r="O305">
        <f t="shared" si="107"/>
        <v>0</v>
      </c>
      <c r="P305">
        <f t="shared" si="108"/>
        <v>0</v>
      </c>
      <c r="Q305">
        <f t="shared" si="109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6"/>
        <v>0</v>
      </c>
      <c r="O306">
        <f t="shared" si="107"/>
        <v>0</v>
      </c>
      <c r="P306">
        <f t="shared" si="108"/>
        <v>0</v>
      </c>
      <c r="Q306">
        <f t="shared" si="109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6"/>
        <v>0</v>
      </c>
      <c r="O307">
        <f t="shared" si="107"/>
        <v>0</v>
      </c>
      <c r="P307">
        <f t="shared" si="108"/>
        <v>0</v>
      </c>
      <c r="Q307">
        <f t="shared" si="109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6"/>
        <v>0</v>
      </c>
      <c r="O308">
        <f t="shared" si="107"/>
        <v>0</v>
      </c>
      <c r="P308">
        <f t="shared" si="108"/>
        <v>0</v>
      </c>
      <c r="Q308">
        <f t="shared" si="109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6"/>
        <v>0</v>
      </c>
      <c r="O309">
        <f t="shared" si="107"/>
        <v>0</v>
      </c>
      <c r="P309">
        <f t="shared" si="108"/>
        <v>0</v>
      </c>
      <c r="Q309">
        <f t="shared" si="109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6"/>
        <v>0</v>
      </c>
      <c r="O310">
        <f t="shared" si="107"/>
        <v>0</v>
      </c>
      <c r="P310">
        <f t="shared" si="108"/>
        <v>0</v>
      </c>
      <c r="Q310">
        <f t="shared" si="109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10">A312*((SUM(F312:I312))+(J312*1950*80))</f>
        <v>0</v>
      </c>
      <c r="O312">
        <f t="shared" ref="O312:O375" si="111">A312*J312</f>
        <v>0</v>
      </c>
      <c r="P312">
        <f t="shared" ref="P312:P375" si="112">A312*K312</f>
        <v>0</v>
      </c>
      <c r="Q312">
        <f t="shared" ref="Q312:Q375" si="113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10"/>
        <v>0</v>
      </c>
      <c r="O313">
        <f t="shared" si="111"/>
        <v>0</v>
      </c>
      <c r="P313">
        <f t="shared" si="112"/>
        <v>0</v>
      </c>
      <c r="Q313">
        <f t="shared" si="113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10"/>
        <v>0</v>
      </c>
      <c r="O314">
        <f t="shared" si="111"/>
        <v>0</v>
      </c>
      <c r="P314">
        <f t="shared" si="112"/>
        <v>0</v>
      </c>
      <c r="Q314">
        <f t="shared" si="113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10"/>
        <v>0</v>
      </c>
      <c r="O315">
        <f t="shared" si="111"/>
        <v>0</v>
      </c>
      <c r="P315">
        <f t="shared" si="112"/>
        <v>0</v>
      </c>
      <c r="Q315">
        <f t="shared" si="113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10"/>
        <v>0</v>
      </c>
      <c r="O316">
        <f t="shared" si="111"/>
        <v>0</v>
      </c>
      <c r="P316">
        <f t="shared" si="112"/>
        <v>0</v>
      </c>
      <c r="Q316">
        <f t="shared" si="113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10"/>
        <v>0</v>
      </c>
      <c r="O317">
        <f t="shared" si="111"/>
        <v>0</v>
      </c>
      <c r="P317">
        <f t="shared" si="112"/>
        <v>0</v>
      </c>
      <c r="Q317">
        <f t="shared" si="113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10"/>
        <v>0</v>
      </c>
      <c r="O318">
        <f t="shared" si="111"/>
        <v>0</v>
      </c>
      <c r="P318">
        <f t="shared" si="112"/>
        <v>0</v>
      </c>
      <c r="Q318">
        <f t="shared" si="113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10"/>
        <v>0</v>
      </c>
      <c r="O320">
        <f t="shared" si="111"/>
        <v>0</v>
      </c>
      <c r="P320">
        <f t="shared" si="112"/>
        <v>0</v>
      </c>
      <c r="Q320">
        <f t="shared" si="113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10"/>
        <v>0</v>
      </c>
      <c r="O321">
        <f t="shared" si="111"/>
        <v>0</v>
      </c>
      <c r="P321">
        <f t="shared" si="112"/>
        <v>0</v>
      </c>
      <c r="Q321">
        <f t="shared" si="113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10"/>
        <v>0</v>
      </c>
      <c r="O322">
        <f t="shared" si="111"/>
        <v>0</v>
      </c>
      <c r="P322">
        <f t="shared" si="112"/>
        <v>0</v>
      </c>
      <c r="Q322">
        <f t="shared" si="113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10"/>
        <v>0</v>
      </c>
      <c r="O323">
        <f t="shared" si="111"/>
        <v>0</v>
      </c>
      <c r="P323">
        <f t="shared" si="112"/>
        <v>0</v>
      </c>
      <c r="Q323">
        <f t="shared" si="113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10"/>
        <v>0</v>
      </c>
      <c r="O324">
        <f t="shared" si="111"/>
        <v>0</v>
      </c>
      <c r="P324">
        <f t="shared" si="112"/>
        <v>0</v>
      </c>
      <c r="Q324">
        <f t="shared" si="113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10"/>
        <v>0</v>
      </c>
      <c r="O325">
        <f t="shared" si="111"/>
        <v>0</v>
      </c>
      <c r="P325">
        <f t="shared" si="112"/>
        <v>0</v>
      </c>
      <c r="Q325">
        <f t="shared" si="113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10"/>
        <v>0</v>
      </c>
      <c r="O326">
        <f t="shared" si="111"/>
        <v>0</v>
      </c>
      <c r="P326">
        <f t="shared" si="112"/>
        <v>0</v>
      </c>
      <c r="Q326">
        <f t="shared" si="113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10"/>
        <v>0</v>
      </c>
      <c r="O327">
        <f t="shared" si="111"/>
        <v>0</v>
      </c>
      <c r="P327">
        <f t="shared" si="112"/>
        <v>0</v>
      </c>
      <c r="Q327">
        <f t="shared" si="113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10"/>
        <v>0</v>
      </c>
      <c r="O328">
        <f t="shared" si="111"/>
        <v>0</v>
      </c>
      <c r="P328">
        <f t="shared" si="112"/>
        <v>0</v>
      </c>
      <c r="Q328">
        <f t="shared" si="113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10"/>
        <v>0</v>
      </c>
      <c r="O330">
        <f t="shared" si="111"/>
        <v>0</v>
      </c>
      <c r="P330">
        <f t="shared" si="112"/>
        <v>0</v>
      </c>
      <c r="Q330">
        <f t="shared" si="113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10"/>
        <v>0</v>
      </c>
      <c r="O331">
        <f t="shared" si="111"/>
        <v>0</v>
      </c>
      <c r="P331">
        <f t="shared" si="112"/>
        <v>0</v>
      </c>
      <c r="Q331">
        <f t="shared" si="113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10"/>
        <v>0</v>
      </c>
      <c r="O332">
        <f t="shared" si="111"/>
        <v>0</v>
      </c>
      <c r="P332">
        <f t="shared" si="112"/>
        <v>0</v>
      </c>
      <c r="Q332">
        <f t="shared" si="113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10"/>
        <v>0</v>
      </c>
      <c r="O333">
        <f t="shared" si="111"/>
        <v>0</v>
      </c>
      <c r="P333">
        <f t="shared" si="112"/>
        <v>0</v>
      </c>
      <c r="Q333">
        <f t="shared" si="113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10"/>
        <v>0</v>
      </c>
      <c r="O334">
        <f t="shared" si="111"/>
        <v>0</v>
      </c>
      <c r="P334">
        <f t="shared" si="112"/>
        <v>0</v>
      </c>
      <c r="Q334">
        <f t="shared" si="113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10"/>
        <v>0</v>
      </c>
      <c r="O336">
        <f t="shared" si="111"/>
        <v>0</v>
      </c>
      <c r="P336">
        <f t="shared" si="112"/>
        <v>0</v>
      </c>
      <c r="Q336">
        <f t="shared" si="113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10"/>
        <v>0</v>
      </c>
      <c r="O337">
        <f t="shared" si="111"/>
        <v>0</v>
      </c>
      <c r="P337">
        <f t="shared" si="112"/>
        <v>0</v>
      </c>
      <c r="Q337">
        <f t="shared" si="113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10"/>
        <v>0</v>
      </c>
      <c r="O338">
        <f t="shared" si="111"/>
        <v>0</v>
      </c>
      <c r="P338">
        <f t="shared" si="112"/>
        <v>0</v>
      </c>
      <c r="Q338">
        <f t="shared" si="113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10"/>
        <v>0</v>
      </c>
      <c r="O339">
        <f t="shared" si="111"/>
        <v>0</v>
      </c>
      <c r="P339">
        <f t="shared" si="112"/>
        <v>0</v>
      </c>
      <c r="Q339">
        <f t="shared" si="113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10"/>
        <v>0</v>
      </c>
      <c r="O340">
        <f t="shared" si="111"/>
        <v>0</v>
      </c>
      <c r="P340">
        <f t="shared" si="112"/>
        <v>0</v>
      </c>
      <c r="Q340">
        <f t="shared" si="113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10"/>
        <v>0</v>
      </c>
      <c r="O341">
        <f t="shared" si="111"/>
        <v>0</v>
      </c>
      <c r="P341">
        <f t="shared" si="112"/>
        <v>0</v>
      </c>
      <c r="Q341">
        <f t="shared" si="113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10"/>
        <v>0</v>
      </c>
      <c r="O342">
        <f t="shared" si="111"/>
        <v>0</v>
      </c>
      <c r="P342">
        <f t="shared" si="112"/>
        <v>0</v>
      </c>
      <c r="Q342">
        <f t="shared" si="113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10"/>
        <v>0</v>
      </c>
      <c r="O343">
        <f t="shared" si="111"/>
        <v>0</v>
      </c>
      <c r="P343">
        <f t="shared" si="112"/>
        <v>0</v>
      </c>
      <c r="Q343">
        <f t="shared" si="113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10"/>
        <v>0</v>
      </c>
      <c r="O345">
        <f t="shared" si="111"/>
        <v>0</v>
      </c>
      <c r="P345">
        <f t="shared" si="112"/>
        <v>0</v>
      </c>
      <c r="Q345">
        <f t="shared" si="113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10"/>
        <v>0</v>
      </c>
      <c r="O346">
        <f t="shared" si="111"/>
        <v>0</v>
      </c>
      <c r="P346">
        <f t="shared" si="112"/>
        <v>0</v>
      </c>
      <c r="Q346">
        <f t="shared" si="113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10"/>
        <v>0</v>
      </c>
      <c r="O347">
        <f t="shared" si="111"/>
        <v>0</v>
      </c>
      <c r="P347">
        <f t="shared" si="112"/>
        <v>0</v>
      </c>
      <c r="Q347">
        <f t="shared" si="113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10"/>
        <v>0</v>
      </c>
      <c r="O348">
        <f t="shared" si="111"/>
        <v>0</v>
      </c>
      <c r="P348">
        <f t="shared" si="112"/>
        <v>0</v>
      </c>
      <c r="Q348">
        <f t="shared" si="113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10"/>
        <v>0</v>
      </c>
      <c r="O349">
        <f t="shared" si="111"/>
        <v>0</v>
      </c>
      <c r="P349">
        <f t="shared" si="112"/>
        <v>0</v>
      </c>
      <c r="Q349">
        <f t="shared" si="113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10"/>
        <v>0</v>
      </c>
      <c r="O350">
        <f t="shared" si="111"/>
        <v>0</v>
      </c>
      <c r="P350">
        <f t="shared" si="112"/>
        <v>0</v>
      </c>
      <c r="Q350">
        <f t="shared" si="113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10"/>
        <v>0</v>
      </c>
      <c r="O351">
        <f t="shared" si="111"/>
        <v>0</v>
      </c>
      <c r="P351">
        <f t="shared" si="112"/>
        <v>0</v>
      </c>
      <c r="Q351">
        <f t="shared" si="113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10"/>
        <v>0</v>
      </c>
      <c r="O352">
        <f t="shared" si="111"/>
        <v>0</v>
      </c>
      <c r="P352">
        <f t="shared" si="112"/>
        <v>0</v>
      </c>
      <c r="Q352">
        <f t="shared" si="113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10"/>
        <v>0</v>
      </c>
      <c r="O353">
        <f t="shared" si="111"/>
        <v>0</v>
      </c>
      <c r="P353">
        <f t="shared" si="112"/>
        <v>0</v>
      </c>
      <c r="Q353">
        <f t="shared" si="113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10"/>
        <v>0</v>
      </c>
      <c r="O354">
        <f t="shared" si="111"/>
        <v>0</v>
      </c>
      <c r="P354">
        <f t="shared" si="112"/>
        <v>0</v>
      </c>
      <c r="Q354">
        <f t="shared" si="113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10"/>
        <v>0</v>
      </c>
      <c r="O356">
        <f t="shared" si="111"/>
        <v>0</v>
      </c>
      <c r="P356">
        <f t="shared" si="112"/>
        <v>0</v>
      </c>
      <c r="Q356">
        <f t="shared" si="113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10"/>
        <v>0</v>
      </c>
      <c r="O357">
        <f t="shared" si="111"/>
        <v>0</v>
      </c>
      <c r="P357">
        <f t="shared" si="112"/>
        <v>0</v>
      </c>
      <c r="Q357">
        <f t="shared" si="113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10"/>
        <v>0</v>
      </c>
      <c r="O358">
        <f t="shared" si="111"/>
        <v>0</v>
      </c>
      <c r="P358">
        <f t="shared" si="112"/>
        <v>0</v>
      </c>
      <c r="Q358">
        <f t="shared" si="113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10"/>
        <v>0</v>
      </c>
      <c r="O359">
        <f t="shared" si="111"/>
        <v>0</v>
      </c>
      <c r="P359">
        <f t="shared" si="112"/>
        <v>0</v>
      </c>
      <c r="Q359">
        <f t="shared" si="113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10"/>
        <v>0</v>
      </c>
      <c r="O360">
        <f t="shared" si="111"/>
        <v>0</v>
      </c>
      <c r="P360">
        <f t="shared" si="112"/>
        <v>0</v>
      </c>
      <c r="Q360">
        <f t="shared" si="113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10"/>
        <v>0</v>
      </c>
      <c r="O361">
        <f t="shared" si="111"/>
        <v>0</v>
      </c>
      <c r="P361">
        <f t="shared" si="112"/>
        <v>0</v>
      </c>
      <c r="Q361">
        <f t="shared" si="113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10"/>
        <v>0</v>
      </c>
      <c r="O362">
        <f t="shared" si="111"/>
        <v>0</v>
      </c>
      <c r="P362">
        <f t="shared" si="112"/>
        <v>0</v>
      </c>
      <c r="Q362">
        <f t="shared" si="113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10"/>
        <v>0</v>
      </c>
      <c r="O363">
        <f t="shared" si="111"/>
        <v>0</v>
      </c>
      <c r="P363">
        <f t="shared" si="112"/>
        <v>0</v>
      </c>
      <c r="Q363">
        <f t="shared" si="113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10"/>
        <v>0</v>
      </c>
      <c r="O365">
        <f t="shared" si="111"/>
        <v>0</v>
      </c>
      <c r="P365">
        <f t="shared" si="112"/>
        <v>0</v>
      </c>
      <c r="Q365">
        <f t="shared" si="113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10"/>
        <v>0</v>
      </c>
      <c r="O366">
        <f t="shared" si="111"/>
        <v>0</v>
      </c>
      <c r="P366">
        <f t="shared" si="112"/>
        <v>0</v>
      </c>
      <c r="Q366">
        <f t="shared" si="113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10"/>
        <v>0</v>
      </c>
      <c r="O367">
        <f t="shared" si="111"/>
        <v>0</v>
      </c>
      <c r="P367">
        <f t="shared" si="112"/>
        <v>0</v>
      </c>
      <c r="Q367">
        <f t="shared" si="113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10"/>
        <v>0</v>
      </c>
      <c r="O368">
        <f t="shared" si="111"/>
        <v>0</v>
      </c>
      <c r="P368">
        <f t="shared" si="112"/>
        <v>0</v>
      </c>
      <c r="Q368">
        <f t="shared" si="113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10"/>
        <v>0</v>
      </c>
      <c r="O369">
        <f t="shared" si="111"/>
        <v>0</v>
      </c>
      <c r="P369">
        <f t="shared" si="112"/>
        <v>0</v>
      </c>
      <c r="Q369">
        <f t="shared" si="113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10"/>
        <v>0</v>
      </c>
      <c r="O371">
        <f t="shared" si="111"/>
        <v>0</v>
      </c>
      <c r="P371">
        <f t="shared" si="112"/>
        <v>0</v>
      </c>
      <c r="Q371">
        <f t="shared" si="113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10"/>
        <v>0</v>
      </c>
      <c r="O372">
        <f t="shared" si="111"/>
        <v>0</v>
      </c>
      <c r="P372">
        <f t="shared" si="112"/>
        <v>0</v>
      </c>
      <c r="Q372">
        <f t="shared" si="113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10"/>
        <v>0</v>
      </c>
      <c r="O373">
        <f t="shared" si="111"/>
        <v>0</v>
      </c>
      <c r="P373">
        <f t="shared" si="112"/>
        <v>0</v>
      </c>
      <c r="Q373">
        <f t="shared" si="113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10"/>
        <v>0</v>
      </c>
      <c r="O374">
        <f t="shared" si="111"/>
        <v>0</v>
      </c>
      <c r="P374">
        <f t="shared" si="112"/>
        <v>0</v>
      </c>
      <c r="Q374">
        <f t="shared" si="113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10"/>
        <v>0</v>
      </c>
      <c r="O375">
        <f t="shared" si="111"/>
        <v>0</v>
      </c>
      <c r="P375">
        <f t="shared" si="112"/>
        <v>0</v>
      </c>
      <c r="Q375">
        <f t="shared" si="113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4">A377*((SUM(F377:I377))+(J377*1950*80))</f>
        <v>0</v>
      </c>
      <c r="O377">
        <f t="shared" ref="O377:O440" si="115">A377*J377</f>
        <v>0</v>
      </c>
      <c r="P377">
        <f t="shared" ref="P377:P440" si="116">A377*K377</f>
        <v>0</v>
      </c>
      <c r="Q377">
        <f t="shared" ref="Q377:Q440" si="117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4"/>
        <v>0</v>
      </c>
      <c r="O378">
        <f t="shared" si="115"/>
        <v>0</v>
      </c>
      <c r="P378">
        <f t="shared" si="116"/>
        <v>0</v>
      </c>
      <c r="Q378">
        <f t="shared" si="117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4"/>
        <v>0</v>
      </c>
      <c r="O379">
        <f t="shared" si="115"/>
        <v>0</v>
      </c>
      <c r="P379">
        <f t="shared" si="116"/>
        <v>0</v>
      </c>
      <c r="Q379">
        <f t="shared" si="117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4"/>
        <v>0</v>
      </c>
      <c r="O380">
        <f t="shared" si="115"/>
        <v>0</v>
      </c>
      <c r="P380">
        <f t="shared" si="116"/>
        <v>0</v>
      </c>
      <c r="Q380">
        <f t="shared" si="117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4"/>
        <v>0</v>
      </c>
      <c r="O381">
        <f t="shared" si="115"/>
        <v>0</v>
      </c>
      <c r="P381">
        <f t="shared" si="116"/>
        <v>0</v>
      </c>
      <c r="Q381">
        <f t="shared" si="117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4"/>
        <v>0</v>
      </c>
      <c r="O382">
        <f t="shared" si="115"/>
        <v>0</v>
      </c>
      <c r="P382">
        <f t="shared" si="116"/>
        <v>0</v>
      </c>
      <c r="Q382">
        <f t="shared" si="117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4"/>
        <v>0</v>
      </c>
      <c r="O383">
        <f t="shared" si="115"/>
        <v>0</v>
      </c>
      <c r="P383">
        <f t="shared" si="116"/>
        <v>0</v>
      </c>
      <c r="Q383">
        <f t="shared" si="117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4"/>
        <v>0</v>
      </c>
      <c r="O385">
        <f t="shared" si="115"/>
        <v>0</v>
      </c>
      <c r="P385">
        <f t="shared" si="116"/>
        <v>0</v>
      </c>
      <c r="Q385">
        <f t="shared" si="117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4"/>
        <v>0</v>
      </c>
      <c r="O386">
        <f t="shared" si="115"/>
        <v>0</v>
      </c>
      <c r="P386">
        <f t="shared" si="116"/>
        <v>0</v>
      </c>
      <c r="Q386">
        <f t="shared" si="117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4"/>
        <v>0</v>
      </c>
      <c r="O387">
        <f t="shared" si="115"/>
        <v>0</v>
      </c>
      <c r="P387">
        <f t="shared" si="116"/>
        <v>0</v>
      </c>
      <c r="Q387">
        <f t="shared" si="117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4"/>
        <v>0</v>
      </c>
      <c r="O388">
        <f t="shared" si="115"/>
        <v>0</v>
      </c>
      <c r="P388">
        <f t="shared" si="116"/>
        <v>0</v>
      </c>
      <c r="Q388">
        <f t="shared" si="117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4"/>
        <v>0</v>
      </c>
      <c r="O389">
        <f t="shared" si="115"/>
        <v>0</v>
      </c>
      <c r="P389">
        <f t="shared" si="116"/>
        <v>0</v>
      </c>
      <c r="Q389">
        <f t="shared" si="117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4"/>
        <v>0</v>
      </c>
      <c r="O390">
        <f t="shared" si="115"/>
        <v>0</v>
      </c>
      <c r="P390">
        <f t="shared" si="116"/>
        <v>0</v>
      </c>
      <c r="Q390">
        <f t="shared" si="117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4"/>
        <v>0</v>
      </c>
      <c r="O391">
        <f t="shared" si="115"/>
        <v>0</v>
      </c>
      <c r="P391">
        <f t="shared" si="116"/>
        <v>0</v>
      </c>
      <c r="Q391">
        <f t="shared" si="117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4"/>
        <v>0</v>
      </c>
      <c r="O392">
        <f t="shared" si="115"/>
        <v>0</v>
      </c>
      <c r="P392">
        <f t="shared" si="116"/>
        <v>0</v>
      </c>
      <c r="Q392">
        <f t="shared" si="117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4"/>
        <v>0</v>
      </c>
      <c r="O393">
        <f t="shared" si="115"/>
        <v>0</v>
      </c>
      <c r="P393">
        <f t="shared" si="116"/>
        <v>0</v>
      </c>
      <c r="Q393">
        <f t="shared" si="117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4"/>
        <v>0</v>
      </c>
      <c r="O394">
        <f t="shared" si="115"/>
        <v>0</v>
      </c>
      <c r="P394">
        <f t="shared" si="116"/>
        <v>0</v>
      </c>
      <c r="Q394">
        <f t="shared" si="117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4"/>
        <v>0</v>
      </c>
      <c r="O395">
        <f t="shared" si="115"/>
        <v>0</v>
      </c>
      <c r="P395">
        <f t="shared" si="116"/>
        <v>0</v>
      </c>
      <c r="Q395">
        <f t="shared" si="117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4"/>
        <v>0</v>
      </c>
      <c r="O396">
        <f t="shared" si="115"/>
        <v>0</v>
      </c>
      <c r="P396">
        <f t="shared" si="116"/>
        <v>0</v>
      </c>
      <c r="Q396">
        <f t="shared" si="117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4"/>
        <v>0</v>
      </c>
      <c r="O398">
        <f t="shared" si="115"/>
        <v>0</v>
      </c>
      <c r="P398">
        <f t="shared" si="116"/>
        <v>0</v>
      </c>
      <c r="Q398">
        <f t="shared" si="117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4"/>
        <v>0</v>
      </c>
      <c r="O399">
        <f t="shared" si="115"/>
        <v>0</v>
      </c>
      <c r="P399">
        <f t="shared" si="116"/>
        <v>0</v>
      </c>
      <c r="Q399">
        <f t="shared" si="117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4"/>
        <v>0</v>
      </c>
      <c r="O400">
        <f t="shared" si="115"/>
        <v>0</v>
      </c>
      <c r="P400">
        <f t="shared" si="116"/>
        <v>0</v>
      </c>
      <c r="Q400">
        <f t="shared" si="117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4"/>
        <v>0</v>
      </c>
      <c r="O401">
        <f t="shared" si="115"/>
        <v>0</v>
      </c>
      <c r="P401">
        <f t="shared" si="116"/>
        <v>0</v>
      </c>
      <c r="Q401">
        <f t="shared" si="117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4"/>
        <v>0</v>
      </c>
      <c r="O402">
        <f t="shared" si="115"/>
        <v>0</v>
      </c>
      <c r="P402">
        <f t="shared" si="116"/>
        <v>0</v>
      </c>
      <c r="Q402">
        <f t="shared" si="117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4"/>
        <v>0</v>
      </c>
      <c r="O403">
        <f t="shared" si="115"/>
        <v>0</v>
      </c>
      <c r="P403">
        <f t="shared" si="116"/>
        <v>0</v>
      </c>
      <c r="Q403">
        <f t="shared" si="117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4"/>
        <v>0</v>
      </c>
      <c r="O404">
        <f t="shared" si="115"/>
        <v>0</v>
      </c>
      <c r="P404">
        <f t="shared" si="116"/>
        <v>0</v>
      </c>
      <c r="Q404">
        <f t="shared" si="117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4"/>
        <v>0</v>
      </c>
      <c r="O405">
        <f t="shared" si="115"/>
        <v>0</v>
      </c>
      <c r="P405">
        <f t="shared" si="116"/>
        <v>0</v>
      </c>
      <c r="Q405">
        <f t="shared" si="117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4"/>
        <v>0</v>
      </c>
      <c r="O406">
        <f t="shared" si="115"/>
        <v>0</v>
      </c>
      <c r="P406">
        <f t="shared" si="116"/>
        <v>0</v>
      </c>
      <c r="Q406">
        <f t="shared" si="117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4"/>
        <v>0</v>
      </c>
      <c r="O408">
        <f t="shared" si="115"/>
        <v>0</v>
      </c>
      <c r="P408">
        <f t="shared" si="116"/>
        <v>0</v>
      </c>
      <c r="Q408">
        <f t="shared" si="117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4"/>
        <v>0</v>
      </c>
      <c r="O409">
        <f t="shared" si="115"/>
        <v>0</v>
      </c>
      <c r="P409">
        <f t="shared" si="116"/>
        <v>0</v>
      </c>
      <c r="Q409">
        <f t="shared" si="117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4"/>
        <v>0</v>
      </c>
      <c r="O410">
        <f t="shared" si="115"/>
        <v>0</v>
      </c>
      <c r="P410">
        <f t="shared" si="116"/>
        <v>0</v>
      </c>
      <c r="Q410">
        <f t="shared" si="117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4"/>
        <v>0</v>
      </c>
      <c r="O411">
        <f t="shared" si="115"/>
        <v>0</v>
      </c>
      <c r="P411">
        <f t="shared" si="116"/>
        <v>0</v>
      </c>
      <c r="Q411">
        <f t="shared" si="117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4"/>
        <v>0</v>
      </c>
      <c r="O412">
        <f t="shared" si="115"/>
        <v>0</v>
      </c>
      <c r="P412">
        <f t="shared" si="116"/>
        <v>0</v>
      </c>
      <c r="Q412">
        <f t="shared" si="117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4"/>
        <v>0</v>
      </c>
      <c r="O413">
        <f t="shared" si="115"/>
        <v>0</v>
      </c>
      <c r="P413">
        <f t="shared" si="116"/>
        <v>0</v>
      </c>
      <c r="Q413">
        <f t="shared" si="117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4"/>
        <v>0</v>
      </c>
      <c r="O414">
        <f t="shared" si="115"/>
        <v>0</v>
      </c>
      <c r="P414">
        <f t="shared" si="116"/>
        <v>0</v>
      </c>
      <c r="Q414">
        <f t="shared" si="117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4"/>
        <v>0</v>
      </c>
      <c r="O415">
        <f t="shared" si="115"/>
        <v>0</v>
      </c>
      <c r="P415">
        <f t="shared" si="116"/>
        <v>0</v>
      </c>
      <c r="Q415">
        <f t="shared" si="117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4"/>
        <v>0</v>
      </c>
      <c r="O416">
        <f t="shared" si="115"/>
        <v>0</v>
      </c>
      <c r="P416">
        <f t="shared" si="116"/>
        <v>0</v>
      </c>
      <c r="Q416">
        <f t="shared" si="117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4"/>
        <v>0</v>
      </c>
      <c r="O418">
        <f t="shared" si="115"/>
        <v>0</v>
      </c>
      <c r="P418">
        <f t="shared" si="116"/>
        <v>0</v>
      </c>
      <c r="Q418">
        <f t="shared" si="117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4"/>
        <v>0</v>
      </c>
      <c r="O419">
        <f t="shared" si="115"/>
        <v>0</v>
      </c>
      <c r="P419">
        <f t="shared" si="116"/>
        <v>0</v>
      </c>
      <c r="Q419">
        <f t="shared" si="117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4"/>
        <v>0</v>
      </c>
      <c r="O420">
        <f t="shared" si="115"/>
        <v>0</v>
      </c>
      <c r="P420">
        <f t="shared" si="116"/>
        <v>0</v>
      </c>
      <c r="Q420">
        <f t="shared" si="117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4"/>
        <v>0</v>
      </c>
      <c r="O421">
        <f t="shared" si="115"/>
        <v>0</v>
      </c>
      <c r="P421">
        <f t="shared" si="116"/>
        <v>0</v>
      </c>
      <c r="Q421">
        <f t="shared" si="117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4"/>
        <v>0</v>
      </c>
      <c r="O422">
        <f t="shared" si="115"/>
        <v>0</v>
      </c>
      <c r="P422">
        <f t="shared" si="116"/>
        <v>0</v>
      </c>
      <c r="Q422">
        <f t="shared" si="117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4"/>
        <v>0</v>
      </c>
      <c r="O423">
        <f t="shared" si="115"/>
        <v>0</v>
      </c>
      <c r="P423">
        <f t="shared" si="116"/>
        <v>0</v>
      </c>
      <c r="Q423">
        <f t="shared" si="117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4"/>
        <v>0</v>
      </c>
      <c r="O424">
        <f t="shared" si="115"/>
        <v>0</v>
      </c>
      <c r="P424">
        <f t="shared" si="116"/>
        <v>0</v>
      </c>
      <c r="Q424">
        <f t="shared" si="117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4"/>
        <v>0</v>
      </c>
      <c r="O425">
        <f t="shared" si="115"/>
        <v>0</v>
      </c>
      <c r="P425">
        <f t="shared" si="116"/>
        <v>0</v>
      </c>
      <c r="Q425">
        <f t="shared" si="117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4"/>
        <v>0</v>
      </c>
      <c r="O426">
        <f t="shared" si="115"/>
        <v>0</v>
      </c>
      <c r="P426">
        <f t="shared" si="116"/>
        <v>0</v>
      </c>
      <c r="Q426">
        <f t="shared" si="117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4"/>
        <v>0</v>
      </c>
      <c r="O427">
        <f t="shared" si="115"/>
        <v>0</v>
      </c>
      <c r="P427">
        <f t="shared" si="116"/>
        <v>0</v>
      </c>
      <c r="Q427">
        <f t="shared" si="117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4"/>
        <v>0</v>
      </c>
      <c r="O429">
        <f t="shared" si="115"/>
        <v>0</v>
      </c>
      <c r="P429">
        <f t="shared" si="116"/>
        <v>0</v>
      </c>
      <c r="Q429">
        <f t="shared" si="117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4"/>
        <v>0</v>
      </c>
      <c r="O430">
        <f t="shared" si="115"/>
        <v>0</v>
      </c>
      <c r="P430">
        <f t="shared" si="116"/>
        <v>0</v>
      </c>
      <c r="Q430">
        <f t="shared" si="117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4"/>
        <v>0</v>
      </c>
      <c r="O431">
        <f t="shared" si="115"/>
        <v>0</v>
      </c>
      <c r="P431">
        <f t="shared" si="116"/>
        <v>0</v>
      </c>
      <c r="Q431">
        <f t="shared" si="117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4"/>
        <v>0</v>
      </c>
      <c r="O432">
        <f t="shared" si="115"/>
        <v>0</v>
      </c>
      <c r="P432">
        <f t="shared" si="116"/>
        <v>0</v>
      </c>
      <c r="Q432">
        <f t="shared" si="117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4"/>
        <v>0</v>
      </c>
      <c r="O433">
        <f t="shared" si="115"/>
        <v>0</v>
      </c>
      <c r="P433">
        <f t="shared" si="116"/>
        <v>0</v>
      </c>
      <c r="Q433">
        <f t="shared" si="117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4"/>
        <v>0</v>
      </c>
      <c r="O434">
        <f t="shared" si="115"/>
        <v>0</v>
      </c>
      <c r="P434">
        <f t="shared" si="116"/>
        <v>0</v>
      </c>
      <c r="Q434">
        <f t="shared" si="117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4"/>
        <v>0</v>
      </c>
      <c r="O435">
        <f t="shared" si="115"/>
        <v>0</v>
      </c>
      <c r="P435">
        <f t="shared" si="116"/>
        <v>0</v>
      </c>
      <c r="Q435">
        <f t="shared" si="117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4"/>
        <v>0</v>
      </c>
      <c r="O436">
        <f t="shared" si="115"/>
        <v>0</v>
      </c>
      <c r="P436">
        <f t="shared" si="116"/>
        <v>0</v>
      </c>
      <c r="Q436">
        <f t="shared" si="117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4"/>
        <v>0</v>
      </c>
      <c r="O437">
        <f t="shared" si="115"/>
        <v>0</v>
      </c>
      <c r="P437">
        <f t="shared" si="116"/>
        <v>0</v>
      </c>
      <c r="Q437">
        <f t="shared" si="117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4"/>
        <v>0</v>
      </c>
      <c r="O438">
        <f t="shared" si="115"/>
        <v>0</v>
      </c>
      <c r="P438">
        <f t="shared" si="116"/>
        <v>0</v>
      </c>
      <c r="Q438">
        <f t="shared" si="117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4"/>
        <v>0</v>
      </c>
      <c r="O439">
        <f t="shared" si="115"/>
        <v>0</v>
      </c>
      <c r="P439">
        <f t="shared" si="116"/>
        <v>0</v>
      </c>
      <c r="Q439">
        <f t="shared" si="117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4"/>
        <v>0</v>
      </c>
      <c r="O440">
        <f t="shared" si="115"/>
        <v>0</v>
      </c>
      <c r="P440">
        <f t="shared" si="116"/>
        <v>0</v>
      </c>
      <c r="Q440">
        <f t="shared" si="117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8">A441*((SUM(F441:I441))+(J441*1950*80))</f>
        <v>0</v>
      </c>
      <c r="O441">
        <f t="shared" ref="O441:O482" si="119">A441*J441</f>
        <v>0</v>
      </c>
      <c r="P441">
        <f t="shared" ref="P441:P482" si="120">A441*K441</f>
        <v>0</v>
      </c>
      <c r="Q441">
        <f t="shared" ref="Q441:Q482" si="121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8"/>
        <v>0</v>
      </c>
      <c r="O442">
        <f t="shared" si="119"/>
        <v>0</v>
      </c>
      <c r="P442">
        <f t="shared" si="120"/>
        <v>0</v>
      </c>
      <c r="Q442">
        <f t="shared" si="121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8"/>
        <v>0</v>
      </c>
      <c r="O444">
        <f t="shared" si="119"/>
        <v>0</v>
      </c>
      <c r="P444">
        <f t="shared" si="120"/>
        <v>0</v>
      </c>
      <c r="Q444">
        <f t="shared" si="121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8"/>
        <v>0</v>
      </c>
      <c r="O445">
        <f t="shared" si="119"/>
        <v>0</v>
      </c>
      <c r="P445">
        <f t="shared" si="120"/>
        <v>0</v>
      </c>
      <c r="Q445">
        <f t="shared" si="121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8"/>
        <v>0</v>
      </c>
      <c r="O446">
        <f t="shared" si="119"/>
        <v>0</v>
      </c>
      <c r="P446">
        <f t="shared" si="120"/>
        <v>0</v>
      </c>
      <c r="Q446">
        <f t="shared" si="121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8"/>
        <v>0</v>
      </c>
      <c r="O447">
        <f t="shared" si="119"/>
        <v>0</v>
      </c>
      <c r="P447">
        <f t="shared" si="120"/>
        <v>0</v>
      </c>
      <c r="Q447">
        <f t="shared" si="121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8"/>
        <v>0</v>
      </c>
      <c r="O448">
        <f t="shared" si="119"/>
        <v>0</v>
      </c>
      <c r="P448">
        <f t="shared" si="120"/>
        <v>0</v>
      </c>
      <c r="Q448">
        <f t="shared" si="121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8"/>
        <v>0</v>
      </c>
      <c r="O449">
        <f t="shared" si="119"/>
        <v>0</v>
      </c>
      <c r="P449">
        <f t="shared" si="120"/>
        <v>0</v>
      </c>
      <c r="Q449">
        <f t="shared" si="121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8"/>
        <v>0</v>
      </c>
      <c r="O450">
        <f t="shared" si="119"/>
        <v>0</v>
      </c>
      <c r="P450">
        <f t="shared" si="120"/>
        <v>0</v>
      </c>
      <c r="Q450">
        <f t="shared" si="121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8"/>
        <v>0</v>
      </c>
      <c r="O451">
        <f t="shared" si="119"/>
        <v>0</v>
      </c>
      <c r="P451">
        <f t="shared" si="120"/>
        <v>0</v>
      </c>
      <c r="Q451">
        <f t="shared" si="121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8"/>
        <v>0</v>
      </c>
      <c r="O452">
        <f t="shared" si="119"/>
        <v>0</v>
      </c>
      <c r="P452">
        <f t="shared" si="120"/>
        <v>0</v>
      </c>
      <c r="Q452">
        <f t="shared" si="121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8"/>
        <v>0</v>
      </c>
      <c r="O454">
        <f t="shared" si="119"/>
        <v>0</v>
      </c>
      <c r="P454">
        <f t="shared" si="120"/>
        <v>0</v>
      </c>
      <c r="Q454">
        <f t="shared" si="121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8"/>
        <v>0</v>
      </c>
      <c r="O455">
        <f t="shared" si="119"/>
        <v>0</v>
      </c>
      <c r="P455">
        <f t="shared" si="120"/>
        <v>0</v>
      </c>
      <c r="Q455">
        <f t="shared" si="121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8"/>
        <v>0</v>
      </c>
      <c r="O456">
        <f t="shared" si="119"/>
        <v>0</v>
      </c>
      <c r="P456">
        <f t="shared" si="120"/>
        <v>0</v>
      </c>
      <c r="Q456">
        <f t="shared" si="121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8"/>
        <v>0</v>
      </c>
      <c r="O457">
        <f t="shared" si="119"/>
        <v>0</v>
      </c>
      <c r="P457">
        <f t="shared" si="120"/>
        <v>0</v>
      </c>
      <c r="Q457">
        <f t="shared" si="121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8"/>
        <v>0</v>
      </c>
      <c r="O458">
        <f t="shared" si="119"/>
        <v>0</v>
      </c>
      <c r="P458">
        <f t="shared" si="120"/>
        <v>0</v>
      </c>
      <c r="Q458">
        <f t="shared" si="121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8"/>
        <v>0</v>
      </c>
      <c r="O459">
        <f t="shared" si="119"/>
        <v>0</v>
      </c>
      <c r="P459">
        <f t="shared" si="120"/>
        <v>0</v>
      </c>
      <c r="Q459">
        <f t="shared" si="121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8"/>
        <v>0</v>
      </c>
      <c r="O460">
        <f t="shared" si="119"/>
        <v>0</v>
      </c>
      <c r="P460">
        <f t="shared" si="120"/>
        <v>0</v>
      </c>
      <c r="Q460">
        <f t="shared" si="121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8"/>
        <v>0</v>
      </c>
      <c r="O461">
        <f t="shared" si="119"/>
        <v>0</v>
      </c>
      <c r="P461">
        <f t="shared" si="120"/>
        <v>0</v>
      </c>
      <c r="Q461">
        <f t="shared" si="121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8"/>
        <v>0</v>
      </c>
      <c r="O462">
        <f t="shared" si="119"/>
        <v>0</v>
      </c>
      <c r="P462">
        <f t="shared" si="120"/>
        <v>0</v>
      </c>
      <c r="Q462">
        <f t="shared" si="121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8"/>
        <v>0</v>
      </c>
      <c r="O463">
        <f t="shared" si="119"/>
        <v>0</v>
      </c>
      <c r="P463">
        <f t="shared" si="120"/>
        <v>0</v>
      </c>
      <c r="Q463">
        <f t="shared" si="121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8"/>
        <v>0</v>
      </c>
      <c r="O464">
        <f t="shared" si="119"/>
        <v>0</v>
      </c>
      <c r="P464">
        <f t="shared" si="120"/>
        <v>0</v>
      </c>
      <c r="Q464">
        <f t="shared" si="121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8"/>
        <v>0</v>
      </c>
      <c r="O466">
        <f t="shared" si="119"/>
        <v>0</v>
      </c>
      <c r="P466">
        <f t="shared" si="120"/>
        <v>0</v>
      </c>
      <c r="Q466">
        <f t="shared" si="121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8"/>
        <v>0</v>
      </c>
      <c r="O467">
        <f t="shared" si="119"/>
        <v>0</v>
      </c>
      <c r="P467">
        <f t="shared" si="120"/>
        <v>0</v>
      </c>
      <c r="Q467">
        <f t="shared" si="121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8"/>
        <v>0</v>
      </c>
      <c r="O468">
        <f t="shared" si="119"/>
        <v>0</v>
      </c>
      <c r="P468">
        <f t="shared" si="120"/>
        <v>0</v>
      </c>
      <c r="Q468">
        <f t="shared" si="121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8"/>
        <v>0</v>
      </c>
      <c r="O469">
        <f t="shared" si="119"/>
        <v>0</v>
      </c>
      <c r="P469">
        <f t="shared" si="120"/>
        <v>0</v>
      </c>
      <c r="Q469">
        <f t="shared" si="121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8"/>
        <v>0</v>
      </c>
      <c r="O470">
        <f t="shared" si="119"/>
        <v>0</v>
      </c>
      <c r="P470">
        <f t="shared" si="120"/>
        <v>0</v>
      </c>
      <c r="Q470">
        <f t="shared" si="121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8"/>
        <v>0</v>
      </c>
      <c r="O471">
        <f t="shared" si="119"/>
        <v>0</v>
      </c>
      <c r="P471">
        <f t="shared" si="120"/>
        <v>0</v>
      </c>
      <c r="Q471">
        <f t="shared" si="121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8"/>
        <v>0</v>
      </c>
      <c r="O472">
        <f t="shared" si="119"/>
        <v>0</v>
      </c>
      <c r="P472">
        <f t="shared" si="120"/>
        <v>0</v>
      </c>
      <c r="Q472">
        <f t="shared" si="121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8"/>
        <v>0</v>
      </c>
      <c r="O473">
        <f t="shared" si="119"/>
        <v>0</v>
      </c>
      <c r="P473">
        <f t="shared" si="120"/>
        <v>0</v>
      </c>
      <c r="Q473">
        <f t="shared" si="121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8"/>
        <v>0</v>
      </c>
      <c r="O475">
        <f t="shared" si="119"/>
        <v>0</v>
      </c>
      <c r="P475">
        <f t="shared" si="120"/>
        <v>0</v>
      </c>
      <c r="Q475">
        <f t="shared" si="121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8"/>
        <v>0</v>
      </c>
      <c r="O476">
        <f t="shared" si="119"/>
        <v>0</v>
      </c>
      <c r="P476">
        <f t="shared" si="120"/>
        <v>0</v>
      </c>
      <c r="Q476">
        <f t="shared" si="121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8"/>
        <v>0</v>
      </c>
      <c r="O477">
        <f t="shared" si="119"/>
        <v>0</v>
      </c>
      <c r="P477">
        <f t="shared" si="120"/>
        <v>0</v>
      </c>
      <c r="Q477">
        <f t="shared" si="121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8"/>
        <v>0</v>
      </c>
      <c r="O478">
        <f t="shared" si="119"/>
        <v>0</v>
      </c>
      <c r="P478">
        <f t="shared" si="120"/>
        <v>0</v>
      </c>
      <c r="Q478">
        <f t="shared" si="121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8"/>
        <v>0</v>
      </c>
      <c r="O479">
        <f t="shared" si="119"/>
        <v>0</v>
      </c>
      <c r="P479">
        <f t="shared" si="120"/>
        <v>0</v>
      </c>
      <c r="Q479">
        <f t="shared" si="121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8"/>
        <v>0</v>
      </c>
      <c r="O480">
        <f t="shared" si="119"/>
        <v>0</v>
      </c>
      <c r="P480">
        <f t="shared" si="120"/>
        <v>0</v>
      </c>
      <c r="Q480">
        <f t="shared" si="121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8"/>
        <v>0</v>
      </c>
      <c r="O481">
        <f t="shared" si="119"/>
        <v>0</v>
      </c>
      <c r="P481">
        <f t="shared" si="120"/>
        <v>0</v>
      </c>
      <c r="Q481">
        <f t="shared" si="121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8"/>
        <v>0</v>
      </c>
      <c r="O482">
        <f t="shared" si="119"/>
        <v>0</v>
      </c>
      <c r="P482">
        <f t="shared" si="120"/>
        <v>0</v>
      </c>
      <c r="Q482">
        <f t="shared" si="121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220000</v>
      </c>
      <c r="O484" s="32">
        <f t="shared" ref="O484:Q484" si="122">O7+O483+O291+O171</f>
        <v>0</v>
      </c>
      <c r="P484" s="32">
        <f t="shared" si="122"/>
        <v>0.55000000000000004</v>
      </c>
      <c r="Q484" s="32">
        <f t="shared" si="122"/>
        <v>0.3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Analyse</vt:lpstr>
      <vt:lpstr>S1</vt:lpstr>
      <vt:lpstr>M1</vt:lpstr>
      <vt:lpstr>S2</vt:lpstr>
      <vt:lpstr>M2</vt:lpstr>
      <vt:lpstr>S3</vt:lpstr>
      <vt:lpstr>M3</vt:lpstr>
      <vt:lpstr>S4</vt:lpstr>
      <vt:lpstr>M4</vt:lpstr>
      <vt:lpstr>S5</vt:lpstr>
      <vt:lpstr>M5</vt:lpstr>
      <vt:lpstr>S6</vt:lpstr>
      <vt:lpstr>M6</vt:lpstr>
      <vt:lpstr>S7</vt:lpstr>
      <vt:lpstr>M7</vt:lpstr>
      <vt:lpstr>S8</vt:lpstr>
      <vt:lpstr>M8</vt:lpstr>
      <vt:lpstr>S9</vt:lpstr>
      <vt:lpstr>M9</vt:lpstr>
      <vt:lpstr>S10</vt:lpstr>
      <vt:lpstr>M10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Marc-Andre Leger</dc:creator>
  <cp:lastModifiedBy>Marc-Andre Leger</cp:lastModifiedBy>
  <cp:lastPrinted>2023-08-24T12:04:28Z</cp:lastPrinted>
  <dcterms:created xsi:type="dcterms:W3CDTF">2017-09-25T13:19:20Z</dcterms:created>
  <dcterms:modified xsi:type="dcterms:W3CDTF">2024-01-01T14:03:49Z</dcterms:modified>
</cp:coreProperties>
</file>