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monBrainDash" sheetId="1" r:id="rId3"/>
    <sheet state="visible" name="CommonBrain" sheetId="2" r:id="rId4"/>
    <sheet state="visible" name="CommonBrainImages" sheetId="3" r:id="rId5"/>
    <sheet state="visible" name="data" sheetId="4" r:id="rId6"/>
    <sheet state="visible" name="links" sheetId="5" r:id="rId7"/>
    <sheet state="visible" name="refs" sheetId="6" r:id="rId8"/>
  </sheets>
  <definedNames>
    <definedName name="CBrainLogo">CommonBrain!$D$1</definedName>
    <definedName name="CBImageDashItem">CommonBrainImages!$E$2</definedName>
    <definedName name="CBDashItemName2">CommonBrainDash!$B$2</definedName>
    <definedName name="YesNo">refs!$A$2:$A$3</definedName>
    <definedName name="CBrainDashItem">CommonBrain!$A$2</definedName>
    <definedName name="CBImageJustification">CommonBrainImages!$C$2</definedName>
    <definedName name="CBImagePosition">CommonBrainImages!$D$2</definedName>
    <definedName name="AnchorShape">refs!$E$1</definedName>
    <definedName name="ChoicesMaintenance">refs!$I$2:$I$3</definedName>
    <definedName name="CBDashItemOther">CommonBrainDash!$E$2</definedName>
    <definedName name="ConstructionType">CommonBrain!$H$62</definedName>
    <definedName name="Cats">data!$A$3:$AA$3</definedName>
    <definedName name="CBrainHover">CommonBrain!$G$2</definedName>
    <definedName name="Address">data!$A$3</definedName>
    <definedName name="CBrainPage">CommonBrain!$I$2</definedName>
    <definedName name="CBrainSource">CommonBrain!$H$2</definedName>
    <definedName name="ChoicesSHAPECONF">refs!$D$2:$D$4</definedName>
    <definedName name="Title">CommonBrain!$A$1</definedName>
    <definedName name="YN">refs!$B$2:$B$3</definedName>
    <definedName name="CBrainMajor">CommonBrain!$D$2</definedName>
    <definedName name="ImgUrl">CommonBrain!$C$1</definedName>
    <definedName name="YesNoUnknown">refs!$F$2:$F$4</definedName>
    <definedName name="AnchorRoofSystem">refs!$M$1</definedName>
    <definedName name="CBDashItemGeography">CommonBrainDash!$D$2</definedName>
    <definedName name="CBImageMajorCategory">CommonBrainImages!$H$2</definedName>
    <definedName name="CBDashItemName">CommonBrainDash!$A$2</definedName>
    <definedName name="CBImageType">CommonBrainImages!$A$2</definedName>
    <definedName name="AnchorMaintenance">refs!$J$1</definedName>
    <definedName name="CBrainSpecific">CommonBrain!$E$2</definedName>
    <definedName name="Modulus">data!$A$1</definedName>
    <definedName name="CBrainTab">CommonBrain!$C$2</definedName>
    <definedName name="CBDashItemStatus">CommonBrainDash!$C$2</definedName>
    <definedName name="PPV">CommonBrain!$F$131</definedName>
    <definedName name="CBrainTitle">CommonBrain!$B$1</definedName>
    <definedName name="CBrainValue">CommonBrain!$F$2</definedName>
    <definedName name="CBImageTabName">CommonBrainImages!$G$2</definedName>
    <definedName name="CBImageLink">CommonBrainImages!$B$2</definedName>
    <definedName name="CBImageSheetName">CommonBrainImages!$F$2</definedName>
    <definedName name="ChoicesRoofSystem">refs!$K$2:$K$12</definedName>
    <definedName name="Addresses">data!$A$4:$A$12</definedName>
    <definedName name="CBrainSheet">CommonBrain!$B$2</definedName>
    <definedName name="SourceLink">links!$E$1</definedName>
    <definedName hidden="1" localSheetId="1" name="_xlnm._FilterDatabase">CommonBrain!$B$2:$I$105</definedName>
  </definedNames>
  <calcPr/>
</workbook>
</file>

<file path=xl/sharedStrings.xml><?xml version="1.0" encoding="utf-8"?>
<sst xmlns="http://schemas.openxmlformats.org/spreadsheetml/2006/main" count="415" uniqueCount="130">
  <si>
    <t>CommonBrain Image Locations</t>
  </si>
  <si>
    <t>Enter Deal Name:</t>
  </si>
  <si>
    <t>CommonBrain Dashboard</t>
  </si>
  <si>
    <t>NY Trophy Residential Portfolio</t>
  </si>
  <si>
    <t>https://encrypted-tbn0.gstatic.com/images?q=tbn:ANd9GcTBCwrQ_KEareiJVvu6c75Rn9_Bb-0J1ldBFQH8CatRhFRpfJx_</t>
  </si>
  <si>
    <t>Dash Item Name</t>
  </si>
  <si>
    <t>DashItem Name 2 (alternative name)</t>
  </si>
  <si>
    <t>Status</t>
  </si>
  <si>
    <t>Geography</t>
  </si>
  <si>
    <t>Other Categorization</t>
  </si>
  <si>
    <t>NYC Portfolio</t>
  </si>
  <si>
    <t>Image Type</t>
  </si>
  <si>
    <t xml:space="preserve">Active </t>
  </si>
  <si>
    <t>NYC and Long Island</t>
  </si>
  <si>
    <t>Link</t>
  </si>
  <si>
    <t>Justification (L/R/C)</t>
  </si>
  <si>
    <t>Display on Top or Silhoutte?</t>
  </si>
  <si>
    <t>Dash Item (if applicable)</t>
  </si>
  <si>
    <t>Sheet Name</t>
  </si>
  <si>
    <t>Tab Name</t>
  </si>
  <si>
    <t>Major Category</t>
  </si>
  <si>
    <t>default</t>
  </si>
  <si>
    <t>DashName</t>
  </si>
  <si>
    <t>Specific Category</t>
  </si>
  <si>
    <t>Value</t>
  </si>
  <si>
    <t>Hover Message</t>
  </si>
  <si>
    <t>Source File</t>
  </si>
  <si>
    <t>Source Page #</t>
  </si>
  <si>
    <t>https://images.pexels.com/photos/9198/nature-sky-twilight-grass-9198.jpg?auto=compress&amp;cs=tinysrgb&amp;h=350</t>
  </si>
  <si>
    <t>ID</t>
  </si>
  <si>
    <t>embed</t>
  </si>
  <si>
    <t>Modulus</t>
  </si>
  <si>
    <t>Concatenate</t>
  </si>
  <si>
    <t>L</t>
  </si>
  <si>
    <t>Assets</t>
  </si>
  <si>
    <t>Properties</t>
  </si>
  <si>
    <t>Overall Summary</t>
  </si>
  <si>
    <t>https://images.pexels.com/photos/4700/nature-forest-moss-leaves.jpg?auto=compress&amp;cs=tinysrgb&amp;h=350</t>
  </si>
  <si>
    <t>C</t>
  </si>
  <si>
    <t>T</t>
  </si>
  <si>
    <t>Peggy Nestor</t>
  </si>
  <si>
    <t>https://images.pexels.com/photos/207962/pexels-photo-207962.jpeg?auto=compress&amp;cs=tinysrgb&amp;h=350</t>
  </si>
  <si>
    <t>R</t>
  </si>
  <si>
    <t>S</t>
  </si>
  <si>
    <t>Marianne Cassini</t>
  </si>
  <si>
    <t>https://images.pexels.com/photos/451855/tree-sea-grass-nature-451855.jpeg?auto=compress&amp;cs=tinysrgb&amp;h=350</t>
  </si>
  <si>
    <t>Address</t>
  </si>
  <si>
    <t xml:space="preserve"> 15 East 63rd Street NYC   10065</t>
  </si>
  <si>
    <t>https://images.pexels.com/photos/4587/forest-tree-tree-trunk-bark.jpg?auto=compress&amp;cs=tinysrgb&amp;h=350</t>
  </si>
  <si>
    <t xml:space="preserve"> 135 East 19th Street NYC 10003 </t>
  </si>
  <si>
    <t>https://images.pexels.com/photos/599708/pexels-photo-599708.jpeg?auto=compress&amp;cs=tinysrgb&amp;h=350</t>
  </si>
  <si>
    <t>313 McCouns Lane Oyster Bay Cove, NY 11771</t>
  </si>
  <si>
    <t>Appl Value</t>
  </si>
  <si>
    <t>https://images.pexels.com/photos/762679/pexels-photo-762679.jpeg?auto=compress&amp;cs=tinysrgb&amp;h=350</t>
  </si>
  <si>
    <t>965 Fifth Avenue NYC 10075</t>
  </si>
  <si>
    <t>https://images.pexels.com/photos/1146706/pexels-photo-1146706.jpeg?auto=compress&amp;cs=tinysrgb&amp;h=350</t>
  </si>
  <si>
    <t xml:space="preserve">163 E 69th Street </t>
  </si>
  <si>
    <t>Total Encumberance</t>
  </si>
  <si>
    <t>Owner</t>
  </si>
  <si>
    <t>Description</t>
  </si>
  <si>
    <t>Taxes</t>
  </si>
  <si>
    <t>Maintenance</t>
  </si>
  <si>
    <t>Peggy Nestor and Marianne Cassini</t>
  </si>
  <si>
    <t>Trophy asset in NYC and LI</t>
  </si>
  <si>
    <t xml:space="preserve">Peggy Nestor </t>
  </si>
  <si>
    <t xml:space="preserve"> 8 level Beaux Artes mansion designed by John Duncan</t>
  </si>
  <si>
    <t>TBD</t>
  </si>
  <si>
    <r>
      <rPr>
        <rFont val="Times New Roman"/>
        <color rgb="FF000000"/>
        <sz val="7.0"/>
      </rPr>
      <t xml:space="preserve"> </t>
    </r>
    <r>
      <rPr>
        <rFont val="Arial"/>
        <color rgb="FF000000"/>
        <sz val="11.0"/>
      </rPr>
      <t xml:space="preserve">135 East 19th Street NYC 10003 </t>
    </r>
  </si>
  <si>
    <t>Gramercy Park Townhouse - Brought to NYC by the Wells Fargo family from Holland.</t>
  </si>
  <si>
    <t>  - 43 acre estate - Tiffany - Moore estate</t>
  </si>
  <si>
    <t>50k</t>
  </si>
  <si>
    <t>10k</t>
  </si>
  <si>
    <t>Between 78th and 79th Street - 6 windows facing Central Park.</t>
  </si>
  <si>
    <t>magnificent large town-home located on a tree lined block.</t>
  </si>
  <si>
    <t>Property</t>
  </si>
  <si>
    <t>Field</t>
  </si>
  <si>
    <t>Concatenation</t>
  </si>
  <si>
    <t>Row</t>
  </si>
  <si>
    <t>SourceLink (Dropbox link)</t>
  </si>
  <si>
    <t>https://www.dropbox.com/s/ih5sf4xnn04zgdw/15%20EAST%2063%20MARCH%202018.pdf?dl=0</t>
  </si>
  <si>
    <t>https://www.zillow.com/homedetails/313-Mccouns-Ln-Oyster-Bay-NY-11771/31161034_zpid/</t>
  </si>
  <si>
    <t>https://streeteasy.com/sale/1321532</t>
  </si>
  <si>
    <t>http://daytoninmanhattan.blogspot.com/2012/06/joseph-b-thomas-house-no-135-east-19th.html</t>
  </si>
  <si>
    <t>YesNo</t>
  </si>
  <si>
    <t>YN</t>
  </si>
  <si>
    <t>SHAPECONF</t>
  </si>
  <si>
    <t>Premium</t>
  </si>
  <si>
    <t>YesNoUnKnown</t>
  </si>
  <si>
    <t>RoofSystem</t>
  </si>
  <si>
    <t>Code</t>
  </si>
  <si>
    <t>Yes</t>
  </si>
  <si>
    <t>Y</t>
  </si>
  <si>
    <t xml:space="preserve">Regular </t>
  </si>
  <si>
    <t>Property Maintains</t>
  </si>
  <si>
    <t>Unknown</t>
  </si>
  <si>
    <t>No</t>
  </si>
  <si>
    <t>N</t>
  </si>
  <si>
    <t>Irregular</t>
  </si>
  <si>
    <t xml:space="preserve">No </t>
  </si>
  <si>
    <t>Professional Maintains</t>
  </si>
  <si>
    <t>Metal sheathing with exposed fastners</t>
  </si>
  <si>
    <t>Metal sheathing with concealed fastners</t>
  </si>
  <si>
    <t>BU or single ply membrane w/ gutters</t>
  </si>
  <si>
    <t>BU or sngle ply membrane w/o gutters</t>
  </si>
  <si>
    <t>Concrete/clay tiles</t>
  </si>
  <si>
    <t>Wood shakes</t>
  </si>
  <si>
    <t>Normal shingle (55 mph)</t>
  </si>
  <si>
    <t>Normal shingle with 2ndry water resistance (SWR)</t>
  </si>
  <si>
    <t>High wind rated (110 mph) shingles</t>
  </si>
  <si>
    <t>Royalties</t>
  </si>
  <si>
    <t>Oleg Cassini</t>
  </si>
  <si>
    <t>Yearly Amount</t>
  </si>
  <si>
    <t>Contract Start Date</t>
  </si>
  <si>
    <t>Contract End Date</t>
  </si>
  <si>
    <t>Notes</t>
  </si>
  <si>
    <t>Other Brands</t>
  </si>
  <si>
    <t>Loan</t>
  </si>
  <si>
    <t>Loan Terms</t>
  </si>
  <si>
    <t>Use of Funds</t>
  </si>
  <si>
    <t>Total Proceeds</t>
  </si>
  <si>
    <t>Fund Settlement</t>
  </si>
  <si>
    <t>Payoff Mortgages</t>
  </si>
  <si>
    <t>Fund Interest Reserve</t>
  </si>
  <si>
    <t>Closing Costs</t>
  </si>
  <si>
    <t>Loan Ask</t>
  </si>
  <si>
    <t>Amount</t>
  </si>
  <si>
    <t>Interest Rate</t>
  </si>
  <si>
    <t>No more than 10%</t>
  </si>
  <si>
    <t>Extension Options</t>
  </si>
  <si>
    <t>1 + 1 yr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</si>
</sst>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\-??_);_(@_)"/>
  </numFmts>
  <fonts count="28">
    <font>
      <sz val="11.0"/>
      <color rgb="FF000000"/>
      <name val="Calibri"/>
    </font>
    <font>
      <b/>
      <sz val="24.0"/>
      <name val="Calibri"/>
    </font>
    <font>
      <b/>
      <sz val="16.0"/>
      <color rgb="FF000000"/>
      <name val="Calibri"/>
    </font>
    <font/>
    <font>
      <b/>
      <sz val="24.0"/>
      <color rgb="FF0070C0"/>
      <name val="Calibri"/>
    </font>
    <font>
      <sz val="11.0"/>
      <name val="Calibri"/>
    </font>
    <font>
      <b/>
      <sz val="11.0"/>
      <color rgb="FF000000"/>
      <name val="Calibri"/>
    </font>
    <font>
      <b/>
      <sz val="14.0"/>
      <name val="Calibri"/>
    </font>
    <font>
      <u/>
      <sz val="11.0"/>
      <color rgb="FF0563C1"/>
      <name val="Calibri"/>
    </font>
    <font>
      <b/>
      <sz val="12.0"/>
      <name val="Calibri"/>
    </font>
    <font>
      <sz val="11.0"/>
      <color rgb="FF000000"/>
      <name val="Docs-Calibri"/>
    </font>
    <font>
      <b/>
      <sz val="11.0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b/>
      <sz val="11.0"/>
      <color rgb="FF000000"/>
      <name val="Arial"/>
    </font>
    <font>
      <b/>
      <sz val="11.0"/>
      <color rgb="FFFFFFFF"/>
      <name val="Calibri"/>
    </font>
    <font>
      <sz val="11.0"/>
      <color rgb="FF0070C0"/>
      <name val="Calibri"/>
    </font>
    <font>
      <sz val="7.0"/>
      <color rgb="FF000000"/>
      <name val="Times New Roman"/>
    </font>
    <font>
      <sz val="11.0"/>
      <color rgb="FF000000"/>
      <name val="Noto Sans Symbols"/>
    </font>
    <font>
      <sz val="11.0"/>
      <color rgb="FF000000"/>
      <name val="Arial"/>
    </font>
    <font>
      <sz val="11.0"/>
      <color rgb="FF222222"/>
      <name val="Arial"/>
    </font>
    <font>
      <sz val="11.0"/>
      <color rgb="FF444444"/>
      <name val="Verdana"/>
    </font>
    <font>
      <sz val="10.0"/>
      <name val="Arial"/>
    </font>
    <font>
      <sz val="11.0"/>
      <color rgb="FF4472C4"/>
      <name val="Calibri"/>
    </font>
    <font>
      <sz val="10.0"/>
      <color rgb="FF4472C4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5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1" fillId="2" fontId="4" numFmtId="0" xfId="0" applyAlignment="1" applyBorder="1" applyFont="1">
      <alignment vertical="center"/>
    </xf>
    <xf borderId="4" fillId="2" fontId="5" numFmtId="0" xfId="0" applyBorder="1" applyFont="1"/>
    <xf borderId="5" fillId="0" fontId="3" numFmtId="0" xfId="0" applyBorder="1" applyFont="1"/>
    <xf borderId="0" fillId="0" fontId="2" numFmtId="0" xfId="0" applyAlignment="1" applyFont="1">
      <alignment vertical="center"/>
    </xf>
    <xf borderId="6" fillId="0" fontId="6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vertical="center"/>
    </xf>
    <xf borderId="0" fillId="0" fontId="0" numFmtId="0" xfId="0" applyAlignment="1" applyFont="1">
      <alignment shrinkToFit="0" wrapText="1"/>
    </xf>
    <xf borderId="7" fillId="0" fontId="3" numFmtId="0" xfId="0" applyBorder="1" applyFont="1"/>
    <xf borderId="0" fillId="0" fontId="0" numFmtId="0" xfId="0" applyFont="1"/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wrapText="1"/>
    </xf>
    <xf borderId="4" fillId="2" fontId="7" numFmtId="164" xfId="0" applyAlignment="1" applyBorder="1" applyFont="1" applyNumberFormat="1">
      <alignment vertical="center"/>
    </xf>
    <xf borderId="0" fillId="0" fontId="5" numFmtId="0" xfId="0" applyAlignment="1" applyFont="1">
      <alignment readingOrder="0"/>
    </xf>
    <xf borderId="8" fillId="2" fontId="5" numFmtId="0" xfId="0" applyBorder="1" applyFont="1"/>
    <xf borderId="0" fillId="0" fontId="8" numFmtId="0" xfId="0" applyFont="1"/>
    <xf borderId="6" fillId="0" fontId="9" numFmtId="0" xfId="0" applyAlignment="1" applyBorder="1" applyFont="1">
      <alignment shrinkToFit="0" vertical="center" wrapText="1"/>
    </xf>
    <xf borderId="0" fillId="0" fontId="0" numFmtId="0" xfId="0" applyAlignment="1" applyFont="1">
      <alignment vertical="center"/>
    </xf>
    <xf borderId="6" fillId="0" fontId="9" numFmtId="164" xfId="0" applyAlignment="1" applyBorder="1" applyFont="1" applyNumberFormat="1">
      <alignment shrinkToFit="0" vertical="center" wrapText="1"/>
    </xf>
    <xf borderId="0" fillId="3" fontId="10" numFmtId="0" xfId="0" applyAlignment="1" applyFill="1" applyFont="1">
      <alignment horizontal="left" readingOrder="0"/>
    </xf>
    <xf borderId="6" fillId="0" fontId="11" numFmtId="0" xfId="0" applyAlignment="1" applyBorder="1" applyFont="1">
      <alignment shrinkToFit="0" vertical="center" wrapText="1"/>
    </xf>
    <xf borderId="0" fillId="0" fontId="12" numFmtId="0" xfId="0" applyAlignment="1" applyFont="1">
      <alignment vertical="center"/>
    </xf>
    <xf borderId="0" fillId="0" fontId="9" numFmtId="0" xfId="0" applyAlignment="1" applyFont="1">
      <alignment shrinkToFit="0" vertical="center" wrapText="1"/>
    </xf>
    <xf borderId="0" fillId="3" fontId="0" numFmtId="0" xfId="0" applyAlignment="1" applyFont="1">
      <alignment horizontal="left" readingOrder="0"/>
    </xf>
    <xf borderId="0" fillId="0" fontId="13" numFmtId="0" xfId="0" applyAlignment="1" applyFont="1">
      <alignment vertical="center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4" numFmtId="0" xfId="0" applyAlignment="1" applyFont="1">
      <alignment readingOrder="0" vertical="center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15" numFmtId="0" xfId="0" applyAlignment="1" applyFont="1">
      <alignment readingOrder="0"/>
    </xf>
    <xf borderId="2" fillId="0" fontId="16" numFmtId="0" xfId="0" applyAlignment="1" applyBorder="1" applyFont="1">
      <alignment vertical="center"/>
    </xf>
    <xf borderId="3" fillId="0" fontId="16" numFmtId="0" xfId="0" applyAlignment="1" applyBorder="1" applyFont="1">
      <alignment vertical="center"/>
    </xf>
    <xf borderId="0" fillId="0" fontId="0" numFmtId="164" xfId="0" applyFont="1" applyNumberFormat="1"/>
    <xf borderId="3" fillId="0" fontId="6" numFmtId="0" xfId="0" applyBorder="1" applyFont="1"/>
    <xf borderId="3" fillId="0" fontId="0" numFmtId="0" xfId="0" applyBorder="1" applyFont="1"/>
    <xf borderId="7" fillId="0" fontId="0" numFmtId="0" xfId="0" applyBorder="1" applyFont="1"/>
    <xf borderId="0" fillId="0" fontId="17" numFmtId="0" xfId="0" applyAlignment="1" applyFont="1">
      <alignment shrinkToFit="0" vertical="center" wrapText="1"/>
    </xf>
    <xf borderId="0" fillId="0" fontId="18" numFmtId="0" xfId="0" applyFont="1"/>
    <xf borderId="9" fillId="0" fontId="19" numFmtId="0" xfId="0" applyAlignment="1" applyBorder="1" applyFont="1">
      <alignment vertical="center"/>
    </xf>
    <xf borderId="0" fillId="0" fontId="20" numFmtId="164" xfId="0" applyAlignment="1" applyFont="1" applyNumberFormat="1">
      <alignment vertical="center"/>
    </xf>
    <xf borderId="0" fillId="0" fontId="16" numFmtId="0" xfId="0" applyFont="1"/>
    <xf borderId="0" fillId="0" fontId="21" numFmtId="0" xfId="0" applyAlignment="1" applyFont="1">
      <alignment vertical="center"/>
    </xf>
    <xf borderId="10" fillId="0" fontId="16" numFmtId="0" xfId="0" applyBorder="1" applyFont="1"/>
    <xf borderId="0" fillId="0" fontId="21" numFmtId="3" xfId="0" applyAlignment="1" applyFont="1" applyNumberFormat="1">
      <alignment vertical="center"/>
    </xf>
    <xf borderId="10" fillId="0" fontId="21" numFmtId="0" xfId="0" applyAlignment="1" applyBorder="1" applyFont="1">
      <alignment vertical="center"/>
    </xf>
    <xf borderId="10" fillId="0" fontId="19" numFmtId="0" xfId="0" applyAlignment="1" applyBorder="1" applyFont="1">
      <alignment vertical="center"/>
    </xf>
    <xf borderId="0" fillId="0" fontId="20" numFmtId="3" xfId="0" applyAlignment="1" applyFont="1" applyNumberFormat="1">
      <alignment vertical="center"/>
    </xf>
    <xf borderId="10" fillId="0" fontId="0" numFmtId="0" xfId="0" applyBorder="1" applyFont="1"/>
    <xf borderId="10" fillId="0" fontId="22" numFmtId="0" xfId="0" applyAlignment="1" applyBorder="1" applyFont="1">
      <alignment vertical="center"/>
    </xf>
    <xf borderId="0" fillId="0" fontId="23" numFmtId="0" xfId="0" applyFont="1"/>
    <xf borderId="11" fillId="0" fontId="21" numFmtId="0" xfId="0" applyAlignment="1" applyBorder="1" applyFont="1">
      <alignment vertical="center"/>
    </xf>
    <xf borderId="0" fillId="0" fontId="6" numFmtId="0" xfId="0" applyFont="1"/>
    <xf borderId="0" fillId="0" fontId="24" numFmtId="0" xfId="0" applyFont="1"/>
    <xf borderId="9" fillId="0" fontId="25" numFmtId="0" xfId="0" applyBorder="1" applyFont="1"/>
    <xf borderId="12" fillId="0" fontId="25" numFmtId="0" xfId="0" applyBorder="1" applyFont="1"/>
    <xf borderId="0" fillId="0" fontId="25" numFmtId="0" xfId="0" applyFont="1"/>
    <xf borderId="9" fillId="0" fontId="26" numFmtId="0" xfId="0" applyBorder="1" applyFont="1"/>
    <xf borderId="11" fillId="0" fontId="25" numFmtId="0" xfId="0" applyBorder="1" applyFont="1"/>
    <xf borderId="13" fillId="0" fontId="25" numFmtId="0" xfId="0" applyBorder="1" applyFont="1"/>
    <xf borderId="14" fillId="0" fontId="25" numFmtId="0" xfId="0" applyBorder="1" applyFont="1"/>
    <xf borderId="10" fillId="0" fontId="25" numFmtId="0" xfId="0" applyBorder="1" applyFont="1"/>
    <xf borderId="0" fillId="0" fontId="2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crypted-tbn0.gstatic.com/images?q=tbn:ANd9GcTBCwrQ_KEareiJVvu6c75Rn9_Bb-0J1ldBFQH8CatRhFRpfJx_" TargetMode="External"/><Relationship Id="rId2" Type="http://schemas.openxmlformats.org/officeDocument/2006/relationships/hyperlink" Target="https://images.pexels.com/photos/9198/nature-sky-twilight-grass-9198.jpg?auto=compress&amp;cs=tinysrgb&amp;h=350" TargetMode="External"/><Relationship Id="rId3" Type="http://schemas.openxmlformats.org/officeDocument/2006/relationships/hyperlink" Target="https://images.pexels.com/photos/4700/nature-forest-moss-leaves.jpg?auto=compress&amp;cs=tinysrgb&amp;h=350" TargetMode="External"/><Relationship Id="rId4" Type="http://schemas.openxmlformats.org/officeDocument/2006/relationships/hyperlink" Target="https://images.pexels.com/photos/207962/pexels-photo-207962.jpeg?auto=compress&amp;cs=tinysrgb&amp;h=350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images.pexels.com/photos/1146706/pexels-photo-1146706.jpeg?auto=compress&amp;cs=tinysrgb&amp;h=350" TargetMode="External"/><Relationship Id="rId5" Type="http://schemas.openxmlformats.org/officeDocument/2006/relationships/hyperlink" Target="https://images.pexels.com/photos/451855/tree-sea-grass-nature-451855.jpeg?auto=compress&amp;cs=tinysrgb&amp;h=350" TargetMode="External"/><Relationship Id="rId6" Type="http://schemas.openxmlformats.org/officeDocument/2006/relationships/hyperlink" Target="https://images.pexels.com/photos/4587/forest-tree-tree-trunk-bark.jpg?auto=compress&amp;cs=tinysrgb&amp;h=350" TargetMode="External"/><Relationship Id="rId7" Type="http://schemas.openxmlformats.org/officeDocument/2006/relationships/hyperlink" Target="https://images.pexels.com/photos/599708/pexels-photo-599708.jpeg?auto=compress&amp;cs=tinysrgb&amp;h=350" TargetMode="External"/><Relationship Id="rId8" Type="http://schemas.openxmlformats.org/officeDocument/2006/relationships/hyperlink" Target="https://images.pexels.com/photos/762679/pexels-photo-762679.jpeg?auto=compress&amp;cs=tinysrgb&amp;h=350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313-Mccouns-Ln-Oyster-Bay-NY-11771/31161034_zpid/" TargetMode="External"/><Relationship Id="rId2" Type="http://schemas.openxmlformats.org/officeDocument/2006/relationships/hyperlink" Target="https://streeteasy.com/sale/1321532" TargetMode="External"/><Relationship Id="rId3" Type="http://schemas.openxmlformats.org/officeDocument/2006/relationships/hyperlink" Target="http://daytoninmanhattan.blogspot.com/2012/06/joseph-b-thomas-house-no-135-east-19th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6.14"/>
    <col customWidth="1" min="3" max="3" width="8.71"/>
    <col customWidth="1" min="4" max="4" width="18.57"/>
    <col customWidth="1" min="5" max="5" width="14.0"/>
    <col customWidth="1" min="6" max="6" width="7.14"/>
    <col customWidth="1" min="7" max="7" width="6.14"/>
    <col customWidth="1" min="8" max="8" width="6.29"/>
    <col customWidth="1" min="9" max="26" width="8.71"/>
  </cols>
  <sheetData>
    <row r="1" ht="44.25" customHeight="1">
      <c r="A1" s="2" t="s">
        <v>2</v>
      </c>
      <c r="B1" s="4"/>
      <c r="C1" s="4"/>
      <c r="D1" s="4"/>
      <c r="E1" s="7"/>
      <c r="F1" s="8"/>
      <c r="G1" s="8"/>
      <c r="H1" s="8"/>
    </row>
    <row r="2" ht="47.25" customHeight="1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11"/>
      <c r="G2" s="11"/>
      <c r="H2" s="11"/>
    </row>
    <row r="3">
      <c r="A3" s="13" t="s">
        <v>10</v>
      </c>
      <c r="B3" s="13" t="s">
        <v>10</v>
      </c>
      <c r="C3" t="s">
        <v>12</v>
      </c>
      <c r="D3" s="15" t="s">
        <v>13</v>
      </c>
      <c r="E3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7.43"/>
    <col customWidth="1" min="2" max="2" width="25.86"/>
    <col customWidth="1" min="3" max="3" width="26.43"/>
    <col customWidth="1" min="4" max="4" width="30.43"/>
    <col customWidth="1" min="5" max="5" width="27.14"/>
    <col customWidth="1" min="6" max="6" width="25.0"/>
    <col customWidth="1" min="7" max="7" width="33.71"/>
    <col customWidth="1" min="8" max="8" width="101.57"/>
    <col customWidth="1" min="9" max="9" width="34.71"/>
    <col customWidth="1" min="10" max="11" width="8.86"/>
    <col customWidth="1" min="12" max="12" width="60.57"/>
    <col customWidth="1" min="13" max="13" width="21.86"/>
    <col customWidth="1" min="14" max="15" width="8.86"/>
    <col customWidth="1" min="16" max="26" width="8.71"/>
  </cols>
  <sheetData>
    <row r="1" ht="114.0" customHeight="1">
      <c r="A1" s="1" t="s">
        <v>1</v>
      </c>
      <c r="B1" s="5" t="s">
        <v>3</v>
      </c>
      <c r="C1" s="6"/>
      <c r="D1" s="6" t="s">
        <v>4</v>
      </c>
      <c r="E1" s="10"/>
      <c r="F1" s="18"/>
      <c r="G1" s="10"/>
      <c r="H1" s="10"/>
      <c r="I1" s="20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2" t="s">
        <v>22</v>
      </c>
      <c r="B2" s="22" t="s">
        <v>18</v>
      </c>
      <c r="C2" s="22" t="s">
        <v>19</v>
      </c>
      <c r="D2" s="22" t="s">
        <v>20</v>
      </c>
      <c r="E2" s="22" t="s">
        <v>23</v>
      </c>
      <c r="F2" s="24" t="s">
        <v>24</v>
      </c>
      <c r="G2" s="22" t="s">
        <v>25</v>
      </c>
      <c r="H2" s="22" t="s">
        <v>26</v>
      </c>
      <c r="I2" s="26" t="s">
        <v>27</v>
      </c>
      <c r="J2" s="28" t="s">
        <v>29</v>
      </c>
      <c r="K2" s="28" t="s">
        <v>31</v>
      </c>
      <c r="L2" s="28" t="s">
        <v>32</v>
      </c>
      <c r="M2" s="31"/>
      <c r="N2" s="31"/>
      <c r="O2" s="31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3" t="s">
        <v>10</v>
      </c>
      <c r="B3" s="13" t="s">
        <v>34</v>
      </c>
      <c r="C3" s="13" t="s">
        <v>35</v>
      </c>
      <c r="D3" s="23" t="str">
        <f>OFFSET(Address,$K3,0)</f>
        <v>Overall Summary</v>
      </c>
      <c r="E3" t="str">
        <f>OFFSET(Address,0,$J3)</f>
        <v>Appl Value</v>
      </c>
      <c r="F3" s="39">
        <f>OFFSET(Address,$K3,$J3)</f>
        <v>64999996</v>
      </c>
      <c r="H3" t="str">
        <f>IFERROR(OFFSET(SourceLink,MATCH(ROW()+1,links!$D$2:$D$12,0),0),"")</f>
        <v/>
      </c>
      <c r="I3" s="43"/>
      <c r="J3" s="44">
        <v>1.0</v>
      </c>
      <c r="K3" s="44">
        <v>1.0</v>
      </c>
      <c r="L3" t="str">
        <f t="shared" ref="L3:L50" si="1">D3&amp;"-"&amp;E3</f>
        <v>Overall Summary-Appl Value</v>
      </c>
    </row>
    <row r="4">
      <c r="A4" s="13" t="s">
        <v>10</v>
      </c>
      <c r="B4" s="13" t="s">
        <v>34</v>
      </c>
      <c r="C4" s="13" t="s">
        <v>35</v>
      </c>
      <c r="D4" s="23" t="str">
        <f>OFFSET(Address,$K4,0)</f>
        <v>Overall Summary</v>
      </c>
      <c r="E4" t="str">
        <f>OFFSET(Address,0,$J4)</f>
        <v>Total Encumberance</v>
      </c>
      <c r="F4" s="39">
        <f>OFFSET(Address,$K4,$J4)</f>
        <v>900000</v>
      </c>
      <c r="H4" t="str">
        <f>IFERROR(OFFSET(SourceLink,MATCH(ROW()+1,links!$D$2:$D$12,0),0),"")</f>
        <v/>
      </c>
      <c r="I4" s="43"/>
      <c r="J4">
        <f>IF(J3=Modulus, 1,J3+1)</f>
        <v>2</v>
      </c>
      <c r="K4" s="15">
        <f>IF(J3=Modulus,K3+1,K3)</f>
        <v>1</v>
      </c>
      <c r="L4" t="str">
        <f t="shared" si="1"/>
        <v>Overall Summary-Total Encumberance</v>
      </c>
    </row>
    <row r="5">
      <c r="A5" s="13" t="s">
        <v>10</v>
      </c>
      <c r="B5" s="13" t="s">
        <v>34</v>
      </c>
      <c r="C5" s="13" t="s">
        <v>35</v>
      </c>
      <c r="D5" s="23" t="str">
        <f>OFFSET(Address,$K5,0)</f>
        <v>Overall Summary</v>
      </c>
      <c r="E5" t="str">
        <f>OFFSET(Address,0,$J5)</f>
        <v>Owner</v>
      </c>
      <c r="F5" s="39" t="str">
        <f>OFFSET(Address,$K5,$J5)</f>
        <v>Peggy Nestor and Marianne Cassini</v>
      </c>
      <c r="H5" t="str">
        <f>IFERROR(OFFSET(SourceLink,MATCH(ROW()+1,links!$D$2:$D$12,0),0),"")</f>
        <v/>
      </c>
      <c r="I5" s="43"/>
      <c r="J5">
        <f>IF(J4=Modulus, 1,J4+1)</f>
        <v>3</v>
      </c>
      <c r="K5" s="15">
        <f>IF(J4=Modulus,K4+1,K4)</f>
        <v>1</v>
      </c>
      <c r="L5" t="str">
        <f t="shared" si="1"/>
        <v>Overall Summary-Owner</v>
      </c>
    </row>
    <row r="6">
      <c r="A6" s="13" t="s">
        <v>10</v>
      </c>
      <c r="B6" s="13" t="s">
        <v>34</v>
      </c>
      <c r="C6" s="13" t="s">
        <v>35</v>
      </c>
      <c r="D6" s="23" t="str">
        <f>OFFSET(Address,$K6,0)</f>
        <v>Overall Summary</v>
      </c>
      <c r="E6" t="str">
        <f>OFFSET(Address,0,$J6)</f>
        <v>Description</v>
      </c>
      <c r="F6" s="39" t="str">
        <f>OFFSET(Address,$K6,$J6)</f>
        <v>Trophy asset in NYC and LI</v>
      </c>
      <c r="H6" t="str">
        <f>IFERROR(OFFSET(SourceLink,MATCH(ROW()+1,links!$D$2:$D$12,0),0),"")</f>
        <v/>
      </c>
      <c r="I6" s="43"/>
      <c r="J6">
        <f>IF(J5=Modulus, 1,J5+1)</f>
        <v>4</v>
      </c>
      <c r="K6" s="15">
        <f>IF(J5=Modulus,K5+1,K5)</f>
        <v>1</v>
      </c>
      <c r="L6" t="str">
        <f t="shared" si="1"/>
        <v>Overall Summary-Description</v>
      </c>
    </row>
    <row r="7">
      <c r="A7" s="13" t="s">
        <v>10</v>
      </c>
      <c r="B7" s="13" t="s">
        <v>34</v>
      </c>
      <c r="C7" s="13" t="s">
        <v>35</v>
      </c>
      <c r="D7" s="23" t="str">
        <f>OFFSET(Address,$K7,0)</f>
        <v>Overall Summary</v>
      </c>
      <c r="E7" t="str">
        <f>OFFSET(Address,0,$J7)</f>
        <v>Taxes</v>
      </c>
      <c r="F7" s="39">
        <f>OFFSET(Address,$K7,$J7)</f>
        <v>0</v>
      </c>
      <c r="H7" t="str">
        <f>IFERROR(OFFSET(SourceLink,MATCH(ROW()+1,links!$D$2:$D$12,0),0),"")</f>
        <v/>
      </c>
      <c r="I7" s="43"/>
      <c r="J7">
        <f>IF(J6=Modulus, 1,J6+1)</f>
        <v>5</v>
      </c>
      <c r="K7" s="15">
        <f>IF(J6=Modulus,K6+1,K6)</f>
        <v>1</v>
      </c>
      <c r="L7" t="str">
        <f t="shared" si="1"/>
        <v>Overall Summary-Taxes</v>
      </c>
    </row>
    <row r="8">
      <c r="A8" s="13" t="s">
        <v>10</v>
      </c>
      <c r="B8" s="13" t="s">
        <v>34</v>
      </c>
      <c r="C8" s="13" t="s">
        <v>35</v>
      </c>
      <c r="D8" s="23" t="str">
        <f>OFFSET(Address,$K8,0)</f>
        <v>Overall Summary</v>
      </c>
      <c r="E8" t="str">
        <f>OFFSET(Address,0,$J8)</f>
        <v>Maintenance</v>
      </c>
      <c r="F8" s="39">
        <f>OFFSET(Address,$K8,$J8)</f>
        <v>0</v>
      </c>
      <c r="H8" t="str">
        <f>IFERROR(OFFSET(SourceLink,MATCH(ROW()+1,links!$D$2:$D$12,0),0),"")</f>
        <v/>
      </c>
      <c r="I8" s="43"/>
      <c r="J8">
        <f>IF(J7=Modulus, 1,J7+1)</f>
        <v>6</v>
      </c>
      <c r="K8" s="15">
        <f>IF(J7=Modulus,K7+1,K7)</f>
        <v>1</v>
      </c>
      <c r="L8" t="str">
        <f t="shared" si="1"/>
        <v>Overall Summary-Maintenance</v>
      </c>
    </row>
    <row r="9">
      <c r="A9" s="13" t="s">
        <v>10</v>
      </c>
      <c r="B9" s="13" t="s">
        <v>34</v>
      </c>
      <c r="C9" s="13" t="s">
        <v>35</v>
      </c>
      <c r="D9" s="23" t="str">
        <f>OFFSET(Address,$K9,0)</f>
        <v>Peggy Nestor </v>
      </c>
      <c r="E9" t="str">
        <f>OFFSET(Address,0,$J9)</f>
        <v>Appl Value</v>
      </c>
      <c r="F9" s="39">
        <f>OFFSET(Address,$K9,$J9)</f>
        <v>50000000</v>
      </c>
      <c r="H9" t="str">
        <f>IFERROR(OFFSET(SourceLink,MATCH(ROW()+1,links!$D$2:$D$12,0),0),"")</f>
        <v/>
      </c>
      <c r="I9" s="43"/>
      <c r="J9">
        <f>IF(J8=Modulus, 1,J8+1)</f>
        <v>1</v>
      </c>
      <c r="K9" s="15">
        <f>IF(J8=Modulus,K8+1,K8)</f>
        <v>2</v>
      </c>
      <c r="L9" t="str">
        <f t="shared" si="1"/>
        <v>Peggy Nestor -Appl Value</v>
      </c>
    </row>
    <row r="10">
      <c r="A10" s="13" t="s">
        <v>10</v>
      </c>
      <c r="B10" s="13" t="s">
        <v>34</v>
      </c>
      <c r="C10" s="13" t="s">
        <v>35</v>
      </c>
      <c r="D10" s="23" t="str">
        <f>OFFSET(Address,$K10,0)</f>
        <v>Peggy Nestor </v>
      </c>
      <c r="E10" t="str">
        <f>OFFSET(Address,0,$J10)</f>
        <v>Total Encumberance</v>
      </c>
      <c r="F10" s="39">
        <f>OFFSET(Address,$K10,$J10)</f>
        <v>0</v>
      </c>
      <c r="H10" t="str">
        <f>IFERROR(OFFSET(SourceLink,MATCH(ROW()+1,links!$D$2:$D$12,0),0),"")</f>
        <v/>
      </c>
      <c r="I10" s="43"/>
      <c r="J10">
        <f>IF(J9=Modulus, 1,J9+1)</f>
        <v>2</v>
      </c>
      <c r="K10" s="15">
        <f>IF(J9=Modulus,K9+1,K9)</f>
        <v>2</v>
      </c>
      <c r="L10" t="str">
        <f t="shared" si="1"/>
        <v>Peggy Nestor -Total Encumberance</v>
      </c>
    </row>
    <row r="11">
      <c r="A11" s="13" t="s">
        <v>10</v>
      </c>
      <c r="B11" s="13" t="s">
        <v>34</v>
      </c>
      <c r="C11" s="13" t="s">
        <v>35</v>
      </c>
      <c r="D11" s="23" t="str">
        <f>OFFSET(Address,$K11,0)</f>
        <v>Peggy Nestor </v>
      </c>
      <c r="E11" t="str">
        <f>OFFSET(Address,0,$J11)</f>
        <v>Owner</v>
      </c>
      <c r="F11" s="39" t="str">
        <f>OFFSET(Address,$K11,$J11)</f>
        <v>Peggy Nestor </v>
      </c>
      <c r="H11" t="str">
        <f>IFERROR(OFFSET(SourceLink,MATCH(ROW()+1,links!$D$2:$D$12,0),0),"")</f>
        <v/>
      </c>
      <c r="I11" s="43"/>
      <c r="J11">
        <f>IF(J10=Modulus, 1,J10+1)</f>
        <v>3</v>
      </c>
      <c r="K11" s="15">
        <f>IF(J10=Modulus,K10+1,K10)</f>
        <v>2</v>
      </c>
      <c r="L11" t="str">
        <f t="shared" si="1"/>
        <v>Peggy Nestor -Owner</v>
      </c>
    </row>
    <row r="12">
      <c r="A12" s="13" t="s">
        <v>10</v>
      </c>
      <c r="B12" s="13" t="s">
        <v>34</v>
      </c>
      <c r="C12" s="13" t="s">
        <v>35</v>
      </c>
      <c r="D12" s="23" t="str">
        <f>OFFSET(Address,$K12,0)</f>
        <v>Peggy Nestor </v>
      </c>
      <c r="E12" t="str">
        <f>OFFSET(Address,0,$J12)</f>
        <v>Description</v>
      </c>
      <c r="F12" s="39" t="str">
        <f>OFFSET(Address,$K12,$J12)</f>
        <v>Trophy asset in NYC and LI</v>
      </c>
      <c r="H12" t="str">
        <f>IFERROR(OFFSET(SourceLink,MATCH(ROW()+1,links!$D$2:$D$12,0),0),"")</f>
        <v/>
      </c>
      <c r="I12" s="43"/>
      <c r="J12">
        <f>IF(J11=Modulus, 1,J11+1)</f>
        <v>4</v>
      </c>
      <c r="K12" s="15">
        <f>IF(J11=Modulus,K11+1,K11)</f>
        <v>2</v>
      </c>
      <c r="L12" t="str">
        <f t="shared" si="1"/>
        <v>Peggy Nestor -Description</v>
      </c>
    </row>
    <row r="13">
      <c r="A13" s="13" t="s">
        <v>10</v>
      </c>
      <c r="B13" s="13" t="s">
        <v>34</v>
      </c>
      <c r="C13" s="13" t="s">
        <v>35</v>
      </c>
      <c r="D13" s="23" t="str">
        <f>OFFSET(Address,$K13,0)</f>
        <v>Peggy Nestor </v>
      </c>
      <c r="E13" t="str">
        <f>OFFSET(Address,0,$J13)</f>
        <v>Taxes</v>
      </c>
      <c r="F13" s="39" t="str">
        <f>OFFSET(Address,$K13,$J13)</f>
        <v>TBD</v>
      </c>
      <c r="H13" t="str">
        <f>IFERROR(OFFSET(SourceLink,MATCH(ROW()+1,links!$D$2:$D$12,0),0),"")</f>
        <v/>
      </c>
      <c r="I13" s="43"/>
      <c r="J13">
        <f>IF(J12=Modulus, 1,J12+1)</f>
        <v>5</v>
      </c>
      <c r="K13" s="15">
        <f>IF(J12=Modulus,K12+1,K12)</f>
        <v>2</v>
      </c>
      <c r="L13" t="str">
        <f t="shared" si="1"/>
        <v>Peggy Nestor -Taxes</v>
      </c>
    </row>
    <row r="14">
      <c r="A14" s="13" t="s">
        <v>10</v>
      </c>
      <c r="B14" s="13" t="s">
        <v>34</v>
      </c>
      <c r="C14" s="13" t="s">
        <v>35</v>
      </c>
      <c r="D14" s="23" t="str">
        <f>OFFSET(Address,$K14,0)</f>
        <v>Peggy Nestor </v>
      </c>
      <c r="E14" t="str">
        <f>OFFSET(Address,0,$J14)</f>
        <v>Maintenance</v>
      </c>
      <c r="F14" s="39" t="str">
        <f>OFFSET(Address,$K14,$J14)</f>
        <v>TBD</v>
      </c>
      <c r="H14" t="str">
        <f>IFERROR(OFFSET(SourceLink,MATCH(ROW()+1,links!$D$2:$D$12,0),0),"")</f>
        <v/>
      </c>
      <c r="I14" s="43"/>
      <c r="J14">
        <f>IF(J13=Modulus, 1,J13+1)</f>
        <v>6</v>
      </c>
      <c r="K14" s="15">
        <f>IF(J13=Modulus,K13+1,K13)</f>
        <v>2</v>
      </c>
      <c r="L14" t="str">
        <f t="shared" si="1"/>
        <v>Peggy Nestor -Maintenance</v>
      </c>
    </row>
    <row r="15">
      <c r="A15" s="13" t="s">
        <v>10</v>
      </c>
      <c r="B15" s="13" t="s">
        <v>34</v>
      </c>
      <c r="C15" s="13" t="s">
        <v>35</v>
      </c>
      <c r="D15" s="23" t="str">
        <f>OFFSET(Address,$K15,0)</f>
        <v>Marianne Cassini</v>
      </c>
      <c r="E15" t="str">
        <f>OFFSET(Address,0,$J15)</f>
        <v>Appl Value</v>
      </c>
      <c r="F15" s="39">
        <f>OFFSET(Address,$K15,$J15)</f>
        <v>14999996</v>
      </c>
      <c r="H15" t="str">
        <f>IFERROR(OFFSET(SourceLink,MATCH(ROW()+1,links!$D$2:$D$12,0),0),"")</f>
        <v/>
      </c>
      <c r="I15" s="43"/>
      <c r="J15">
        <f>IF(J14=Modulus, 1,J14+1)</f>
        <v>1</v>
      </c>
      <c r="K15" s="15">
        <f>IF(J14=Modulus,K14+1,K14)</f>
        <v>3</v>
      </c>
      <c r="L15" t="str">
        <f t="shared" si="1"/>
        <v>Marianne Cassini-Appl Value</v>
      </c>
    </row>
    <row r="16">
      <c r="A16" s="13" t="s">
        <v>10</v>
      </c>
      <c r="B16" s="13" t="s">
        <v>34</v>
      </c>
      <c r="C16" s="13" t="s">
        <v>35</v>
      </c>
      <c r="D16" s="23" t="str">
        <f>OFFSET(Address,$K16,0)</f>
        <v>Marianne Cassini</v>
      </c>
      <c r="E16" t="str">
        <f>OFFSET(Address,0,$J16)</f>
        <v>Total Encumberance</v>
      </c>
      <c r="F16" s="39">
        <f>OFFSET(Address,$K16,$J16)</f>
        <v>900000</v>
      </c>
      <c r="H16" t="str">
        <f>IFERROR(OFFSET(SourceLink,MATCH(ROW()+1,links!$D$2:$D$12,0),0),"")</f>
        <v/>
      </c>
      <c r="I16" s="43"/>
      <c r="J16">
        <f>IF(J15=Modulus, 1,J15+1)</f>
        <v>2</v>
      </c>
      <c r="K16" s="15">
        <f>IF(J15=Modulus,K15+1,K15)</f>
        <v>3</v>
      </c>
      <c r="L16" t="str">
        <f t="shared" si="1"/>
        <v>Marianne Cassini-Total Encumberance</v>
      </c>
    </row>
    <row r="17">
      <c r="A17" s="13" t="s">
        <v>10</v>
      </c>
      <c r="B17" s="13" t="s">
        <v>34</v>
      </c>
      <c r="C17" s="13" t="s">
        <v>35</v>
      </c>
      <c r="D17" s="23" t="str">
        <f>OFFSET(Address,$K17,0)</f>
        <v>Marianne Cassini</v>
      </c>
      <c r="E17" t="str">
        <f>OFFSET(Address,0,$J17)</f>
        <v>Owner</v>
      </c>
      <c r="F17" s="39" t="str">
        <f>OFFSET(Address,$K17,$J17)</f>
        <v>Marianne Cassini</v>
      </c>
      <c r="H17" t="str">
        <f>IFERROR(OFFSET(SourceLink,MATCH(ROW()+1,links!$D$2:$D$12,0),0),"")</f>
        <v/>
      </c>
      <c r="I17" s="43"/>
      <c r="J17">
        <f>IF(J16=Modulus, 1,J16+1)</f>
        <v>3</v>
      </c>
      <c r="K17" s="15">
        <f>IF(J16=Modulus,K16+1,K16)</f>
        <v>3</v>
      </c>
      <c r="L17" t="str">
        <f t="shared" si="1"/>
        <v>Marianne Cassini-Owner</v>
      </c>
    </row>
    <row r="18">
      <c r="A18" s="13" t="s">
        <v>10</v>
      </c>
      <c r="B18" s="13" t="s">
        <v>34</v>
      </c>
      <c r="C18" s="13" t="s">
        <v>35</v>
      </c>
      <c r="D18" s="23" t="str">
        <f>OFFSET(Address,$K18,0)</f>
        <v>Marianne Cassini</v>
      </c>
      <c r="E18" t="str">
        <f>OFFSET(Address,0,$J18)</f>
        <v>Description</v>
      </c>
      <c r="F18" s="39" t="str">
        <f>OFFSET(Address,$K18,$J18)</f>
        <v>Trophy asset in NYC and LI</v>
      </c>
      <c r="H18" s="68" t="str">
        <f>IFERROR(OFFSET(SourceLink,MATCH(ROW()+1,links!$D$2:$D$12,0),0),"")</f>
        <v>https://www.dropbox.com/s/ih5sf4xnn04zgdw/15%20EAST%2063%20MARCH%202018.pdf?dl=0</v>
      </c>
      <c r="I18" s="43"/>
      <c r="J18">
        <f>IF(J17=Modulus, 1,J17+1)</f>
        <v>4</v>
      </c>
      <c r="K18" s="15">
        <f>IF(J17=Modulus,K17+1,K17)</f>
        <v>3</v>
      </c>
      <c r="L18" t="str">
        <f t="shared" si="1"/>
        <v>Marianne Cassini-Description</v>
      </c>
    </row>
    <row r="19">
      <c r="A19" s="13" t="s">
        <v>10</v>
      </c>
      <c r="B19" s="13" t="s">
        <v>34</v>
      </c>
      <c r="C19" s="13" t="s">
        <v>35</v>
      </c>
      <c r="D19" s="23" t="str">
        <f>OFFSET(Address,$K19,0)</f>
        <v>Marianne Cassini</v>
      </c>
      <c r="E19" t="str">
        <f>OFFSET(Address,0,$J19)</f>
        <v>Taxes</v>
      </c>
      <c r="F19" s="39">
        <f>OFFSET(Address,$K19,$J19)</f>
        <v>0</v>
      </c>
      <c r="H19" t="str">
        <f>IFERROR(OFFSET(SourceLink,MATCH(ROW()+1,links!$D$2:$D$12,0),0),"")</f>
        <v/>
      </c>
      <c r="I19" s="43"/>
      <c r="J19">
        <f>IF(J18=Modulus, 1,J18+1)</f>
        <v>5</v>
      </c>
      <c r="K19" s="15">
        <f>IF(J18=Modulus,K18+1,K18)</f>
        <v>3</v>
      </c>
      <c r="L19" t="str">
        <f t="shared" si="1"/>
        <v>Marianne Cassini-Taxes</v>
      </c>
    </row>
    <row r="20">
      <c r="A20" s="13" t="s">
        <v>10</v>
      </c>
      <c r="B20" s="13" t="s">
        <v>34</v>
      </c>
      <c r="C20" s="13" t="s">
        <v>35</v>
      </c>
      <c r="D20" s="23" t="str">
        <f>OFFSET(Address,$K20,0)</f>
        <v>Marianne Cassini</v>
      </c>
      <c r="E20" t="str">
        <f>OFFSET(Address,0,$J20)</f>
        <v>Maintenance</v>
      </c>
      <c r="F20" s="39">
        <f>OFFSET(Address,$K20,$J20)</f>
        <v>0</v>
      </c>
      <c r="H20" t="str">
        <f>IFERROR(OFFSET(SourceLink,MATCH(ROW()+1,links!$D$2:$D$12,0),0),"")</f>
        <v/>
      </c>
      <c r="I20" s="43"/>
      <c r="J20">
        <f>IF(J19=Modulus, 1,J19+1)</f>
        <v>6</v>
      </c>
      <c r="K20" s="15">
        <f>IF(J19=Modulus,K19+1,K19)</f>
        <v>3</v>
      </c>
      <c r="L20" t="str">
        <f t="shared" si="1"/>
        <v>Marianne Cassini-Maintenance</v>
      </c>
    </row>
    <row r="21" ht="15.75" customHeight="1">
      <c r="A21" s="13" t="s">
        <v>10</v>
      </c>
      <c r="B21" s="13" t="s">
        <v>34</v>
      </c>
      <c r="C21" s="13" t="s">
        <v>35</v>
      </c>
      <c r="D21" s="23" t="str">
        <f>OFFSET(Address,$K21,0)</f>
        <v> 15 East 63rd Street NYC   10065</v>
      </c>
      <c r="E21" t="str">
        <f>OFFSET(Address,0,$J21)</f>
        <v>Appl Value</v>
      </c>
      <c r="F21" s="39">
        <f>OFFSET(Address,$K21,$J21)</f>
        <v>50000000</v>
      </c>
      <c r="H21" t="str">
        <f>IFERROR(OFFSET(SourceLink,MATCH(ROW()+1,links!$D$2:$D$12,0),0),"")</f>
        <v/>
      </c>
      <c r="I21" s="43"/>
      <c r="J21">
        <f>IF(J20=Modulus, 1,J20+1)</f>
        <v>1</v>
      </c>
      <c r="K21" s="15">
        <f>IF(J20=Modulus,K20+1,K20)</f>
        <v>4</v>
      </c>
      <c r="L21" t="str">
        <f t="shared" si="1"/>
        <v> 15 East 63rd Street NYC   10065-Appl Value</v>
      </c>
    </row>
    <row r="22" ht="15.75" customHeight="1">
      <c r="A22" s="13" t="s">
        <v>10</v>
      </c>
      <c r="B22" s="13" t="s">
        <v>34</v>
      </c>
      <c r="C22" s="13" t="s">
        <v>35</v>
      </c>
      <c r="D22" s="23" t="str">
        <f>OFFSET(Address,$K22,0)</f>
        <v> 15 East 63rd Street NYC   10065</v>
      </c>
      <c r="E22" t="str">
        <f>OFFSET(Address,0,$J22)</f>
        <v>Total Encumberance</v>
      </c>
      <c r="F22" s="39">
        <f>OFFSET(Address,$K22,$J22)</f>
        <v>0</v>
      </c>
      <c r="H22" t="str">
        <f>IFERROR(OFFSET(SourceLink,MATCH(ROW()+1,links!$D$2:$D$12,0),0),"")</f>
        <v/>
      </c>
      <c r="I22" s="43"/>
      <c r="J22">
        <f>IF(J21=Modulus, 1,J21+1)</f>
        <v>2</v>
      </c>
      <c r="K22" s="15">
        <f>IF(J21=Modulus,K21+1,K21)</f>
        <v>4</v>
      </c>
      <c r="L22" t="str">
        <f t="shared" si="1"/>
        <v> 15 East 63rd Street NYC   10065-Total Encumberance</v>
      </c>
    </row>
    <row r="23" ht="15.75" customHeight="1">
      <c r="A23" s="13" t="s">
        <v>10</v>
      </c>
      <c r="B23" s="13" t="s">
        <v>34</v>
      </c>
      <c r="C23" s="13" t="s">
        <v>35</v>
      </c>
      <c r="D23" s="23" t="str">
        <f>OFFSET(Address,$K23,0)</f>
        <v> 15 East 63rd Street NYC   10065</v>
      </c>
      <c r="E23" t="str">
        <f>OFFSET(Address,0,$J23)</f>
        <v>Owner</v>
      </c>
      <c r="F23" s="39" t="str">
        <f>OFFSET(Address,$K23,$J23)</f>
        <v>Peggy Nestor </v>
      </c>
      <c r="H23" t="str">
        <f>IFERROR(OFFSET(SourceLink,MATCH(ROW()+1,links!$D$2:$D$12,0),0),"")</f>
        <v/>
      </c>
      <c r="I23" s="43"/>
      <c r="J23">
        <f>IF(J22=Modulus, 1,J22+1)</f>
        <v>3</v>
      </c>
      <c r="K23" s="15">
        <f>IF(J22=Modulus,K22+1,K22)</f>
        <v>4</v>
      </c>
      <c r="L23" t="str">
        <f t="shared" si="1"/>
        <v> 15 East 63rd Street NYC   10065-Owner</v>
      </c>
    </row>
    <row r="24" ht="15.75" customHeight="1">
      <c r="A24" s="13" t="s">
        <v>10</v>
      </c>
      <c r="B24" s="13" t="s">
        <v>34</v>
      </c>
      <c r="C24" s="13" t="s">
        <v>35</v>
      </c>
      <c r="D24" s="23" t="str">
        <f>OFFSET(Address,$K24,0)</f>
        <v> 15 East 63rd Street NYC   10065</v>
      </c>
      <c r="E24" t="str">
        <f>OFFSET(Address,0,$J24)</f>
        <v>Description</v>
      </c>
      <c r="F24" s="39" t="str">
        <f>OFFSET(Address,$K24,$J24)</f>
        <v> 8 level Beaux Artes mansion designed by John Duncan</v>
      </c>
      <c r="H24" t="str">
        <f>IFERROR(OFFSET(SourceLink,MATCH(ROW()+1,links!$D$2:$D$12,0),0),"")</f>
        <v/>
      </c>
      <c r="I24" s="43"/>
      <c r="J24">
        <f>IF(J23=Modulus, 1,J23+1)</f>
        <v>4</v>
      </c>
      <c r="K24" s="15">
        <f>IF(J23=Modulus,K23+1,K23)</f>
        <v>4</v>
      </c>
      <c r="L24" t="str">
        <f t="shared" si="1"/>
        <v> 15 East 63rd Street NYC   10065-Description</v>
      </c>
    </row>
    <row r="25" ht="15.75" customHeight="1">
      <c r="A25" s="13" t="s">
        <v>10</v>
      </c>
      <c r="B25" s="13" t="s">
        <v>34</v>
      </c>
      <c r="C25" s="13" t="s">
        <v>35</v>
      </c>
      <c r="D25" s="23" t="str">
        <f>OFFSET(Address,$K25,0)</f>
        <v> 15 East 63rd Street NYC   10065</v>
      </c>
      <c r="E25" t="str">
        <f>OFFSET(Address,0,$J25)</f>
        <v>Taxes</v>
      </c>
      <c r="F25" s="39" t="str">
        <f>OFFSET(Address,$K25,$J25)</f>
        <v>TBD</v>
      </c>
      <c r="H25" t="str">
        <f>IFERROR(OFFSET(SourceLink,MATCH(ROW()+1,links!$D$2:$D$12,0),0),"")</f>
        <v/>
      </c>
      <c r="I25" s="43"/>
      <c r="J25">
        <f>IF(J24=Modulus, 1,J24+1)</f>
        <v>5</v>
      </c>
      <c r="K25" s="15">
        <f>IF(J24=Modulus,K24+1,K24)</f>
        <v>4</v>
      </c>
      <c r="L25" t="str">
        <f t="shared" si="1"/>
        <v> 15 East 63rd Street NYC   10065-Taxes</v>
      </c>
    </row>
    <row r="26" ht="15.75" customHeight="1">
      <c r="A26" s="13" t="s">
        <v>10</v>
      </c>
      <c r="B26" s="13" t="s">
        <v>34</v>
      </c>
      <c r="C26" s="13" t="s">
        <v>35</v>
      </c>
      <c r="D26" s="23" t="str">
        <f>OFFSET(Address,$K26,0)</f>
        <v> 15 East 63rd Street NYC   10065</v>
      </c>
      <c r="E26" t="str">
        <f>OFFSET(Address,0,$J26)</f>
        <v>Maintenance</v>
      </c>
      <c r="F26" s="39" t="str">
        <f>OFFSET(Address,$K26,$J26)</f>
        <v>TBD</v>
      </c>
      <c r="H26" t="str">
        <f>IFERROR(OFFSET(SourceLink,MATCH(ROW()+1,links!$D$2:$D$12,0),0),"")</f>
        <v/>
      </c>
      <c r="I26" s="43"/>
      <c r="J26">
        <f>IF(J25=Modulus, 1,J25+1)</f>
        <v>6</v>
      </c>
      <c r="K26" s="15">
        <f>IF(J25=Modulus,K25+1,K25)</f>
        <v>4</v>
      </c>
      <c r="L26" t="str">
        <f t="shared" si="1"/>
        <v> 15 East 63rd Street NYC   10065-Maintenance</v>
      </c>
    </row>
    <row r="27" ht="15.75" customHeight="1">
      <c r="A27" s="13" t="s">
        <v>10</v>
      </c>
      <c r="B27" s="13" t="s">
        <v>34</v>
      </c>
      <c r="C27" s="13" t="s">
        <v>35</v>
      </c>
      <c r="D27" s="23" t="str">
        <f>OFFSET(Address,$K27,0)</f>
        <v> 135 East 19th Street NYC 10003 </v>
      </c>
      <c r="E27" t="str">
        <f>OFFSET(Address,0,$J27)</f>
        <v>Appl Value</v>
      </c>
      <c r="F27" s="39">
        <f>OFFSET(Address,$K27,$J27)</f>
        <v>999999</v>
      </c>
      <c r="H27" s="68" t="str">
        <f>IFERROR(OFFSET(SourceLink,MATCH(ROW()+1,links!$D$2:$D$12,0),0),"")</f>
        <v>http://daytoninmanhattan.blogspot.com/2012/06/joseph-b-thomas-house-no-135-east-19th.html</v>
      </c>
      <c r="I27" s="43"/>
      <c r="J27">
        <f>IF(J26=Modulus, 1,J26+1)</f>
        <v>1</v>
      </c>
      <c r="K27" s="15">
        <f>IF(J26=Modulus,K26+1,K26)</f>
        <v>5</v>
      </c>
      <c r="L27" t="str">
        <f t="shared" si="1"/>
        <v> 135 East 19th Street NYC 10003 -Appl Value</v>
      </c>
    </row>
    <row r="28" ht="15.75" customHeight="1">
      <c r="A28" s="13" t="s">
        <v>10</v>
      </c>
      <c r="B28" s="13" t="s">
        <v>34</v>
      </c>
      <c r="C28" s="13" t="s">
        <v>35</v>
      </c>
      <c r="D28" s="23" t="str">
        <f>OFFSET(Address,$K28,0)</f>
        <v> 135 East 19th Street NYC 10003 </v>
      </c>
      <c r="E28" t="str">
        <f>OFFSET(Address,0,$J28)</f>
        <v>Total Encumberance</v>
      </c>
      <c r="F28" s="39">
        <f>OFFSET(Address,$K28,$J28)</f>
        <v>900000</v>
      </c>
      <c r="H28" t="str">
        <f>IFERROR(OFFSET(SourceLink,MATCH(ROW()+1,links!$D$2:$D$12,0),0),"")</f>
        <v/>
      </c>
      <c r="I28" s="43"/>
      <c r="J28">
        <f>IF(J27=Modulus, 1,J27+1)</f>
        <v>2</v>
      </c>
      <c r="K28" s="15">
        <f>IF(J27=Modulus,K27+1,K27)</f>
        <v>5</v>
      </c>
      <c r="L28" t="str">
        <f t="shared" si="1"/>
        <v> 135 East 19th Street NYC 10003 -Total Encumberance</v>
      </c>
    </row>
    <row r="29" ht="15.75" customHeight="1">
      <c r="A29" s="13" t="s">
        <v>10</v>
      </c>
      <c r="B29" s="13" t="s">
        <v>34</v>
      </c>
      <c r="C29" s="13" t="s">
        <v>35</v>
      </c>
      <c r="D29" s="23" t="str">
        <f>OFFSET(Address,$K29,0)</f>
        <v> 135 East 19th Street NYC 10003 </v>
      </c>
      <c r="E29" t="str">
        <f>OFFSET(Address,0,$J29)</f>
        <v>Owner</v>
      </c>
      <c r="F29" s="39" t="str">
        <f>OFFSET(Address,$K29,$J29)</f>
        <v>Marianne Cassini</v>
      </c>
      <c r="H29" t="str">
        <f>IFERROR(OFFSET(SourceLink,MATCH(ROW()+1,links!$D$2:$D$12,0),0),"")</f>
        <v/>
      </c>
      <c r="I29" s="43"/>
      <c r="J29">
        <f>IF(J28=Modulus, 1,J28+1)</f>
        <v>3</v>
      </c>
      <c r="K29" s="15">
        <f>IF(J28=Modulus,K28+1,K28)</f>
        <v>5</v>
      </c>
      <c r="L29" t="str">
        <f t="shared" si="1"/>
        <v> 135 East 19th Street NYC 10003 -Owner</v>
      </c>
    </row>
    <row r="30" ht="15.75" customHeight="1">
      <c r="A30" s="13" t="s">
        <v>10</v>
      </c>
      <c r="B30" s="13" t="s">
        <v>34</v>
      </c>
      <c r="C30" s="13" t="s">
        <v>35</v>
      </c>
      <c r="D30" s="23" t="str">
        <f>OFFSET(Address,$K30,0)</f>
        <v> 135 East 19th Street NYC 10003 </v>
      </c>
      <c r="E30" t="str">
        <f>OFFSET(Address,0,$J30)</f>
        <v>Description</v>
      </c>
      <c r="F30" s="39" t="str">
        <f>OFFSET(Address,$K30,$J30)</f>
        <v>Gramercy Park Townhouse - Brought to NYC by the Wells Fargo family from Holland.</v>
      </c>
      <c r="H30" t="str">
        <f>IFERROR(OFFSET(SourceLink,MATCH(ROW()+1,links!$D$2:$D$12,0),0),"")</f>
        <v/>
      </c>
      <c r="I30" s="43"/>
      <c r="J30">
        <f>IF(J29=Modulus, 1,J29+1)</f>
        <v>4</v>
      </c>
      <c r="K30" s="15">
        <f>IF(J29=Modulus,K29+1,K29)</f>
        <v>5</v>
      </c>
      <c r="L30" t="str">
        <f t="shared" si="1"/>
        <v> 135 East 19th Street NYC 10003 -Description</v>
      </c>
    </row>
    <row r="31" ht="15.75" customHeight="1">
      <c r="A31" s="13" t="s">
        <v>10</v>
      </c>
      <c r="B31" s="13" t="s">
        <v>34</v>
      </c>
      <c r="C31" s="13" t="s">
        <v>35</v>
      </c>
      <c r="D31" s="23" t="str">
        <f>OFFSET(Address,$K31,0)</f>
        <v> 135 East 19th Street NYC 10003 </v>
      </c>
      <c r="E31" t="str">
        <f>OFFSET(Address,0,$J31)</f>
        <v>Taxes</v>
      </c>
      <c r="F31" s="39" t="str">
        <f>OFFSET(Address,$K31,$J31)</f>
        <v>TBD</v>
      </c>
      <c r="H31" t="str">
        <f>IFERROR(OFFSET(SourceLink,MATCH(ROW()+1,links!$D$2:$D$12,0),0),"")</f>
        <v/>
      </c>
      <c r="I31" s="43"/>
      <c r="J31">
        <f>IF(J30=Modulus, 1,J30+1)</f>
        <v>5</v>
      </c>
      <c r="K31" s="15">
        <f>IF(J30=Modulus,K30+1,K30)</f>
        <v>5</v>
      </c>
      <c r="L31" t="str">
        <f t="shared" si="1"/>
        <v> 135 East 19th Street NYC 10003 -Taxes</v>
      </c>
    </row>
    <row r="32" ht="15.75" customHeight="1">
      <c r="A32" s="13" t="s">
        <v>10</v>
      </c>
      <c r="B32" s="13" t="s">
        <v>34</v>
      </c>
      <c r="C32" s="13" t="s">
        <v>35</v>
      </c>
      <c r="D32" s="23" t="str">
        <f>OFFSET(Address,$K32,0)</f>
        <v> 135 East 19th Street NYC 10003 </v>
      </c>
      <c r="E32" t="str">
        <f>OFFSET(Address,0,$J32)</f>
        <v>Maintenance</v>
      </c>
      <c r="F32" s="39" t="str">
        <f>OFFSET(Address,$K32,$J32)</f>
        <v>TBD</v>
      </c>
      <c r="H32" t="str">
        <f>IFERROR(OFFSET(SourceLink,MATCH(ROW()+1,links!$D$2:$D$12,0),0),"")</f>
        <v/>
      </c>
      <c r="I32" s="43"/>
      <c r="J32">
        <f>IF(J31=Modulus, 1,J31+1)</f>
        <v>6</v>
      </c>
      <c r="K32" s="15">
        <f>IF(J31=Modulus,K31+1,K31)</f>
        <v>5</v>
      </c>
      <c r="L32" t="str">
        <f t="shared" si="1"/>
        <v> 135 East 19th Street NYC 10003 -Maintenance</v>
      </c>
    </row>
    <row r="33" ht="15.75" customHeight="1">
      <c r="A33" s="13" t="s">
        <v>10</v>
      </c>
      <c r="B33" s="13" t="s">
        <v>34</v>
      </c>
      <c r="C33" s="13" t="s">
        <v>35</v>
      </c>
      <c r="D33" s="23" t="str">
        <f>OFFSET(Address,$K33,0)</f>
        <v>313 McCouns Lane Oyster Bay Cove, NY 11771</v>
      </c>
      <c r="E33" t="str">
        <f>OFFSET(Address,0,$J33)</f>
        <v>Appl Value</v>
      </c>
      <c r="F33" s="39">
        <f>OFFSET(Address,$K33,$J33)</f>
        <v>999999</v>
      </c>
      <c r="H33" s="68" t="str">
        <f>IFERROR(OFFSET(SourceLink,MATCH(ROW()+1,links!$D$2:$D$12,0),0),"")</f>
        <v>https://www.zillow.com/homedetails/313-Mccouns-Ln-Oyster-Bay-NY-11771/31161034_zpid/</v>
      </c>
      <c r="I33" s="43"/>
      <c r="J33">
        <f>IF(J32=Modulus, 1,J32+1)</f>
        <v>1</v>
      </c>
      <c r="K33" s="15">
        <f>IF(J32=Modulus,K32+1,K32)</f>
        <v>6</v>
      </c>
      <c r="L33" t="str">
        <f t="shared" si="1"/>
        <v>313 McCouns Lane Oyster Bay Cove, NY 11771-Appl Value</v>
      </c>
    </row>
    <row r="34" ht="15.75" customHeight="1">
      <c r="A34" s="13" t="s">
        <v>10</v>
      </c>
      <c r="B34" s="13" t="s">
        <v>34</v>
      </c>
      <c r="C34" s="13" t="s">
        <v>35</v>
      </c>
      <c r="D34" s="23" t="str">
        <f>OFFSET(Address,$K34,0)</f>
        <v>313 McCouns Lane Oyster Bay Cove, NY 11771</v>
      </c>
      <c r="E34" t="str">
        <f>OFFSET(Address,0,$J34)</f>
        <v>Total Encumberance</v>
      </c>
      <c r="F34" s="39">
        <f>OFFSET(Address,$K34,$J34)</f>
        <v>0</v>
      </c>
      <c r="H34" t="str">
        <f>IFERROR(OFFSET(SourceLink,MATCH(ROW()+1,links!$D$2:$D$12,0),0),"")</f>
        <v/>
      </c>
      <c r="I34" s="43"/>
      <c r="J34">
        <f>IF(J33=Modulus, 1,J33+1)</f>
        <v>2</v>
      </c>
      <c r="K34" s="15">
        <f>IF(J33=Modulus,K33+1,K33)</f>
        <v>6</v>
      </c>
      <c r="L34" t="str">
        <f t="shared" si="1"/>
        <v>313 McCouns Lane Oyster Bay Cove, NY 11771-Total Encumberance</v>
      </c>
    </row>
    <row r="35" ht="15.75" customHeight="1">
      <c r="A35" s="13" t="s">
        <v>10</v>
      </c>
      <c r="B35" s="13" t="s">
        <v>34</v>
      </c>
      <c r="C35" s="13" t="s">
        <v>35</v>
      </c>
      <c r="D35" s="23" t="str">
        <f>OFFSET(Address,$K35,0)</f>
        <v>313 McCouns Lane Oyster Bay Cove, NY 11771</v>
      </c>
      <c r="E35" t="str">
        <f>OFFSET(Address,0,$J35)</f>
        <v>Owner</v>
      </c>
      <c r="F35" s="39" t="str">
        <f>OFFSET(Address,$K35,$J35)</f>
        <v>Marianne Cassini</v>
      </c>
      <c r="H35" t="str">
        <f>IFERROR(OFFSET(SourceLink,MATCH(ROW()+1,links!$D$2:$D$12,0),0),"")</f>
        <v/>
      </c>
      <c r="I35" s="43"/>
      <c r="J35">
        <f>IF(J34=Modulus, 1,J34+1)</f>
        <v>3</v>
      </c>
      <c r="K35" s="15">
        <f>IF(J34=Modulus,K34+1,K34)</f>
        <v>6</v>
      </c>
      <c r="L35" t="str">
        <f t="shared" si="1"/>
        <v>313 McCouns Lane Oyster Bay Cove, NY 11771-Owner</v>
      </c>
    </row>
    <row r="36" ht="15.75" customHeight="1">
      <c r="A36" s="13" t="s">
        <v>10</v>
      </c>
      <c r="B36" s="13" t="s">
        <v>34</v>
      </c>
      <c r="C36" s="13" t="s">
        <v>35</v>
      </c>
      <c r="D36" s="23" t="str">
        <f>OFFSET(Address,$K36,0)</f>
        <v>313 McCouns Lane Oyster Bay Cove, NY 11771</v>
      </c>
      <c r="E36" t="str">
        <f>OFFSET(Address,0,$J36)</f>
        <v>Description</v>
      </c>
      <c r="F36" s="39" t="str">
        <f>OFFSET(Address,$K36,$J36)</f>
        <v>  - 43 acre estate - Tiffany - Moore estate</v>
      </c>
      <c r="H36" t="str">
        <f>IFERROR(OFFSET(SourceLink,MATCH(ROW()+1,links!$D$2:$D$12,0),0),"")</f>
        <v/>
      </c>
      <c r="I36" s="43"/>
      <c r="J36">
        <f>IF(J35=Modulus, 1,J35+1)</f>
        <v>4</v>
      </c>
      <c r="K36" s="15">
        <f>IF(J35=Modulus,K35+1,K35)</f>
        <v>6</v>
      </c>
      <c r="L36" t="str">
        <f t="shared" si="1"/>
        <v>313 McCouns Lane Oyster Bay Cove, NY 11771-Description</v>
      </c>
    </row>
    <row r="37" ht="15.75" customHeight="1">
      <c r="A37" s="13" t="s">
        <v>10</v>
      </c>
      <c r="B37" s="13" t="s">
        <v>34</v>
      </c>
      <c r="C37" s="13" t="s">
        <v>35</v>
      </c>
      <c r="D37" s="23" t="str">
        <f>OFFSET(Address,$K37,0)</f>
        <v>313 McCouns Lane Oyster Bay Cove, NY 11771</v>
      </c>
      <c r="E37" t="str">
        <f>OFFSET(Address,0,$J37)</f>
        <v>Taxes</v>
      </c>
      <c r="F37" s="39" t="str">
        <f>OFFSET(Address,$K37,$J37)</f>
        <v>50k</v>
      </c>
      <c r="H37" t="str">
        <f>IFERROR(OFFSET(SourceLink,MATCH(ROW()+1,links!$D$2:$D$12,0),0),"")</f>
        <v/>
      </c>
      <c r="I37" s="43"/>
      <c r="J37">
        <f>IF(J36=Modulus, 1,J36+1)</f>
        <v>5</v>
      </c>
      <c r="K37" s="15">
        <f>IF(J36=Modulus,K36+1,K36)</f>
        <v>6</v>
      </c>
      <c r="L37" t="str">
        <f t="shared" si="1"/>
        <v>313 McCouns Lane Oyster Bay Cove, NY 11771-Taxes</v>
      </c>
    </row>
    <row r="38" ht="15.75" customHeight="1">
      <c r="A38" s="13" t="s">
        <v>10</v>
      </c>
      <c r="B38" s="13" t="s">
        <v>34</v>
      </c>
      <c r="C38" s="13" t="s">
        <v>35</v>
      </c>
      <c r="D38" s="23" t="str">
        <f>OFFSET(Address,$K38,0)</f>
        <v>313 McCouns Lane Oyster Bay Cove, NY 11771</v>
      </c>
      <c r="E38" t="str">
        <f>OFFSET(Address,0,$J38)</f>
        <v>Maintenance</v>
      </c>
      <c r="F38" s="39" t="str">
        <f>OFFSET(Address,$K38,$J38)</f>
        <v>10k</v>
      </c>
      <c r="H38" t="str">
        <f>IFERROR(OFFSET(SourceLink,MATCH(ROW()+1,links!$D$2:$D$12,0),0),"")</f>
        <v/>
      </c>
      <c r="I38" s="43"/>
      <c r="J38">
        <f>IF(J37=Modulus, 1,J37+1)</f>
        <v>6</v>
      </c>
      <c r="K38" s="15">
        <f>IF(J37=Modulus,K37+1,K37)</f>
        <v>6</v>
      </c>
      <c r="L38" t="str">
        <f t="shared" si="1"/>
        <v>313 McCouns Lane Oyster Bay Cove, NY 11771-Maintenance</v>
      </c>
    </row>
    <row r="39" ht="15.75" customHeight="1">
      <c r="A39" s="13" t="s">
        <v>10</v>
      </c>
      <c r="B39" s="13" t="s">
        <v>34</v>
      </c>
      <c r="C39" s="13" t="s">
        <v>35</v>
      </c>
      <c r="D39" s="23" t="str">
        <f>OFFSET(Address,$K39,0)</f>
        <v>965 Fifth Avenue NYC 10075</v>
      </c>
      <c r="E39" t="str">
        <f>OFFSET(Address,0,$J39)</f>
        <v>Appl Value</v>
      </c>
      <c r="F39" s="39">
        <f>OFFSET(Address,$K39,$J39)</f>
        <v>999999</v>
      </c>
      <c r="H39" t="str">
        <f>IFERROR(OFFSET(SourceLink,MATCH(ROW()+1,links!$D$2:$D$12,0),0),"")</f>
        <v/>
      </c>
      <c r="I39" s="43"/>
      <c r="J39">
        <f>IF(J38=Modulus, 1,J38+1)</f>
        <v>1</v>
      </c>
      <c r="K39" s="15">
        <f>IF(J38=Modulus,K38+1,K38)</f>
        <v>7</v>
      </c>
      <c r="L39" t="str">
        <f t="shared" si="1"/>
        <v>965 Fifth Avenue NYC 10075-Appl Value</v>
      </c>
    </row>
    <row r="40" ht="15.75" customHeight="1">
      <c r="A40" s="13" t="s">
        <v>10</v>
      </c>
      <c r="B40" s="13" t="s">
        <v>34</v>
      </c>
      <c r="C40" s="13" t="s">
        <v>35</v>
      </c>
      <c r="D40" s="23" t="str">
        <f>OFFSET(Address,$K40,0)</f>
        <v>965 Fifth Avenue NYC 10075</v>
      </c>
      <c r="E40" t="str">
        <f>OFFSET(Address,0,$J40)</f>
        <v>Total Encumberance</v>
      </c>
      <c r="F40" s="39">
        <f>OFFSET(Address,$K40,$J40)</f>
        <v>0</v>
      </c>
      <c r="H40" t="str">
        <f>IFERROR(OFFSET(SourceLink,MATCH(ROW()+1,links!$D$2:$D$12,0),0),"")</f>
        <v/>
      </c>
      <c r="I40" s="43"/>
      <c r="J40">
        <f>IF(J39=Modulus, 1,J39+1)</f>
        <v>2</v>
      </c>
      <c r="K40" s="15">
        <f>IF(J39=Modulus,K39+1,K39)</f>
        <v>7</v>
      </c>
      <c r="L40" t="str">
        <f t="shared" si="1"/>
        <v>965 Fifth Avenue NYC 10075-Total Encumberance</v>
      </c>
    </row>
    <row r="41" ht="15.75" customHeight="1">
      <c r="A41" s="13" t="s">
        <v>10</v>
      </c>
      <c r="B41" s="13" t="s">
        <v>34</v>
      </c>
      <c r="C41" s="13" t="s">
        <v>35</v>
      </c>
      <c r="D41" s="23" t="str">
        <f>OFFSET(Address,$K41,0)</f>
        <v>965 Fifth Avenue NYC 10075</v>
      </c>
      <c r="E41" t="str">
        <f>OFFSET(Address,0,$J41)</f>
        <v>Owner</v>
      </c>
      <c r="F41" s="39" t="str">
        <f>OFFSET(Address,$K41,$J41)</f>
        <v>Marianne Cassini</v>
      </c>
      <c r="H41" t="str">
        <f>IFERROR(OFFSET(SourceLink,MATCH(ROW()+1,links!$D$2:$D$12,0),0),"")</f>
        <v/>
      </c>
      <c r="I41" s="43"/>
      <c r="J41">
        <f>IF(J40=Modulus, 1,J40+1)</f>
        <v>3</v>
      </c>
      <c r="K41" s="15">
        <f>IF(J40=Modulus,K40+1,K40)</f>
        <v>7</v>
      </c>
      <c r="L41" t="str">
        <f t="shared" si="1"/>
        <v>965 Fifth Avenue NYC 10075-Owner</v>
      </c>
    </row>
    <row r="42" ht="15.75" customHeight="1">
      <c r="A42" s="13" t="s">
        <v>10</v>
      </c>
      <c r="B42" s="13" t="s">
        <v>34</v>
      </c>
      <c r="C42" s="13" t="s">
        <v>35</v>
      </c>
      <c r="D42" s="23" t="str">
        <f>OFFSET(Address,$K42,0)</f>
        <v>965 Fifth Avenue NYC 10075</v>
      </c>
      <c r="E42" t="str">
        <f>OFFSET(Address,0,$J42)</f>
        <v>Description</v>
      </c>
      <c r="F42" s="39" t="str">
        <f>OFFSET(Address,$K42,$J42)</f>
        <v>Between 78th and 79th Street - 6 windows facing Central Park.</v>
      </c>
      <c r="H42" t="str">
        <f>IFERROR(OFFSET(SourceLink,MATCH(ROW()+1,links!$D$2:$D$12,0),0),"")</f>
        <v/>
      </c>
      <c r="I42" s="43"/>
      <c r="J42">
        <f>IF(J41=Modulus, 1,J41+1)</f>
        <v>4</v>
      </c>
      <c r="K42" s="15">
        <f>IF(J41=Modulus,K41+1,K41)</f>
        <v>7</v>
      </c>
      <c r="L42" t="str">
        <f t="shared" si="1"/>
        <v>965 Fifth Avenue NYC 10075-Description</v>
      </c>
    </row>
    <row r="43" ht="15.75" customHeight="1">
      <c r="A43" s="13" t="s">
        <v>10</v>
      </c>
      <c r="B43" s="13" t="s">
        <v>34</v>
      </c>
      <c r="C43" s="13" t="s">
        <v>35</v>
      </c>
      <c r="D43" s="23" t="str">
        <f>OFFSET(Address,$K43,0)</f>
        <v>965 Fifth Avenue NYC 10075</v>
      </c>
      <c r="E43" t="str">
        <f>OFFSET(Address,0,$J43)</f>
        <v>Taxes</v>
      </c>
      <c r="F43" s="39" t="str">
        <f>OFFSET(Address,$K43,$J43)</f>
        <v>TBD</v>
      </c>
      <c r="H43" t="str">
        <f>IFERROR(OFFSET(SourceLink,MATCH(ROW()+1,links!$D$2:$D$12,0),0),"")</f>
        <v/>
      </c>
      <c r="I43" s="43"/>
      <c r="J43">
        <f>IF(J42=Modulus, 1,J42+1)</f>
        <v>5</v>
      </c>
      <c r="K43" s="15">
        <f>IF(J42=Modulus,K42+1,K42)</f>
        <v>7</v>
      </c>
      <c r="L43" t="str">
        <f t="shared" si="1"/>
        <v>965 Fifth Avenue NYC 10075-Taxes</v>
      </c>
    </row>
    <row r="44" ht="15.75" customHeight="1">
      <c r="A44" s="13" t="s">
        <v>10</v>
      </c>
      <c r="B44" s="13" t="s">
        <v>34</v>
      </c>
      <c r="C44" s="13" t="s">
        <v>35</v>
      </c>
      <c r="D44" s="23" t="str">
        <f>OFFSET(Address,$K44,0)</f>
        <v>965 Fifth Avenue NYC 10075</v>
      </c>
      <c r="E44" t="str">
        <f>OFFSET(Address,0,$J44)</f>
        <v>Maintenance</v>
      </c>
      <c r="F44" s="39" t="str">
        <f>OFFSET(Address,$K44,$J44)</f>
        <v>TBD</v>
      </c>
      <c r="H44" t="str">
        <f>IFERROR(OFFSET(SourceLink,MATCH(ROW()+1,links!$D$2:$D$12,0),0),"")</f>
        <v/>
      </c>
      <c r="I44" s="43">
        <v>4.0</v>
      </c>
      <c r="J44">
        <f>IF(J43=Modulus, 1,J43+1)</f>
        <v>6</v>
      </c>
      <c r="K44" s="15">
        <f>IF(J43=Modulus,K43+1,K43)</f>
        <v>7</v>
      </c>
      <c r="L44" t="str">
        <f t="shared" si="1"/>
        <v>965 Fifth Avenue NYC 10075-Maintenance</v>
      </c>
    </row>
    <row r="45" ht="15.75" customHeight="1">
      <c r="A45" s="13" t="s">
        <v>10</v>
      </c>
      <c r="B45" s="13" t="s">
        <v>34</v>
      </c>
      <c r="C45" s="13" t="s">
        <v>35</v>
      </c>
      <c r="D45" s="23" t="str">
        <f>OFFSET(Address,$K45,0)</f>
        <v>163 E 69th Street </v>
      </c>
      <c r="E45" t="str">
        <f>OFFSET(Address,0,$J45)</f>
        <v>Appl Value</v>
      </c>
      <c r="F45" s="39">
        <f>OFFSET(Address,$K45,$J45)</f>
        <v>11999999</v>
      </c>
      <c r="H45" s="68" t="str">
        <f>IFERROR(OFFSET(SourceLink,MATCH(ROW()+1,links!$D$2:$D$12,0),0),"")</f>
        <v>https://streeteasy.com/sale/1321532</v>
      </c>
      <c r="I45" s="43"/>
      <c r="J45">
        <f>IF(J44=Modulus, 1,J44+1)</f>
        <v>1</v>
      </c>
      <c r="K45" s="15">
        <f>IF(J44=Modulus,K44+1,K44)</f>
        <v>8</v>
      </c>
      <c r="L45" t="str">
        <f t="shared" si="1"/>
        <v>163 E 69th Street -Appl Value</v>
      </c>
    </row>
    <row r="46" ht="15.75" customHeight="1">
      <c r="A46" s="13" t="s">
        <v>10</v>
      </c>
      <c r="B46" s="13" t="s">
        <v>34</v>
      </c>
      <c r="C46" s="13" t="s">
        <v>35</v>
      </c>
      <c r="D46" s="23" t="str">
        <f>OFFSET(Address,$K46,0)</f>
        <v>163 E 69th Street </v>
      </c>
      <c r="E46" t="str">
        <f>OFFSET(Address,0,$J46)</f>
        <v>Total Encumberance</v>
      </c>
      <c r="F46" s="39">
        <f>OFFSET(Address,$K46,$J46)</f>
        <v>0</v>
      </c>
      <c r="H46" t="str">
        <f>IFERROR(OFFSET(SourceLink,MATCH(ROW()+1,links!$D$2:$D$12,0),0),"")</f>
        <v/>
      </c>
      <c r="I46" s="43"/>
      <c r="J46">
        <f>IF(J45=Modulus, 1,J45+1)</f>
        <v>2</v>
      </c>
      <c r="K46" s="15">
        <f>IF(J45=Modulus,K45+1,K45)</f>
        <v>8</v>
      </c>
      <c r="L46" t="str">
        <f t="shared" si="1"/>
        <v>163 E 69th Street -Total Encumberance</v>
      </c>
    </row>
    <row r="47" ht="15.75" customHeight="1">
      <c r="A47" s="13" t="s">
        <v>10</v>
      </c>
      <c r="B47" s="13" t="s">
        <v>34</v>
      </c>
      <c r="C47" s="13" t="s">
        <v>35</v>
      </c>
      <c r="D47" s="23" t="str">
        <f>OFFSET(Address,$K47,0)</f>
        <v>163 E 69th Street </v>
      </c>
      <c r="E47" t="str">
        <f>OFFSET(Address,0,$J47)</f>
        <v>Owner</v>
      </c>
      <c r="F47" s="39" t="str">
        <f>OFFSET(Address,$K47,$J47)</f>
        <v>Marianne Cassini</v>
      </c>
      <c r="H47" t="str">
        <f>IFERROR(OFFSET(SourceLink,MATCH(ROW()+1,links!$D$2:$D$12,0),0),"")</f>
        <v/>
      </c>
      <c r="I47" s="43"/>
      <c r="J47">
        <f>IF(J46=Modulus, 1,J46+1)</f>
        <v>3</v>
      </c>
      <c r="K47" s="15">
        <f>IF(J46=Modulus,K46+1,K46)</f>
        <v>8</v>
      </c>
      <c r="L47" t="str">
        <f t="shared" si="1"/>
        <v>163 E 69th Street -Owner</v>
      </c>
    </row>
    <row r="48" ht="15.75" customHeight="1">
      <c r="A48" s="13" t="s">
        <v>10</v>
      </c>
      <c r="B48" s="13" t="s">
        <v>34</v>
      </c>
      <c r="C48" s="13" t="s">
        <v>35</v>
      </c>
      <c r="D48" s="23" t="str">
        <f>OFFSET(Address,$K48,0)</f>
        <v>163 E 69th Street </v>
      </c>
      <c r="E48" t="str">
        <f>OFFSET(Address,0,$J48)</f>
        <v>Description</v>
      </c>
      <c r="F48" s="39" t="str">
        <f>OFFSET(Address,$K48,$J48)</f>
        <v>magnificent large town-home located on a tree lined block.</v>
      </c>
      <c r="H48" t="str">
        <f>IFERROR(OFFSET(SourceLink,MATCH(ROW()+1,links!$D$2:$D$12,0),0),"")</f>
        <v/>
      </c>
      <c r="I48" s="43"/>
      <c r="J48">
        <f>IF(J47=Modulus, 1,J47+1)</f>
        <v>4</v>
      </c>
      <c r="K48" s="15">
        <f>IF(J47=Modulus,K47+1,K47)</f>
        <v>8</v>
      </c>
      <c r="L48" t="str">
        <f t="shared" si="1"/>
        <v>163 E 69th Street -Description</v>
      </c>
    </row>
    <row r="49" ht="15.75" customHeight="1">
      <c r="A49" s="13" t="s">
        <v>10</v>
      </c>
      <c r="B49" s="13" t="s">
        <v>34</v>
      </c>
      <c r="C49" s="13" t="s">
        <v>35</v>
      </c>
      <c r="D49" s="23" t="str">
        <f>OFFSET(Address,$K49,0)</f>
        <v>163 E 69th Street </v>
      </c>
      <c r="E49" t="str">
        <f>OFFSET(Address,0,$J49)</f>
        <v>Taxes</v>
      </c>
      <c r="F49" s="39" t="str">
        <f>OFFSET(Address,$K49,$J49)</f>
        <v>TBD</v>
      </c>
      <c r="H49" t="str">
        <f>IFERROR(OFFSET(SourceLink,MATCH(ROW()+1,links!$D$2:$D$12,0),0),"")</f>
        <v/>
      </c>
      <c r="I49" s="43"/>
      <c r="J49">
        <f>IF(J48=Modulus, 1,J48+1)</f>
        <v>5</v>
      </c>
      <c r="K49" s="15">
        <f>IF(J48=Modulus,K48+1,K48)</f>
        <v>8</v>
      </c>
      <c r="L49" t="str">
        <f t="shared" si="1"/>
        <v>163 E 69th Street -Taxes</v>
      </c>
    </row>
    <row r="50" ht="15.75" customHeight="1">
      <c r="A50" s="13" t="s">
        <v>10</v>
      </c>
      <c r="B50" s="13" t="s">
        <v>34</v>
      </c>
      <c r="C50" s="13" t="s">
        <v>35</v>
      </c>
      <c r="D50" s="23" t="str">
        <f>OFFSET(Address,$K50,0)</f>
        <v>163 E 69th Street </v>
      </c>
      <c r="E50" t="str">
        <f>OFFSET(Address,0,$J50)</f>
        <v>Maintenance</v>
      </c>
      <c r="F50" s="39" t="str">
        <f>OFFSET(Address,$K50,$J50)</f>
        <v>TBD</v>
      </c>
      <c r="H50" t="str">
        <f>IFERROR(OFFSET(SourceLink,MATCH(ROW()+1,links!$D$2:$D$12,0),0),"")</f>
        <v/>
      </c>
      <c r="I50" s="43"/>
      <c r="J50">
        <f>IF(J49=Modulus, 1,J49+1)</f>
        <v>6</v>
      </c>
      <c r="K50" s="15">
        <f>IF(J49=Modulus,K49+1,K49)</f>
        <v>8</v>
      </c>
      <c r="L50" t="str">
        <f t="shared" si="1"/>
        <v>163 E 69th Street -Maintenance</v>
      </c>
    </row>
    <row r="51" ht="15.75" customHeight="1">
      <c r="A51" s="13"/>
      <c r="B51" s="13"/>
      <c r="C51" s="13"/>
      <c r="D51" s="23"/>
      <c r="I51" s="43"/>
      <c r="K51" s="15"/>
    </row>
    <row r="52" ht="15.75" customHeight="1">
      <c r="A52" s="13" t="s">
        <v>10</v>
      </c>
      <c r="B52" s="13" t="s">
        <v>34</v>
      </c>
      <c r="C52" s="13" t="s">
        <v>109</v>
      </c>
      <c r="D52" s="23" t="s">
        <v>110</v>
      </c>
      <c r="E52" s="44" t="s">
        <v>111</v>
      </c>
      <c r="H52" t="str">
        <f>IFERROR(OFFSET(SourceLink,MATCH(ROW()+1,links!$D$2:$D$12,0),0),"")</f>
        <v/>
      </c>
      <c r="I52" s="43"/>
      <c r="J52">
        <f>IF(J50=Modulus, 1,J50+1)</f>
        <v>1</v>
      </c>
      <c r="K52" s="15">
        <f>IF(J50=Modulus,K50+1,K50)</f>
        <v>9</v>
      </c>
      <c r="L52" t="str">
        <f t="shared" ref="L52:L59" si="2">D52&amp;"-"&amp;E52</f>
        <v>Oleg Cassini-Yearly Amount</v>
      </c>
    </row>
    <row r="53" ht="15.75" customHeight="1">
      <c r="A53" s="13" t="s">
        <v>10</v>
      </c>
      <c r="B53" s="13" t="s">
        <v>34</v>
      </c>
      <c r="C53" s="13" t="s">
        <v>109</v>
      </c>
      <c r="D53" s="23" t="s">
        <v>110</v>
      </c>
      <c r="E53" s="44" t="s">
        <v>112</v>
      </c>
      <c r="H53" t="str">
        <f>IFERROR(OFFSET(SourceLink,MATCH(ROW()+1,links!$D$2:$D$12,0),0),"")</f>
        <v/>
      </c>
      <c r="I53" s="43"/>
      <c r="J53">
        <f>IF(J52=Modulus, 1,J52+1)</f>
        <v>2</v>
      </c>
      <c r="K53" s="15">
        <f>IF(J52=Modulus,K52+1,K52)</f>
        <v>9</v>
      </c>
      <c r="L53" t="str">
        <f t="shared" si="2"/>
        <v>Oleg Cassini-Contract Start Date</v>
      </c>
    </row>
    <row r="54" ht="15.75" customHeight="1">
      <c r="A54" s="13" t="s">
        <v>10</v>
      </c>
      <c r="B54" s="13" t="s">
        <v>34</v>
      </c>
      <c r="C54" s="13" t="s">
        <v>109</v>
      </c>
      <c r="D54" s="23" t="s">
        <v>110</v>
      </c>
      <c r="E54" s="44" t="s">
        <v>113</v>
      </c>
      <c r="H54" t="str">
        <f>IFERROR(OFFSET(SourceLink,MATCH(ROW()+1,links!$D$2:$D$12,0),0),"")</f>
        <v/>
      </c>
      <c r="I54" s="43"/>
      <c r="J54">
        <f>IF(J53=Modulus, 1,J53+1)</f>
        <v>3</v>
      </c>
      <c r="K54" s="15">
        <f>IF(J53=Modulus,K53+1,K53)</f>
        <v>9</v>
      </c>
      <c r="L54" t="str">
        <f t="shared" si="2"/>
        <v>Oleg Cassini-Contract End Date</v>
      </c>
    </row>
    <row r="55" ht="15.75" customHeight="1">
      <c r="A55" s="13" t="s">
        <v>10</v>
      </c>
      <c r="B55" s="13" t="s">
        <v>34</v>
      </c>
      <c r="C55" s="13" t="s">
        <v>109</v>
      </c>
      <c r="D55" s="23" t="s">
        <v>110</v>
      </c>
      <c r="E55" s="44" t="s">
        <v>114</v>
      </c>
      <c r="H55" t="str">
        <f>IFERROR(OFFSET(SourceLink,MATCH(ROW()+1,links!$D$2:$D$12,0),0),"")</f>
        <v/>
      </c>
      <c r="I55" s="43"/>
      <c r="J55">
        <f>IF(J54=Modulus, 1,J54+1)</f>
        <v>4</v>
      </c>
      <c r="K55" s="15">
        <f>IF(J54=Modulus,K54+1,K54)</f>
        <v>9</v>
      </c>
      <c r="L55" t="str">
        <f t="shared" si="2"/>
        <v>Oleg Cassini-Notes</v>
      </c>
    </row>
    <row r="56" ht="15.75" customHeight="1">
      <c r="A56" s="13" t="s">
        <v>10</v>
      </c>
      <c r="B56" s="13" t="s">
        <v>34</v>
      </c>
      <c r="C56" s="13" t="s">
        <v>109</v>
      </c>
      <c r="D56" s="23" t="s">
        <v>115</v>
      </c>
      <c r="E56" t="str">
        <f t="shared" ref="E56:E59" si="3">E52</f>
        <v>Yearly Amount</v>
      </c>
      <c r="H56" t="str">
        <f>IFERROR(OFFSET(SourceLink,MATCH(ROW()+1,links!$D$2:$D$12,0),0),"")</f>
        <v/>
      </c>
      <c r="I56" s="43"/>
      <c r="J56" t="str">
        <f>IF(#REF!=Modulus, 1,#REF!+1)</f>
        <v>#REF!</v>
      </c>
      <c r="K56" s="15" t="str">
        <f>IF(#REF!=Modulus,#REF!+1,#REF!)</f>
        <v>#REF!</v>
      </c>
      <c r="L56" t="str">
        <f t="shared" si="2"/>
        <v>Other Brands-Yearly Amount</v>
      </c>
    </row>
    <row r="57" ht="15.75" customHeight="1">
      <c r="A57" s="13" t="s">
        <v>10</v>
      </c>
      <c r="B57" s="13" t="s">
        <v>34</v>
      </c>
      <c r="C57" s="13" t="s">
        <v>109</v>
      </c>
      <c r="D57" s="23" t="s">
        <v>115</v>
      </c>
      <c r="E57" t="str">
        <f t="shared" si="3"/>
        <v>Contract Start Date</v>
      </c>
      <c r="H57" t="str">
        <f>IFERROR(OFFSET(SourceLink,MATCH(ROW()+1,links!$D$2:$D$12,0),0),"")</f>
        <v/>
      </c>
      <c r="I57" s="43"/>
      <c r="J57" t="str">
        <f>IF(J56=Modulus, 1,J56+1)</f>
        <v>#REF!</v>
      </c>
      <c r="K57" s="15" t="str">
        <f>IF(J56=Modulus,K56+1,K56)</f>
        <v>#REF!</v>
      </c>
      <c r="L57" t="str">
        <f t="shared" si="2"/>
        <v>Other Brands-Contract Start Date</v>
      </c>
    </row>
    <row r="58" ht="15.75" customHeight="1">
      <c r="A58" s="13" t="s">
        <v>10</v>
      </c>
      <c r="B58" s="13" t="s">
        <v>34</v>
      </c>
      <c r="C58" s="13" t="s">
        <v>109</v>
      </c>
      <c r="D58" s="23" t="s">
        <v>115</v>
      </c>
      <c r="E58" t="str">
        <f t="shared" si="3"/>
        <v>Contract End Date</v>
      </c>
      <c r="H58" t="str">
        <f>IFERROR(OFFSET(SourceLink,MATCH(ROW()+1,links!$D$2:$D$12,0),0),"")</f>
        <v/>
      </c>
      <c r="I58" s="43"/>
      <c r="J58" t="str">
        <f>IF(J57=Modulus, 1,J57+1)</f>
        <v>#REF!</v>
      </c>
      <c r="K58" s="15" t="str">
        <f>IF(J57=Modulus,K57+1,K57)</f>
        <v>#REF!</v>
      </c>
      <c r="L58" t="str">
        <f t="shared" si="2"/>
        <v>Other Brands-Contract End Date</v>
      </c>
    </row>
    <row r="59" ht="15.75" customHeight="1">
      <c r="A59" s="13" t="s">
        <v>10</v>
      </c>
      <c r="B59" s="13" t="s">
        <v>34</v>
      </c>
      <c r="C59" s="13" t="s">
        <v>109</v>
      </c>
      <c r="D59" s="23" t="s">
        <v>115</v>
      </c>
      <c r="E59" t="str">
        <f t="shared" si="3"/>
        <v>Notes</v>
      </c>
      <c r="H59" t="str">
        <f>IFERROR(OFFSET(SourceLink,MATCH(ROW()+1,links!$D$2:$D$12,0),0),"")</f>
        <v/>
      </c>
      <c r="I59" s="43"/>
      <c r="J59" t="str">
        <f>IF(J58=Modulus, 1,J58+1)</f>
        <v>#REF!</v>
      </c>
      <c r="K59" s="15" t="str">
        <f>IF(J58=Modulus,K58+1,K58)</f>
        <v>#REF!</v>
      </c>
      <c r="L59" t="str">
        <f t="shared" si="2"/>
        <v>Other Brands-Notes</v>
      </c>
    </row>
    <row r="60" ht="15.75" customHeight="1">
      <c r="A60" s="13"/>
      <c r="B60" s="13"/>
      <c r="C60" s="13"/>
      <c r="D60" s="23"/>
      <c r="I60" s="43"/>
      <c r="K60" s="15"/>
    </row>
    <row r="61" ht="15.75" customHeight="1">
      <c r="A61" s="13" t="s">
        <v>10</v>
      </c>
      <c r="B61" s="13" t="s">
        <v>116</v>
      </c>
      <c r="C61" s="13" t="s">
        <v>117</v>
      </c>
      <c r="D61" s="13" t="s">
        <v>118</v>
      </c>
      <c r="E61" t="s">
        <v>119</v>
      </c>
      <c r="F61" s="39">
        <f>SUM(F62:F65)</f>
        <v>50000000</v>
      </c>
      <c r="H61" t="str">
        <f>IFERROR(OFFSET(SourceLink,MATCH(ROW()+1,links!$D$2:$D$12,0),0),"")</f>
        <v/>
      </c>
      <c r="I61" s="43"/>
      <c r="J61" t="str">
        <f>IF(J59=Modulus, 1,J59+1)</f>
        <v>#REF!</v>
      </c>
      <c r="K61" s="15" t="str">
        <f>IF(J59=Modulus,K59+1,K59)</f>
        <v>#REF!</v>
      </c>
      <c r="L61" t="str">
        <f t="shared" ref="L61:L105" si="4">D61&amp;"-"&amp;E61</f>
        <v>Use of Funds-Total Proceeds</v>
      </c>
    </row>
    <row r="62" ht="15.75" customHeight="1">
      <c r="A62" s="13" t="s">
        <v>10</v>
      </c>
      <c r="B62" s="13" t="s">
        <v>116</v>
      </c>
      <c r="C62" s="13" t="s">
        <v>117</v>
      </c>
      <c r="D62" s="13" t="s">
        <v>118</v>
      </c>
      <c r="E62" t="s">
        <v>120</v>
      </c>
      <c r="F62" s="39">
        <v>3.0E7</v>
      </c>
      <c r="H62" t="str">
        <f>IFERROR(OFFSET(SourceLink,MATCH(ROW()+1,links!$D$2:$D$12,0),0),"")</f>
        <v/>
      </c>
      <c r="I62" s="43"/>
      <c r="J62" t="str">
        <f>IF(J61=Modulus, 1,J61+1)</f>
        <v>#REF!</v>
      </c>
      <c r="K62" s="15" t="str">
        <f>IF(J61=Modulus,K61+1,K61)</f>
        <v>#REF!</v>
      </c>
      <c r="L62" t="str">
        <f t="shared" si="4"/>
        <v>Use of Funds-Fund Settlement</v>
      </c>
    </row>
    <row r="63" ht="15.75" customHeight="1">
      <c r="A63" s="13" t="s">
        <v>10</v>
      </c>
      <c r="B63" s="13" t="s">
        <v>116</v>
      </c>
      <c r="C63" s="13" t="s">
        <v>117</v>
      </c>
      <c r="D63" s="13" t="s">
        <v>118</v>
      </c>
      <c r="E63" t="s">
        <v>121</v>
      </c>
      <c r="F63" s="39">
        <v>1.0E7</v>
      </c>
      <c r="H63" t="str">
        <f>IFERROR(OFFSET(SourceLink,MATCH(ROW()+1,links!$D$2:$D$12,0),0),"")</f>
        <v/>
      </c>
      <c r="I63" s="43"/>
      <c r="J63" t="str">
        <f>IF(J62=Modulus, 1,J62+1)</f>
        <v>#REF!</v>
      </c>
      <c r="K63" s="15" t="str">
        <f>IF(J62=Modulus,K62+1,K62)</f>
        <v>#REF!</v>
      </c>
      <c r="L63" t="str">
        <f t="shared" si="4"/>
        <v>Use of Funds-Payoff Mortgages</v>
      </c>
    </row>
    <row r="64" ht="15.75" customHeight="1">
      <c r="A64" s="13" t="s">
        <v>10</v>
      </c>
      <c r="B64" s="13" t="s">
        <v>116</v>
      </c>
      <c r="C64" s="13" t="s">
        <v>117</v>
      </c>
      <c r="D64" s="13" t="s">
        <v>118</v>
      </c>
      <c r="E64" t="s">
        <v>122</v>
      </c>
      <c r="F64" s="39">
        <v>1000000.0</v>
      </c>
      <c r="H64" t="str">
        <f>IFERROR(OFFSET(SourceLink,MATCH(ROW()+1,links!$D$2:$D$12,0),0),"")</f>
        <v/>
      </c>
      <c r="I64" s="43"/>
      <c r="J64" t="str">
        <f>IF(J63=Modulus, 1,J63+1)</f>
        <v>#REF!</v>
      </c>
      <c r="K64" s="15" t="str">
        <f>IF(J63=Modulus,K63+1,K63)</f>
        <v>#REF!</v>
      </c>
      <c r="L64" t="str">
        <f t="shared" si="4"/>
        <v>Use of Funds-Fund Interest Reserve</v>
      </c>
    </row>
    <row r="65" ht="15.75" customHeight="1">
      <c r="A65" s="13" t="s">
        <v>10</v>
      </c>
      <c r="B65" s="13" t="s">
        <v>116</v>
      </c>
      <c r="C65" s="13" t="s">
        <v>117</v>
      </c>
      <c r="D65" s="13" t="s">
        <v>118</v>
      </c>
      <c r="E65" t="s">
        <v>123</v>
      </c>
      <c r="F65" s="39">
        <v>9000000.0</v>
      </c>
      <c r="H65" t="str">
        <f>IFERROR(OFFSET(SourceLink,MATCH(ROW()+1,links!$D$2:$D$12,0),0),"")</f>
        <v/>
      </c>
      <c r="I65" s="43"/>
      <c r="J65" t="str">
        <f>IF(J64=Modulus, 1,J64+1)</f>
        <v>#REF!</v>
      </c>
      <c r="K65" s="15" t="str">
        <f>IF(J64=Modulus,K64+1,K64)</f>
        <v>#REF!</v>
      </c>
      <c r="L65" t="str">
        <f t="shared" si="4"/>
        <v>Use of Funds-Closing Costs</v>
      </c>
    </row>
    <row r="66" ht="15.75" customHeight="1">
      <c r="A66" s="13" t="s">
        <v>10</v>
      </c>
      <c r="B66" s="13" t="s">
        <v>116</v>
      </c>
      <c r="C66" s="13" t="s">
        <v>117</v>
      </c>
      <c r="D66" s="13" t="s">
        <v>124</v>
      </c>
      <c r="E66" t="s">
        <v>125</v>
      </c>
      <c r="F66" s="39">
        <f>F61</f>
        <v>50000000</v>
      </c>
      <c r="H66" t="str">
        <f>IFERROR(OFFSET(SourceLink,MATCH(ROW()+1,links!$D$2:$D$12,0),0),"")</f>
        <v/>
      </c>
      <c r="I66" s="23"/>
      <c r="L66" t="str">
        <f t="shared" si="4"/>
        <v>Loan Ask-Amount</v>
      </c>
    </row>
    <row r="67" ht="15.75" customHeight="1">
      <c r="A67" s="13" t="s">
        <v>10</v>
      </c>
      <c r="B67" s="13" t="s">
        <v>116</v>
      </c>
      <c r="C67" s="13" t="s">
        <v>117</v>
      </c>
      <c r="D67" s="13" t="s">
        <v>124</v>
      </c>
      <c r="E67" t="s">
        <v>126</v>
      </c>
      <c r="F67" s="39" t="s">
        <v>127</v>
      </c>
      <c r="H67" t="str">
        <f>IFERROR(OFFSET(SourceLink,MATCH(ROW()+1,links!$D$2:$D$12,0),0),"")</f>
        <v/>
      </c>
      <c r="I67" s="23"/>
      <c r="L67" t="str">
        <f t="shared" si="4"/>
        <v>Loan Ask-Interest Rate</v>
      </c>
    </row>
    <row r="68" ht="15.75" customHeight="1">
      <c r="A68" s="13" t="s">
        <v>10</v>
      </c>
      <c r="B68" s="13" t="s">
        <v>116</v>
      </c>
      <c r="C68" s="13" t="s">
        <v>117</v>
      </c>
      <c r="D68" s="13" t="s">
        <v>124</v>
      </c>
      <c r="E68" t="s">
        <v>128</v>
      </c>
      <c r="F68" s="39" t="s">
        <v>129</v>
      </c>
      <c r="H68" t="str">
        <f>IFERROR(OFFSET(SourceLink,MATCH(ROW()+1,links!$D$2:$D$12,0),0),"")</f>
        <v/>
      </c>
      <c r="I68" s="23"/>
      <c r="L68" t="str">
        <f t="shared" si="4"/>
        <v>Loan Ask-Extension Options</v>
      </c>
    </row>
    <row r="69" ht="15.75" customHeight="1">
      <c r="A69" s="13"/>
      <c r="B69" s="13"/>
      <c r="C69" s="13"/>
      <c r="D69" s="13"/>
      <c r="H69" t="str">
        <f>IFERROR(OFFSET(SourceLink,MATCH(ROW()+1,links!$D$2:$D$12,0),0),"")</f>
        <v/>
      </c>
      <c r="I69" s="23"/>
      <c r="L69" t="str">
        <f t="shared" si="4"/>
        <v>-</v>
      </c>
    </row>
    <row r="70" ht="15.75" customHeight="1">
      <c r="A70" s="13"/>
      <c r="B70" s="13"/>
      <c r="C70" s="13"/>
      <c r="D70" s="13"/>
      <c r="H70" t="str">
        <f>IFERROR(OFFSET(SourceLink,MATCH(ROW()+1,links!$D$2:$D$12,0),0),"")</f>
        <v/>
      </c>
      <c r="I70" s="23"/>
      <c r="L70" t="str">
        <f t="shared" si="4"/>
        <v>-</v>
      </c>
    </row>
    <row r="71" ht="15.75" customHeight="1">
      <c r="A71" s="13"/>
      <c r="B71" s="13"/>
      <c r="C71" s="13"/>
      <c r="D71" s="23"/>
      <c r="H71" t="str">
        <f>IFERROR(OFFSET(SourceLink,MATCH(ROW()+1,links!$D$2:$D$12,0),0),"")</f>
        <v/>
      </c>
      <c r="I71" s="23"/>
      <c r="L71" t="str">
        <f t="shared" si="4"/>
        <v>-</v>
      </c>
    </row>
    <row r="72" ht="15.75" customHeight="1">
      <c r="A72" s="13"/>
      <c r="B72" s="13"/>
      <c r="C72" s="13"/>
      <c r="D72" s="23"/>
      <c r="H72" t="str">
        <f>IFERROR(OFFSET(SourceLink,MATCH(ROW()+1,links!$D$2:$D$12,0),0),"")</f>
        <v/>
      </c>
      <c r="I72" s="23"/>
      <c r="L72" t="str">
        <f t="shared" si="4"/>
        <v>-</v>
      </c>
    </row>
    <row r="73" ht="15.75" customHeight="1">
      <c r="A73" s="13"/>
      <c r="B73" s="13"/>
      <c r="C73" s="13"/>
      <c r="D73" s="23"/>
      <c r="H73" t="str">
        <f>IFERROR(OFFSET(SourceLink,MATCH(ROW()+1,links!$D$2:$D$12,0),0),"")</f>
        <v/>
      </c>
      <c r="I73" s="23"/>
      <c r="L73" t="str">
        <f t="shared" si="4"/>
        <v>-</v>
      </c>
    </row>
    <row r="74" ht="15.75" customHeight="1">
      <c r="A74" s="13"/>
      <c r="B74" s="13"/>
      <c r="C74" s="13"/>
      <c r="D74" s="23"/>
      <c r="H74" t="str">
        <f>IFERROR(OFFSET(SourceLink,MATCH(ROW()+1,links!$D$2:$D$12,0),0),"")</f>
        <v/>
      </c>
      <c r="I74" s="23"/>
      <c r="L74" t="str">
        <f t="shared" si="4"/>
        <v>-</v>
      </c>
    </row>
    <row r="75" ht="15.75" customHeight="1">
      <c r="A75" s="13"/>
      <c r="B75" s="13"/>
      <c r="C75" s="13"/>
      <c r="D75" s="23"/>
      <c r="H75" t="str">
        <f>IFERROR(OFFSET(SourceLink,MATCH(ROW()+1,links!$D$2:$D$12,0),0),"")</f>
        <v/>
      </c>
      <c r="I75" s="23"/>
      <c r="L75" t="str">
        <f t="shared" si="4"/>
        <v>-</v>
      </c>
    </row>
    <row r="76" ht="15.75" customHeight="1">
      <c r="A76" s="13"/>
      <c r="B76" s="13"/>
      <c r="C76" s="13"/>
      <c r="D76" s="23"/>
      <c r="H76" t="str">
        <f>IFERROR(OFFSET(SourceLink,MATCH(ROW()+1,links!$D$2:$D$12,0),0),"")</f>
        <v/>
      </c>
      <c r="I76" s="23"/>
      <c r="L76" t="str">
        <f t="shared" si="4"/>
        <v>-</v>
      </c>
    </row>
    <row r="77" ht="15.75" customHeight="1">
      <c r="A77" s="13"/>
      <c r="B77" s="13"/>
      <c r="C77" s="13"/>
      <c r="D77" s="23"/>
      <c r="H77" t="str">
        <f>IFERROR(OFFSET(SourceLink,MATCH(ROW()+1,links!$D$2:$D$12,0),0),"")</f>
        <v/>
      </c>
      <c r="I77" s="23"/>
      <c r="L77" t="str">
        <f t="shared" si="4"/>
        <v>-</v>
      </c>
    </row>
    <row r="78" ht="15.75" customHeight="1">
      <c r="A78" s="13"/>
      <c r="B78" s="13"/>
      <c r="C78" s="13"/>
      <c r="D78" s="23"/>
      <c r="H78" t="str">
        <f>IFERROR(OFFSET(SourceLink,MATCH(ROW()+1,links!$D$2:$D$12,0),0),"")</f>
        <v/>
      </c>
      <c r="I78" s="23"/>
      <c r="L78" t="str">
        <f t="shared" si="4"/>
        <v>-</v>
      </c>
    </row>
    <row r="79" ht="15.75" customHeight="1">
      <c r="A79" s="13"/>
      <c r="B79" s="13"/>
      <c r="C79" s="13"/>
      <c r="D79" s="23"/>
      <c r="H79" t="str">
        <f>IFERROR(OFFSET(SourceLink,MATCH(ROW()+1,links!$D$2:$D$12,0),0),"")</f>
        <v/>
      </c>
      <c r="I79" s="23"/>
      <c r="L79" t="str">
        <f t="shared" si="4"/>
        <v>-</v>
      </c>
    </row>
    <row r="80" ht="15.75" customHeight="1">
      <c r="A80" s="13"/>
      <c r="B80" s="13"/>
      <c r="C80" s="13"/>
      <c r="D80" s="23"/>
      <c r="H80" t="str">
        <f>IFERROR(OFFSET(SourceLink,MATCH(ROW()+1,links!$D$2:$D$12,0),0),"")</f>
        <v/>
      </c>
      <c r="I80" s="23"/>
      <c r="L80" t="str">
        <f t="shared" si="4"/>
        <v>-</v>
      </c>
    </row>
    <row r="81" ht="15.75" customHeight="1">
      <c r="A81" s="13"/>
      <c r="B81" s="13"/>
      <c r="C81" s="13"/>
      <c r="D81" s="23"/>
      <c r="H81" t="str">
        <f>IFERROR(OFFSET(SourceLink,MATCH(ROW()+1,links!$D$2:$D$12,0),0),"")</f>
        <v/>
      </c>
      <c r="I81" s="23"/>
      <c r="L81" t="str">
        <f t="shared" si="4"/>
        <v>-</v>
      </c>
    </row>
    <row r="82" ht="15.75" customHeight="1">
      <c r="A82" s="13"/>
      <c r="B82" s="13"/>
      <c r="C82" s="13"/>
      <c r="D82" s="23"/>
      <c r="H82" t="str">
        <f>IFERROR(OFFSET(SourceLink,MATCH(ROW()+1,links!$D$2:$D$12,0),0),"")</f>
        <v/>
      </c>
      <c r="I82" s="23"/>
      <c r="L82" t="str">
        <f t="shared" si="4"/>
        <v>-</v>
      </c>
    </row>
    <row r="83" ht="15.75" customHeight="1">
      <c r="A83" s="13"/>
      <c r="B83" s="13"/>
      <c r="C83" s="13"/>
      <c r="D83" s="23"/>
      <c r="H83" t="str">
        <f>IFERROR(OFFSET(SourceLink,MATCH(ROW()+1,links!$D$2:$D$12,0),0),"")</f>
        <v/>
      </c>
      <c r="I83" s="23"/>
      <c r="L83" t="str">
        <f t="shared" si="4"/>
        <v>-</v>
      </c>
    </row>
    <row r="84" ht="15.75" customHeight="1">
      <c r="A84" s="13"/>
      <c r="B84" s="13"/>
      <c r="C84" s="13"/>
      <c r="D84" s="23"/>
      <c r="H84" t="str">
        <f>IFERROR(OFFSET(SourceLink,MATCH(ROW()+1,links!$D$2:$D$12,0),0),"")</f>
        <v/>
      </c>
      <c r="I84" s="23"/>
      <c r="L84" t="str">
        <f t="shared" si="4"/>
        <v>-</v>
      </c>
    </row>
    <row r="85" ht="15.75" customHeight="1">
      <c r="A85" s="13"/>
      <c r="B85" s="13"/>
      <c r="C85" s="13"/>
      <c r="D85" s="23"/>
      <c r="H85" t="str">
        <f>IFERROR(OFFSET(SourceLink,MATCH(ROW()+1,links!$D$2:$D$12,0),0),"")</f>
        <v/>
      </c>
      <c r="I85" s="23"/>
      <c r="L85" t="str">
        <f t="shared" si="4"/>
        <v>-</v>
      </c>
    </row>
    <row r="86" ht="15.75" customHeight="1">
      <c r="A86" s="13"/>
      <c r="B86" s="13"/>
      <c r="C86" s="13"/>
      <c r="D86" s="23"/>
      <c r="H86" t="str">
        <f>IFERROR(OFFSET(SourceLink,MATCH(ROW()+1,links!$D$2:$D$12,0),0),"")</f>
        <v/>
      </c>
      <c r="I86" s="23"/>
      <c r="L86" t="str">
        <f t="shared" si="4"/>
        <v>-</v>
      </c>
    </row>
    <row r="87" ht="15.75" customHeight="1">
      <c r="A87" s="13"/>
      <c r="B87" s="13"/>
      <c r="C87" s="13"/>
      <c r="D87" s="23"/>
      <c r="H87" t="str">
        <f>IFERROR(OFFSET(SourceLink,MATCH(ROW()+1,links!$D$2:$D$12,0),0),"")</f>
        <v/>
      </c>
      <c r="I87" s="23"/>
      <c r="L87" t="str">
        <f t="shared" si="4"/>
        <v>-</v>
      </c>
    </row>
    <row r="88" ht="15.75" customHeight="1">
      <c r="A88" s="13"/>
      <c r="B88" s="13"/>
      <c r="C88" s="13"/>
      <c r="D88" s="23"/>
      <c r="H88" t="str">
        <f>IFERROR(OFFSET(SourceLink,MATCH(ROW()+1,links!$D$2:$D$12,0),0),"")</f>
        <v/>
      </c>
      <c r="I88" s="23"/>
      <c r="L88" t="str">
        <f t="shared" si="4"/>
        <v>-</v>
      </c>
    </row>
    <row r="89" ht="15.75" customHeight="1">
      <c r="A89" s="13"/>
      <c r="B89" s="13"/>
      <c r="C89" s="13"/>
      <c r="D89" s="23"/>
      <c r="H89" t="str">
        <f>IFERROR(OFFSET(SourceLink,MATCH(ROW()+1,links!$D$2:$D$12,0),0),"")</f>
        <v/>
      </c>
      <c r="I89" s="23"/>
      <c r="L89" t="str">
        <f t="shared" si="4"/>
        <v>-</v>
      </c>
    </row>
    <row r="90" ht="15.75" customHeight="1">
      <c r="A90" s="13"/>
      <c r="B90" s="13"/>
      <c r="C90" s="13"/>
      <c r="D90" s="23"/>
      <c r="H90" t="str">
        <f>IFERROR(OFFSET(SourceLink,MATCH(ROW()+1,links!$D$2:$D$12,0),0),"")</f>
        <v/>
      </c>
      <c r="I90" s="23"/>
      <c r="L90" t="str">
        <f t="shared" si="4"/>
        <v>-</v>
      </c>
    </row>
    <row r="91" ht="15.75" customHeight="1">
      <c r="A91" s="13"/>
      <c r="B91" s="13"/>
      <c r="C91" s="13"/>
      <c r="D91" s="23"/>
      <c r="H91" t="str">
        <f>IFERROR(OFFSET(SourceLink,MATCH(ROW()+1,links!$D$2:$D$12,0),0),"")</f>
        <v/>
      </c>
      <c r="I91" s="23"/>
      <c r="L91" t="str">
        <f t="shared" si="4"/>
        <v>-</v>
      </c>
    </row>
    <row r="92" ht="15.75" customHeight="1">
      <c r="A92" s="13"/>
      <c r="B92" s="13"/>
      <c r="C92" s="13"/>
      <c r="D92" s="23"/>
      <c r="H92" t="str">
        <f>IFERROR(OFFSET(SourceLink,MATCH(ROW()+1,links!$D$2:$D$12,0),0),"")</f>
        <v/>
      </c>
      <c r="I92" s="23"/>
      <c r="L92" t="str">
        <f t="shared" si="4"/>
        <v>-</v>
      </c>
    </row>
    <row r="93" ht="15.75" customHeight="1">
      <c r="A93" s="13"/>
      <c r="B93" s="13"/>
      <c r="C93" s="13"/>
      <c r="D93" s="23"/>
      <c r="H93" t="str">
        <f>IFERROR(OFFSET(SourceLink,MATCH(ROW()+1,links!$D$2:$D$12,0),0),"")</f>
        <v/>
      </c>
      <c r="I93" s="23"/>
      <c r="L93" t="str">
        <f t="shared" si="4"/>
        <v>-</v>
      </c>
    </row>
    <row r="94" ht="15.75" customHeight="1">
      <c r="A94" s="13"/>
      <c r="B94" s="13"/>
      <c r="C94" s="13"/>
      <c r="D94" s="23"/>
      <c r="H94" t="str">
        <f>IFERROR(OFFSET(SourceLink,MATCH(ROW()+1,links!$D$2:$D$12,0),0),"")</f>
        <v/>
      </c>
      <c r="I94" s="23"/>
      <c r="L94" t="str">
        <f t="shared" si="4"/>
        <v>-</v>
      </c>
    </row>
    <row r="95" ht="15.75" customHeight="1">
      <c r="A95" s="13"/>
      <c r="B95" s="13"/>
      <c r="C95" s="13"/>
      <c r="D95" s="23"/>
      <c r="H95" t="str">
        <f>IFERROR(OFFSET(SourceLink,MATCH(ROW()+1,links!$D$2:$D$12,0),0),"")</f>
        <v/>
      </c>
      <c r="I95" s="23"/>
      <c r="L95" t="str">
        <f t="shared" si="4"/>
        <v>-</v>
      </c>
    </row>
    <row r="96" ht="15.75" customHeight="1">
      <c r="A96" s="13"/>
      <c r="B96" s="13"/>
      <c r="C96" s="13"/>
      <c r="D96" s="23"/>
      <c r="H96" t="str">
        <f>IFERROR(OFFSET(SourceLink,MATCH(ROW()+1,links!$D$2:$D$12,0),0),"")</f>
        <v/>
      </c>
      <c r="I96" s="23"/>
      <c r="L96" t="str">
        <f t="shared" si="4"/>
        <v>-</v>
      </c>
    </row>
    <row r="97" ht="15.75" customHeight="1">
      <c r="A97" s="13"/>
      <c r="B97" s="13"/>
      <c r="C97" s="13"/>
      <c r="D97" s="23"/>
      <c r="H97" t="str">
        <f>IFERROR(OFFSET(SourceLink,MATCH(ROW()+1,links!$D$2:$D$12,0),0),"")</f>
        <v/>
      </c>
      <c r="I97" s="23"/>
      <c r="L97" t="str">
        <f t="shared" si="4"/>
        <v>-</v>
      </c>
    </row>
    <row r="98" ht="15.75" customHeight="1">
      <c r="A98" s="13"/>
      <c r="B98" s="13"/>
      <c r="C98" s="13"/>
      <c r="D98" s="23"/>
      <c r="H98" t="str">
        <f>IFERROR(OFFSET(SourceLink,MATCH(ROW()+1,links!$D$2:$D$12,0),0),"")</f>
        <v/>
      </c>
      <c r="I98" s="23"/>
      <c r="L98" t="str">
        <f t="shared" si="4"/>
        <v>-</v>
      </c>
    </row>
    <row r="99" ht="15.75" customHeight="1">
      <c r="A99" s="13"/>
      <c r="B99" s="13"/>
      <c r="C99" s="13"/>
      <c r="D99" s="23"/>
      <c r="H99" t="str">
        <f>IFERROR(OFFSET(SourceLink,MATCH(ROW()+1,links!$D$2:$D$12,0),0),"")</f>
        <v/>
      </c>
      <c r="I99" s="23"/>
      <c r="L99" t="str">
        <f t="shared" si="4"/>
        <v>-</v>
      </c>
    </row>
    <row r="100" ht="15.75" customHeight="1">
      <c r="A100" s="13"/>
      <c r="B100" s="13"/>
      <c r="C100" s="13"/>
      <c r="D100" s="23"/>
      <c r="H100" t="str">
        <f>IFERROR(OFFSET(SourceLink,MATCH(ROW()+1,links!$D$2:$D$12,0),0),"")</f>
        <v/>
      </c>
      <c r="I100" s="23"/>
      <c r="L100" t="str">
        <f t="shared" si="4"/>
        <v>-</v>
      </c>
    </row>
    <row r="101" ht="15.75" customHeight="1">
      <c r="A101" s="13"/>
      <c r="B101" s="13"/>
      <c r="C101" s="13"/>
      <c r="D101" s="23"/>
      <c r="H101" t="str">
        <f>IFERROR(OFFSET(SourceLink,MATCH(ROW()+1,links!$D$2:$D$12,0),0),"")</f>
        <v/>
      </c>
      <c r="I101" s="23"/>
      <c r="L101" t="str">
        <f t="shared" si="4"/>
        <v>-</v>
      </c>
    </row>
    <row r="102" ht="15.75" customHeight="1">
      <c r="A102" s="13"/>
      <c r="B102" s="13"/>
      <c r="C102" s="13"/>
      <c r="D102" s="23"/>
      <c r="H102" t="str">
        <f>IFERROR(OFFSET(SourceLink,MATCH(ROW()+1,links!$D$2:$D$12,0),0),"")</f>
        <v/>
      </c>
      <c r="I102" s="23"/>
      <c r="L102" t="str">
        <f t="shared" si="4"/>
        <v>-</v>
      </c>
    </row>
    <row r="103" ht="15.75" customHeight="1">
      <c r="A103" s="13"/>
      <c r="B103" s="13"/>
      <c r="C103" s="13"/>
      <c r="D103" s="23"/>
      <c r="H103" t="str">
        <f>IFERROR(OFFSET(SourceLink,MATCH(ROW()+1,links!$D$2:$D$12,0),0),"")</f>
        <v/>
      </c>
      <c r="I103" s="23"/>
      <c r="L103" t="str">
        <f t="shared" si="4"/>
        <v>-</v>
      </c>
    </row>
    <row r="104" ht="15.75" customHeight="1">
      <c r="A104" s="13"/>
      <c r="B104" s="13"/>
      <c r="C104" s="13"/>
      <c r="D104" s="23"/>
      <c r="H104" t="str">
        <f>IFERROR(OFFSET(SourceLink,MATCH(ROW()+1,links!$D$2:$D$12,0),0),"")</f>
        <v/>
      </c>
      <c r="I104" s="23"/>
      <c r="L104" t="str">
        <f t="shared" si="4"/>
        <v>-</v>
      </c>
    </row>
    <row r="105" ht="15.75" customHeight="1">
      <c r="A105" s="13"/>
      <c r="B105" s="13"/>
      <c r="C105" s="13"/>
      <c r="D105" s="23"/>
      <c r="H105" t="str">
        <f>IFERROR(OFFSET(SourceLink,MATCH(ROW()+1,links!$D$2:$D$12,0),0),"")</f>
        <v/>
      </c>
      <c r="I105" s="23"/>
      <c r="L105" t="str">
        <f t="shared" si="4"/>
        <v>-</v>
      </c>
    </row>
    <row r="106" ht="15.75" customHeight="1">
      <c r="F106" s="39"/>
      <c r="I106" s="13"/>
    </row>
    <row r="107" ht="15.75" customHeight="1">
      <c r="F107" s="39"/>
      <c r="I107" s="13"/>
    </row>
    <row r="108" ht="15.75" customHeight="1">
      <c r="F108" s="39"/>
      <c r="I108" s="13"/>
    </row>
    <row r="109" ht="15.75" customHeight="1">
      <c r="F109" s="39"/>
      <c r="I109" s="13"/>
    </row>
    <row r="110" ht="15.75" customHeight="1">
      <c r="F110" s="39"/>
      <c r="I110" s="13"/>
    </row>
    <row r="111" ht="15.75" customHeight="1">
      <c r="F111" s="39"/>
      <c r="I111" s="13"/>
    </row>
    <row r="112" ht="15.75" customHeight="1">
      <c r="F112" s="39"/>
      <c r="I112" s="13"/>
    </row>
    <row r="113" ht="15.75" customHeight="1">
      <c r="F113" s="39"/>
      <c r="I113" s="13"/>
    </row>
    <row r="114" ht="15.75" customHeight="1">
      <c r="F114" s="39"/>
      <c r="I114" s="13"/>
    </row>
    <row r="115" ht="15.75" customHeight="1">
      <c r="F115" s="39"/>
      <c r="I115" s="13"/>
    </row>
    <row r="116" ht="15.75" customHeight="1">
      <c r="F116" s="39"/>
      <c r="I116" s="13"/>
    </row>
    <row r="117" ht="15.75" customHeight="1">
      <c r="F117" s="39"/>
      <c r="I117" s="13"/>
    </row>
    <row r="118" ht="15.75" customHeight="1">
      <c r="F118" s="39"/>
      <c r="I118" s="13"/>
    </row>
    <row r="119" ht="15.75" customHeight="1">
      <c r="F119" s="39"/>
      <c r="I119" s="13"/>
    </row>
    <row r="120" ht="15.75" customHeight="1">
      <c r="F120" s="39"/>
      <c r="I120" s="13"/>
    </row>
    <row r="121" ht="15.75" customHeight="1">
      <c r="F121" s="39"/>
      <c r="I121" s="13"/>
    </row>
    <row r="122" ht="15.75" customHeight="1">
      <c r="F122" s="39"/>
      <c r="I122" s="13"/>
    </row>
    <row r="123" ht="15.75" customHeight="1">
      <c r="F123" s="39"/>
      <c r="I123" s="13"/>
    </row>
    <row r="124" ht="15.75" customHeight="1">
      <c r="F124" s="39"/>
      <c r="I124" s="13"/>
    </row>
    <row r="125" ht="15.75" customHeight="1">
      <c r="F125" s="39"/>
      <c r="I125" s="13"/>
    </row>
    <row r="126" ht="15.75" customHeight="1">
      <c r="F126" s="39"/>
      <c r="I126" s="13"/>
    </row>
    <row r="127" ht="15.75" customHeight="1">
      <c r="F127" s="39"/>
      <c r="I127" s="13"/>
    </row>
    <row r="128" ht="15.75" customHeight="1">
      <c r="F128" s="39"/>
      <c r="I128" s="13"/>
    </row>
    <row r="129" ht="15.75" customHeight="1">
      <c r="F129" s="39"/>
      <c r="I129" s="13"/>
    </row>
    <row r="130" ht="15.75" customHeight="1">
      <c r="F130" s="39"/>
      <c r="I130" s="13"/>
    </row>
    <row r="131" ht="15.75" customHeight="1">
      <c r="F131" s="39"/>
      <c r="I131" s="13"/>
    </row>
    <row r="132" ht="15.75" customHeight="1">
      <c r="F132" s="39"/>
      <c r="I132" s="13"/>
    </row>
    <row r="133" ht="15.75" customHeight="1">
      <c r="F133" s="39"/>
      <c r="I133" s="13"/>
    </row>
    <row r="134" ht="15.75" customHeight="1">
      <c r="F134" s="39"/>
      <c r="I134" s="13"/>
    </row>
    <row r="135" ht="15.75" customHeight="1">
      <c r="F135" s="39"/>
      <c r="I135" s="13"/>
    </row>
    <row r="136" ht="15.75" customHeight="1">
      <c r="F136" s="39"/>
      <c r="I136" s="13"/>
    </row>
    <row r="137" ht="15.75" customHeight="1">
      <c r="F137" s="39"/>
      <c r="I137" s="13"/>
    </row>
    <row r="138" ht="15.75" customHeight="1">
      <c r="F138" s="39"/>
      <c r="I138" s="13"/>
    </row>
    <row r="139" ht="15.75" customHeight="1">
      <c r="F139" s="39"/>
      <c r="I139" s="13"/>
    </row>
    <row r="140" ht="15.75" customHeight="1">
      <c r="F140" s="39"/>
      <c r="I140" s="13"/>
    </row>
    <row r="141" ht="15.75" customHeight="1">
      <c r="F141" s="39"/>
      <c r="I141" s="13"/>
    </row>
    <row r="142" ht="15.75" customHeight="1">
      <c r="F142" s="39"/>
      <c r="I142" s="13"/>
    </row>
    <row r="143" ht="15.75" customHeight="1">
      <c r="F143" s="39"/>
      <c r="I143" s="13"/>
    </row>
    <row r="144" ht="15.75" customHeight="1">
      <c r="F144" s="39"/>
      <c r="I144" s="13"/>
    </row>
    <row r="145" ht="15.75" customHeight="1">
      <c r="F145" s="39"/>
      <c r="I145" s="13"/>
    </row>
    <row r="146" ht="15.75" customHeight="1">
      <c r="F146" s="39"/>
      <c r="I146" s="13"/>
    </row>
    <row r="147" ht="15.75" customHeight="1">
      <c r="F147" s="39"/>
      <c r="I147" s="13"/>
    </row>
    <row r="148" ht="15.75" customHeight="1">
      <c r="F148" s="39"/>
      <c r="I148" s="13"/>
    </row>
    <row r="149" ht="15.75" customHeight="1">
      <c r="F149" s="39"/>
      <c r="I149" s="13"/>
    </row>
    <row r="150" ht="15.75" customHeight="1">
      <c r="F150" s="39"/>
      <c r="I150" s="13"/>
    </row>
    <row r="151" ht="15.75" customHeight="1">
      <c r="F151" s="39"/>
      <c r="I151" s="13"/>
    </row>
    <row r="152" ht="15.75" customHeight="1">
      <c r="F152" s="39"/>
      <c r="I152" s="13"/>
    </row>
    <row r="153" ht="15.75" customHeight="1">
      <c r="F153" s="39"/>
      <c r="I153" s="13"/>
    </row>
    <row r="154" ht="15.75" customHeight="1">
      <c r="F154" s="39"/>
      <c r="I154" s="13"/>
    </row>
    <row r="155" ht="15.75" customHeight="1">
      <c r="F155" s="39"/>
      <c r="I155" s="13"/>
    </row>
    <row r="156" ht="15.75" customHeight="1">
      <c r="F156" s="39"/>
      <c r="I156" s="13"/>
    </row>
    <row r="157" ht="15.75" customHeight="1">
      <c r="F157" s="39"/>
      <c r="I157" s="13"/>
    </row>
    <row r="158" ht="15.75" customHeight="1">
      <c r="F158" s="39"/>
      <c r="I158" s="13"/>
    </row>
    <row r="159" ht="15.75" customHeight="1">
      <c r="F159" s="39"/>
      <c r="I159" s="13"/>
    </row>
    <row r="160" ht="15.75" customHeight="1">
      <c r="F160" s="39"/>
      <c r="I160" s="13"/>
    </row>
    <row r="161" ht="15.75" customHeight="1">
      <c r="F161" s="39"/>
      <c r="I161" s="13"/>
    </row>
    <row r="162" ht="15.75" customHeight="1">
      <c r="F162" s="39"/>
      <c r="I162" s="13"/>
    </row>
    <row r="163" ht="15.75" customHeight="1">
      <c r="F163" s="39"/>
      <c r="I163" s="13"/>
    </row>
    <row r="164" ht="15.75" customHeight="1">
      <c r="F164" s="39"/>
      <c r="I164" s="13"/>
    </row>
    <row r="165" ht="15.75" customHeight="1">
      <c r="F165" s="39"/>
      <c r="I165" s="13"/>
    </row>
    <row r="166" ht="15.75" customHeight="1">
      <c r="F166" s="39"/>
      <c r="I166" s="13"/>
    </row>
    <row r="167" ht="15.75" customHeight="1">
      <c r="F167" s="39"/>
      <c r="I167" s="13"/>
    </row>
    <row r="168" ht="15.75" customHeight="1">
      <c r="F168" s="39"/>
      <c r="I168" s="13"/>
    </row>
    <row r="169" ht="15.75" customHeight="1">
      <c r="F169" s="39"/>
      <c r="I169" s="13"/>
    </row>
    <row r="170" ht="15.75" customHeight="1">
      <c r="F170" s="39"/>
      <c r="I170" s="13"/>
    </row>
    <row r="171" ht="15.75" customHeight="1">
      <c r="F171" s="39"/>
      <c r="I171" s="13"/>
    </row>
    <row r="172" ht="15.75" customHeight="1">
      <c r="F172" s="39"/>
      <c r="I172" s="13"/>
    </row>
    <row r="173" ht="15.75" customHeight="1">
      <c r="F173" s="39"/>
      <c r="I173" s="13"/>
    </row>
    <row r="174" ht="15.75" customHeight="1">
      <c r="F174" s="39"/>
      <c r="I174" s="13"/>
    </row>
    <row r="175" ht="15.75" customHeight="1">
      <c r="F175" s="39"/>
      <c r="I175" s="13"/>
    </row>
    <row r="176" ht="15.75" customHeight="1">
      <c r="F176" s="39"/>
      <c r="I176" s="13"/>
    </row>
    <row r="177" ht="15.75" customHeight="1">
      <c r="F177" s="39"/>
      <c r="I177" s="13"/>
    </row>
    <row r="178" ht="15.75" customHeight="1">
      <c r="F178" s="39"/>
      <c r="I178" s="13"/>
    </row>
    <row r="179" ht="15.75" customHeight="1">
      <c r="F179" s="39"/>
      <c r="I179" s="13"/>
    </row>
    <row r="180" ht="15.75" customHeight="1">
      <c r="F180" s="39"/>
      <c r="I180" s="13"/>
    </row>
    <row r="181" ht="15.75" customHeight="1">
      <c r="F181" s="39"/>
      <c r="I181" s="13"/>
    </row>
    <row r="182" ht="15.75" customHeight="1">
      <c r="F182" s="39"/>
      <c r="I182" s="13"/>
    </row>
    <row r="183" ht="15.75" customHeight="1">
      <c r="F183" s="39"/>
      <c r="I183" s="13"/>
    </row>
    <row r="184" ht="15.75" customHeight="1">
      <c r="F184" s="39"/>
      <c r="I184" s="13"/>
    </row>
    <row r="185" ht="15.75" customHeight="1">
      <c r="F185" s="39"/>
      <c r="I185" s="13"/>
    </row>
    <row r="186" ht="15.75" customHeight="1">
      <c r="F186" s="39"/>
      <c r="I186" s="13"/>
    </row>
    <row r="187" ht="15.75" customHeight="1">
      <c r="F187" s="39"/>
      <c r="I187" s="13"/>
    </row>
    <row r="188" ht="15.75" customHeight="1">
      <c r="F188" s="39"/>
      <c r="I188" s="13"/>
    </row>
    <row r="189" ht="15.75" customHeight="1">
      <c r="F189" s="39"/>
      <c r="I189" s="13"/>
    </row>
    <row r="190" ht="15.75" customHeight="1">
      <c r="F190" s="39"/>
      <c r="I190" s="13"/>
    </row>
    <row r="191" ht="15.75" customHeight="1">
      <c r="F191" s="39"/>
      <c r="I191" s="13"/>
    </row>
    <row r="192" ht="15.75" customHeight="1">
      <c r="F192" s="39"/>
      <c r="I192" s="13"/>
    </row>
    <row r="193" ht="15.75" customHeight="1">
      <c r="F193" s="39"/>
      <c r="I193" s="13"/>
    </row>
    <row r="194" ht="15.75" customHeight="1">
      <c r="F194" s="39"/>
      <c r="I194" s="13"/>
    </row>
    <row r="195" ht="15.75" customHeight="1">
      <c r="F195" s="39"/>
      <c r="I195" s="13"/>
    </row>
    <row r="196" ht="15.75" customHeight="1">
      <c r="F196" s="39"/>
      <c r="I196" s="13"/>
    </row>
    <row r="197" ht="15.75" customHeight="1">
      <c r="F197" s="39"/>
      <c r="I197" s="13"/>
    </row>
    <row r="198" ht="15.75" customHeight="1">
      <c r="F198" s="39"/>
      <c r="I198" s="13"/>
    </row>
    <row r="199" ht="15.75" customHeight="1">
      <c r="F199" s="39"/>
      <c r="I199" s="13"/>
    </row>
    <row r="200" ht="15.75" customHeight="1">
      <c r="F200" s="39"/>
      <c r="I200" s="13"/>
    </row>
    <row r="201" ht="15.75" customHeight="1">
      <c r="F201" s="39"/>
      <c r="I201" s="13"/>
    </row>
    <row r="202" ht="15.75" customHeight="1">
      <c r="F202" s="39"/>
      <c r="I202" s="13"/>
    </row>
    <row r="203" ht="15.75" customHeight="1">
      <c r="F203" s="39"/>
      <c r="I203" s="13"/>
    </row>
    <row r="204" ht="15.75" customHeight="1">
      <c r="F204" s="39"/>
      <c r="I204" s="13"/>
    </row>
    <row r="205" ht="15.75" customHeight="1">
      <c r="F205" s="39"/>
      <c r="I205" s="13"/>
    </row>
    <row r="206" ht="15.75" customHeight="1">
      <c r="F206" s="39"/>
      <c r="I206" s="13"/>
    </row>
    <row r="207" ht="15.75" customHeight="1">
      <c r="F207" s="39"/>
      <c r="I207" s="13"/>
    </row>
    <row r="208" ht="15.75" customHeight="1">
      <c r="F208" s="39"/>
      <c r="I208" s="13"/>
    </row>
    <row r="209" ht="15.75" customHeight="1">
      <c r="F209" s="39"/>
      <c r="I209" s="13"/>
    </row>
    <row r="210" ht="15.75" customHeight="1">
      <c r="F210" s="39"/>
      <c r="I210" s="13"/>
    </row>
    <row r="211" ht="15.75" customHeight="1">
      <c r="F211" s="39"/>
      <c r="I211" s="13"/>
    </row>
    <row r="212" ht="15.75" customHeight="1">
      <c r="F212" s="39"/>
      <c r="I212" s="13"/>
    </row>
    <row r="213" ht="15.75" customHeight="1">
      <c r="F213" s="39"/>
      <c r="I213" s="13"/>
    </row>
    <row r="214" ht="15.75" customHeight="1">
      <c r="F214" s="39"/>
      <c r="I214" s="13"/>
    </row>
    <row r="215" ht="15.75" customHeight="1">
      <c r="F215" s="39"/>
      <c r="I215" s="13"/>
    </row>
    <row r="216" ht="15.75" customHeight="1">
      <c r="F216" s="39"/>
      <c r="I216" s="13"/>
    </row>
    <row r="217" ht="15.75" customHeight="1">
      <c r="F217" s="39"/>
      <c r="I217" s="13"/>
    </row>
    <row r="218" ht="15.75" customHeight="1">
      <c r="F218" s="39"/>
      <c r="I218" s="13"/>
    </row>
    <row r="219" ht="15.75" customHeight="1">
      <c r="F219" s="39"/>
      <c r="I219" s="13"/>
    </row>
    <row r="220" ht="15.75" customHeight="1">
      <c r="F220" s="39"/>
      <c r="I220" s="13"/>
    </row>
    <row r="221" ht="15.75" customHeight="1">
      <c r="F221" s="39"/>
      <c r="I221" s="13"/>
    </row>
    <row r="222" ht="15.75" customHeight="1">
      <c r="F222" s="39"/>
      <c r="I222" s="13"/>
    </row>
    <row r="223" ht="15.75" customHeight="1">
      <c r="F223" s="39"/>
      <c r="I223" s="13"/>
    </row>
    <row r="224" ht="15.75" customHeight="1">
      <c r="F224" s="39"/>
      <c r="I224" s="13"/>
    </row>
    <row r="225" ht="15.75" customHeight="1">
      <c r="F225" s="39"/>
      <c r="I225" s="13"/>
    </row>
    <row r="226" ht="15.75" customHeight="1">
      <c r="F226" s="39"/>
      <c r="I226" s="13"/>
    </row>
    <row r="227" ht="15.75" customHeight="1">
      <c r="F227" s="39"/>
      <c r="I227" s="13"/>
    </row>
    <row r="228" ht="15.75" customHeight="1">
      <c r="F228" s="39"/>
      <c r="I228" s="13"/>
    </row>
    <row r="229" ht="15.75" customHeight="1">
      <c r="F229" s="39"/>
      <c r="I229" s="13"/>
    </row>
    <row r="230" ht="15.75" customHeight="1">
      <c r="F230" s="39"/>
      <c r="I230" s="13"/>
    </row>
    <row r="231" ht="15.75" customHeight="1">
      <c r="F231" s="39"/>
      <c r="I231" s="13"/>
    </row>
    <row r="232" ht="15.75" customHeight="1">
      <c r="F232" s="39"/>
      <c r="I232" s="13"/>
    </row>
    <row r="233" ht="15.75" customHeight="1">
      <c r="F233" s="39"/>
      <c r="I233" s="13"/>
    </row>
    <row r="234" ht="15.75" customHeight="1">
      <c r="F234" s="39"/>
      <c r="I234" s="13"/>
    </row>
    <row r="235" ht="15.75" customHeight="1">
      <c r="F235" s="39"/>
      <c r="I235" s="13"/>
    </row>
    <row r="236" ht="15.75" customHeight="1">
      <c r="F236" s="39"/>
      <c r="I236" s="13"/>
    </row>
    <row r="237" ht="15.75" customHeight="1">
      <c r="F237" s="39"/>
      <c r="I237" s="13"/>
    </row>
    <row r="238" ht="15.75" customHeight="1">
      <c r="F238" s="39"/>
      <c r="I238" s="13"/>
    </row>
    <row r="239" ht="15.75" customHeight="1">
      <c r="F239" s="39"/>
      <c r="I239" s="13"/>
    </row>
    <row r="240" ht="15.75" customHeight="1">
      <c r="F240" s="39"/>
      <c r="I240" s="13"/>
    </row>
    <row r="241" ht="15.75" customHeight="1">
      <c r="F241" s="39"/>
      <c r="I241" s="13"/>
    </row>
    <row r="242" ht="15.75" customHeight="1">
      <c r="F242" s="39"/>
      <c r="I242" s="13"/>
    </row>
    <row r="243" ht="15.75" customHeight="1">
      <c r="F243" s="39"/>
      <c r="I243" s="13"/>
    </row>
    <row r="244" ht="15.75" customHeight="1">
      <c r="F244" s="39"/>
      <c r="I244" s="13"/>
    </row>
    <row r="245" ht="15.75" customHeight="1">
      <c r="F245" s="39"/>
      <c r="I245" s="13"/>
    </row>
    <row r="246" ht="15.75" customHeight="1">
      <c r="F246" s="39"/>
      <c r="I246" s="13"/>
    </row>
    <row r="247" ht="15.75" customHeight="1">
      <c r="F247" s="39"/>
      <c r="I247" s="13"/>
    </row>
    <row r="248" ht="15.75" customHeight="1">
      <c r="F248" s="39"/>
      <c r="I248" s="13"/>
    </row>
    <row r="249" ht="15.75" customHeight="1">
      <c r="F249" s="39"/>
      <c r="I249" s="13"/>
    </row>
    <row r="250" ht="15.75" customHeight="1">
      <c r="F250" s="39"/>
      <c r="I250" s="13"/>
    </row>
    <row r="251" ht="15.75" customHeight="1">
      <c r="F251" s="39"/>
      <c r="I251" s="13"/>
    </row>
    <row r="252" ht="15.75" customHeight="1">
      <c r="F252" s="39"/>
      <c r="I252" s="13"/>
    </row>
    <row r="253" ht="15.75" customHeight="1">
      <c r="F253" s="39"/>
      <c r="I253" s="13"/>
    </row>
    <row r="254" ht="15.75" customHeight="1">
      <c r="F254" s="39"/>
      <c r="I254" s="13"/>
    </row>
    <row r="255" ht="15.75" customHeight="1">
      <c r="F255" s="39"/>
      <c r="I255" s="13"/>
    </row>
    <row r="256" ht="15.75" customHeight="1">
      <c r="F256" s="39"/>
      <c r="I256" s="13"/>
    </row>
    <row r="257" ht="15.75" customHeight="1">
      <c r="F257" s="39"/>
      <c r="I257" s="13"/>
    </row>
    <row r="258" ht="15.75" customHeight="1">
      <c r="F258" s="39"/>
      <c r="I258" s="13"/>
    </row>
    <row r="259" ht="15.75" customHeight="1">
      <c r="F259" s="39"/>
      <c r="I259" s="13"/>
    </row>
    <row r="260" ht="15.75" customHeight="1">
      <c r="F260" s="39"/>
      <c r="I260" s="13"/>
    </row>
    <row r="261" ht="15.75" customHeight="1">
      <c r="F261" s="39"/>
      <c r="I261" s="13"/>
    </row>
    <row r="262" ht="15.75" customHeight="1">
      <c r="F262" s="39"/>
      <c r="I262" s="13"/>
    </row>
    <row r="263" ht="15.75" customHeight="1">
      <c r="F263" s="39"/>
      <c r="I263" s="13"/>
    </row>
    <row r="264" ht="15.75" customHeight="1">
      <c r="F264" s="39"/>
      <c r="I264" s="13"/>
    </row>
    <row r="265" ht="15.75" customHeight="1">
      <c r="F265" s="39"/>
      <c r="I265" s="13"/>
    </row>
    <row r="266" ht="15.75" customHeight="1">
      <c r="F266" s="39"/>
      <c r="I266" s="13"/>
    </row>
    <row r="267" ht="15.75" customHeight="1">
      <c r="F267" s="39"/>
      <c r="I267" s="13"/>
    </row>
    <row r="268" ht="15.75" customHeight="1">
      <c r="F268" s="39"/>
      <c r="I268" s="13"/>
    </row>
    <row r="269" ht="15.75" customHeight="1">
      <c r="F269" s="39"/>
      <c r="I269" s="13"/>
    </row>
    <row r="270" ht="15.75" customHeight="1">
      <c r="F270" s="39"/>
      <c r="I270" s="13"/>
    </row>
    <row r="271" ht="15.75" customHeight="1">
      <c r="F271" s="39"/>
      <c r="I271" s="13"/>
    </row>
    <row r="272" ht="15.75" customHeight="1">
      <c r="F272" s="39"/>
      <c r="I272" s="13"/>
    </row>
    <row r="273" ht="15.75" customHeight="1">
      <c r="F273" s="39"/>
      <c r="I273" s="13"/>
    </row>
    <row r="274" ht="15.75" customHeight="1">
      <c r="F274" s="39"/>
      <c r="I274" s="13"/>
    </row>
    <row r="275" ht="15.75" customHeight="1">
      <c r="F275" s="39"/>
      <c r="I275" s="13"/>
    </row>
    <row r="276" ht="15.75" customHeight="1">
      <c r="F276" s="39"/>
      <c r="I276" s="13"/>
    </row>
    <row r="277" ht="15.75" customHeight="1">
      <c r="F277" s="39"/>
      <c r="I277" s="13"/>
    </row>
    <row r="278" ht="15.75" customHeight="1">
      <c r="F278" s="39"/>
      <c r="I278" s="13"/>
    </row>
    <row r="279" ht="15.75" customHeight="1">
      <c r="F279" s="39"/>
      <c r="I279" s="13"/>
    </row>
    <row r="280" ht="15.75" customHeight="1">
      <c r="F280" s="39"/>
      <c r="I280" s="13"/>
    </row>
    <row r="281" ht="15.75" customHeight="1">
      <c r="F281" s="39"/>
      <c r="I281" s="13"/>
    </row>
    <row r="282" ht="15.75" customHeight="1">
      <c r="F282" s="39"/>
      <c r="I282" s="13"/>
    </row>
    <row r="283" ht="15.75" customHeight="1">
      <c r="F283" s="39"/>
      <c r="I283" s="13"/>
    </row>
    <row r="284" ht="15.75" customHeight="1">
      <c r="F284" s="39"/>
      <c r="I284" s="13"/>
    </row>
    <row r="285" ht="15.75" customHeight="1">
      <c r="F285" s="39"/>
      <c r="I285" s="13"/>
    </row>
    <row r="286" ht="15.75" customHeight="1">
      <c r="F286" s="39"/>
      <c r="I286" s="13"/>
    </row>
    <row r="287" ht="15.75" customHeight="1">
      <c r="F287" s="39"/>
      <c r="I287" s="13"/>
    </row>
    <row r="288" ht="15.75" customHeight="1">
      <c r="F288" s="39"/>
      <c r="I288" s="13"/>
    </row>
    <row r="289" ht="15.75" customHeight="1">
      <c r="F289" s="39"/>
      <c r="I289" s="13"/>
    </row>
    <row r="290" ht="15.75" customHeight="1">
      <c r="F290" s="39"/>
      <c r="I290" s="13"/>
    </row>
    <row r="291" ht="15.75" customHeight="1">
      <c r="F291" s="39"/>
      <c r="I291" s="13"/>
    </row>
    <row r="292" ht="15.75" customHeight="1">
      <c r="F292" s="39"/>
      <c r="I292" s="13"/>
    </row>
    <row r="293" ht="15.75" customHeight="1">
      <c r="F293" s="39"/>
      <c r="I293" s="13"/>
    </row>
    <row r="294" ht="15.75" customHeight="1">
      <c r="F294" s="39"/>
      <c r="I294" s="13"/>
    </row>
    <row r="295" ht="15.75" customHeight="1">
      <c r="F295" s="39"/>
      <c r="I295" s="13"/>
    </row>
    <row r="296" ht="15.75" customHeight="1">
      <c r="F296" s="39"/>
      <c r="I296" s="13"/>
    </row>
    <row r="297" ht="15.75" customHeight="1">
      <c r="F297" s="39"/>
      <c r="I297" s="13"/>
    </row>
    <row r="298" ht="15.75" customHeight="1">
      <c r="F298" s="39"/>
      <c r="I298" s="13"/>
    </row>
    <row r="299" ht="15.75" customHeight="1">
      <c r="F299" s="39"/>
      <c r="I299" s="13"/>
    </row>
    <row r="300" ht="15.75" customHeight="1">
      <c r="F300" s="39"/>
      <c r="I300" s="13"/>
    </row>
    <row r="301" ht="15.75" customHeight="1">
      <c r="F301" s="39"/>
      <c r="I301" s="13"/>
    </row>
    <row r="302" ht="15.75" customHeight="1">
      <c r="F302" s="39"/>
      <c r="I302" s="13"/>
    </row>
    <row r="303" ht="15.75" customHeight="1">
      <c r="F303" s="39"/>
      <c r="I303" s="13"/>
    </row>
    <row r="304" ht="15.75" customHeight="1">
      <c r="F304" s="39"/>
      <c r="I304" s="13"/>
    </row>
    <row r="305" ht="15.75" customHeight="1">
      <c r="F305" s="39"/>
      <c r="I305" s="13"/>
    </row>
    <row r="306" ht="15.75" customHeight="1">
      <c r="F306" s="39"/>
      <c r="I306" s="13"/>
    </row>
    <row r="307" ht="15.75" customHeight="1">
      <c r="F307" s="39"/>
      <c r="I307" s="13"/>
    </row>
    <row r="308" ht="15.75" customHeight="1">
      <c r="F308" s="39"/>
      <c r="I308" s="13"/>
    </row>
    <row r="309" ht="15.75" customHeight="1">
      <c r="F309" s="39"/>
      <c r="I309" s="13"/>
    </row>
    <row r="310" ht="15.75" customHeight="1">
      <c r="F310" s="39"/>
      <c r="I310" s="13"/>
    </row>
    <row r="311" ht="15.75" customHeight="1">
      <c r="F311" s="39"/>
      <c r="I311" s="13"/>
    </row>
    <row r="312" ht="15.75" customHeight="1">
      <c r="F312" s="39"/>
      <c r="I312" s="13"/>
    </row>
    <row r="313" ht="15.75" customHeight="1">
      <c r="F313" s="39"/>
      <c r="I313" s="13"/>
    </row>
    <row r="314" ht="15.75" customHeight="1">
      <c r="F314" s="39"/>
      <c r="I314" s="13"/>
    </row>
    <row r="315" ht="15.75" customHeight="1">
      <c r="F315" s="39"/>
      <c r="I315" s="13"/>
    </row>
    <row r="316" ht="15.75" customHeight="1">
      <c r="F316" s="39"/>
      <c r="I316" s="13"/>
    </row>
    <row r="317" ht="15.75" customHeight="1">
      <c r="F317" s="39"/>
      <c r="I317" s="13"/>
    </row>
    <row r="318" ht="15.75" customHeight="1">
      <c r="F318" s="39"/>
      <c r="I318" s="13"/>
    </row>
    <row r="319" ht="15.75" customHeight="1">
      <c r="F319" s="39"/>
      <c r="I319" s="13"/>
    </row>
    <row r="320" ht="15.75" customHeight="1">
      <c r="F320" s="39"/>
      <c r="I320" s="13"/>
    </row>
    <row r="321" ht="15.75" customHeight="1">
      <c r="F321" s="39"/>
      <c r="I321" s="13"/>
    </row>
    <row r="322" ht="15.75" customHeight="1">
      <c r="F322" s="39"/>
      <c r="I322" s="13"/>
    </row>
    <row r="323" ht="15.75" customHeight="1">
      <c r="F323" s="39"/>
      <c r="I323" s="13"/>
    </row>
    <row r="324" ht="15.75" customHeight="1">
      <c r="F324" s="39"/>
      <c r="I324" s="13"/>
    </row>
    <row r="325" ht="15.75" customHeight="1">
      <c r="F325" s="39"/>
      <c r="I325" s="13"/>
    </row>
    <row r="326" ht="15.75" customHeight="1">
      <c r="F326" s="39"/>
      <c r="I326" s="13"/>
    </row>
    <row r="327" ht="15.75" customHeight="1">
      <c r="F327" s="39"/>
      <c r="I327" s="13"/>
    </row>
    <row r="328" ht="15.75" customHeight="1">
      <c r="F328" s="39"/>
      <c r="I328" s="13"/>
    </row>
    <row r="329" ht="15.75" customHeight="1">
      <c r="F329" s="39"/>
      <c r="I329" s="13"/>
    </row>
    <row r="330" ht="15.75" customHeight="1">
      <c r="F330" s="39"/>
      <c r="I330" s="13"/>
    </row>
    <row r="331" ht="15.75" customHeight="1">
      <c r="F331" s="39"/>
      <c r="I331" s="13"/>
    </row>
    <row r="332" ht="15.75" customHeight="1">
      <c r="F332" s="39"/>
      <c r="I332" s="13"/>
    </row>
    <row r="333" ht="15.75" customHeight="1">
      <c r="F333" s="39"/>
      <c r="I333" s="13"/>
    </row>
    <row r="334" ht="15.75" customHeight="1">
      <c r="F334" s="39"/>
      <c r="I334" s="13"/>
    </row>
    <row r="335" ht="15.75" customHeight="1">
      <c r="F335" s="39"/>
      <c r="I335" s="13"/>
    </row>
    <row r="336" ht="15.75" customHeight="1">
      <c r="F336" s="39"/>
      <c r="I336" s="13"/>
    </row>
    <row r="337" ht="15.75" customHeight="1">
      <c r="F337" s="39"/>
      <c r="I337" s="13"/>
    </row>
    <row r="338" ht="15.75" customHeight="1">
      <c r="F338" s="39"/>
      <c r="I338" s="13"/>
    </row>
    <row r="339" ht="15.75" customHeight="1">
      <c r="F339" s="39"/>
      <c r="I339" s="13"/>
    </row>
    <row r="340" ht="15.75" customHeight="1">
      <c r="F340" s="39"/>
      <c r="I340" s="13"/>
    </row>
    <row r="341" ht="15.75" customHeight="1">
      <c r="F341" s="39"/>
      <c r="I341" s="13"/>
    </row>
    <row r="342" ht="15.75" customHeight="1">
      <c r="F342" s="39"/>
      <c r="I342" s="13"/>
    </row>
    <row r="343" ht="15.75" customHeight="1">
      <c r="F343" s="39"/>
      <c r="I343" s="13"/>
    </row>
    <row r="344" ht="15.75" customHeight="1">
      <c r="F344" s="39"/>
      <c r="I344" s="13"/>
    </row>
    <row r="345" ht="15.75" customHeight="1">
      <c r="F345" s="39"/>
      <c r="I345" s="13"/>
    </row>
    <row r="346" ht="15.75" customHeight="1">
      <c r="F346" s="39"/>
      <c r="I346" s="13"/>
    </row>
    <row r="347" ht="15.75" customHeight="1">
      <c r="F347" s="39"/>
      <c r="I347" s="13"/>
    </row>
    <row r="348" ht="15.75" customHeight="1">
      <c r="F348" s="39"/>
      <c r="I348" s="13"/>
    </row>
    <row r="349" ht="15.75" customHeight="1">
      <c r="F349" s="39"/>
      <c r="I349" s="13"/>
    </row>
    <row r="350" ht="15.75" customHeight="1">
      <c r="F350" s="39"/>
      <c r="I350" s="13"/>
    </row>
    <row r="351" ht="15.75" customHeight="1">
      <c r="F351" s="39"/>
      <c r="I351" s="13"/>
    </row>
    <row r="352" ht="15.75" customHeight="1">
      <c r="F352" s="39"/>
      <c r="I352" s="13"/>
    </row>
    <row r="353" ht="15.75" customHeight="1">
      <c r="F353" s="39"/>
      <c r="I353" s="13"/>
    </row>
    <row r="354" ht="15.75" customHeight="1">
      <c r="F354" s="39"/>
      <c r="I354" s="13"/>
    </row>
    <row r="355" ht="15.75" customHeight="1">
      <c r="F355" s="39"/>
      <c r="I355" s="13"/>
    </row>
    <row r="356" ht="15.75" customHeight="1">
      <c r="F356" s="39"/>
      <c r="I356" s="13"/>
    </row>
    <row r="357" ht="15.75" customHeight="1">
      <c r="F357" s="39"/>
      <c r="I357" s="13"/>
    </row>
    <row r="358" ht="15.75" customHeight="1">
      <c r="F358" s="39"/>
      <c r="I358" s="13"/>
    </row>
    <row r="359" ht="15.75" customHeight="1">
      <c r="F359" s="39"/>
      <c r="I359" s="13"/>
    </row>
    <row r="360" ht="15.75" customHeight="1">
      <c r="F360" s="39"/>
      <c r="I360" s="13"/>
    </row>
    <row r="361" ht="15.75" customHeight="1">
      <c r="F361" s="39"/>
      <c r="I361" s="13"/>
    </row>
    <row r="362" ht="15.75" customHeight="1">
      <c r="F362" s="39"/>
      <c r="I362" s="13"/>
    </row>
    <row r="363" ht="15.75" customHeight="1">
      <c r="F363" s="39"/>
      <c r="I363" s="13"/>
    </row>
    <row r="364" ht="15.75" customHeight="1">
      <c r="F364" s="39"/>
      <c r="I364" s="13"/>
    </row>
    <row r="365" ht="15.75" customHeight="1">
      <c r="F365" s="39"/>
      <c r="I365" s="13"/>
    </row>
    <row r="366" ht="15.75" customHeight="1">
      <c r="F366" s="39"/>
      <c r="I366" s="13"/>
    </row>
    <row r="367" ht="15.75" customHeight="1">
      <c r="F367" s="39"/>
      <c r="I367" s="13"/>
    </row>
    <row r="368" ht="15.75" customHeight="1">
      <c r="F368" s="39"/>
      <c r="I368" s="13"/>
    </row>
    <row r="369" ht="15.75" customHeight="1">
      <c r="F369" s="39"/>
      <c r="I369" s="13"/>
    </row>
    <row r="370" ht="15.75" customHeight="1">
      <c r="F370" s="39"/>
      <c r="I370" s="13"/>
    </row>
    <row r="371" ht="15.75" customHeight="1">
      <c r="F371" s="39"/>
      <c r="I371" s="13"/>
    </row>
    <row r="372" ht="15.75" customHeight="1">
      <c r="F372" s="39"/>
      <c r="I372" s="13"/>
    </row>
    <row r="373" ht="15.75" customHeight="1">
      <c r="F373" s="39"/>
      <c r="I373" s="13"/>
    </row>
    <row r="374" ht="15.75" customHeight="1">
      <c r="F374" s="39"/>
      <c r="I374" s="13"/>
    </row>
    <row r="375" ht="15.75" customHeight="1">
      <c r="F375" s="39"/>
      <c r="I375" s="13"/>
    </row>
    <row r="376" ht="15.75" customHeight="1">
      <c r="F376" s="39"/>
      <c r="I376" s="13"/>
    </row>
    <row r="377" ht="15.75" customHeight="1">
      <c r="F377" s="39"/>
      <c r="I377" s="13"/>
    </row>
    <row r="378" ht="15.75" customHeight="1">
      <c r="F378" s="39"/>
      <c r="I378" s="13"/>
    </row>
    <row r="379" ht="15.75" customHeight="1">
      <c r="F379" s="39"/>
      <c r="I379" s="13"/>
    </row>
    <row r="380" ht="15.75" customHeight="1">
      <c r="F380" s="39"/>
      <c r="I380" s="13"/>
    </row>
    <row r="381" ht="15.75" customHeight="1">
      <c r="F381" s="39"/>
      <c r="I381" s="13"/>
    </row>
    <row r="382" ht="15.75" customHeight="1">
      <c r="F382" s="39"/>
      <c r="I382" s="13"/>
    </row>
    <row r="383" ht="15.75" customHeight="1">
      <c r="F383" s="39"/>
      <c r="I383" s="13"/>
    </row>
    <row r="384" ht="15.75" customHeight="1">
      <c r="F384" s="39"/>
      <c r="I384" s="13"/>
    </row>
    <row r="385" ht="15.75" customHeight="1">
      <c r="F385" s="39"/>
      <c r="I385" s="13"/>
    </row>
    <row r="386" ht="15.75" customHeight="1">
      <c r="F386" s="39"/>
      <c r="I386" s="13"/>
    </row>
    <row r="387" ht="15.75" customHeight="1">
      <c r="F387" s="39"/>
      <c r="I387" s="13"/>
    </row>
    <row r="388" ht="15.75" customHeight="1">
      <c r="F388" s="39"/>
      <c r="I388" s="13"/>
    </row>
    <row r="389" ht="15.75" customHeight="1">
      <c r="F389" s="39"/>
      <c r="I389" s="13"/>
    </row>
    <row r="390" ht="15.75" customHeight="1">
      <c r="F390" s="39"/>
      <c r="I390" s="13"/>
    </row>
    <row r="391" ht="15.75" customHeight="1">
      <c r="F391" s="39"/>
      <c r="I391" s="13"/>
    </row>
    <row r="392" ht="15.75" customHeight="1">
      <c r="F392" s="39"/>
      <c r="I392" s="13"/>
    </row>
    <row r="393" ht="15.75" customHeight="1">
      <c r="F393" s="39"/>
      <c r="I393" s="13"/>
    </row>
    <row r="394" ht="15.75" customHeight="1">
      <c r="F394" s="39"/>
      <c r="I394" s="13"/>
    </row>
    <row r="395" ht="15.75" customHeight="1">
      <c r="F395" s="39"/>
      <c r="I395" s="13"/>
    </row>
    <row r="396" ht="15.75" customHeight="1">
      <c r="F396" s="39"/>
      <c r="I396" s="13"/>
    </row>
    <row r="397" ht="15.75" customHeight="1">
      <c r="F397" s="39"/>
      <c r="I397" s="13"/>
    </row>
    <row r="398" ht="15.75" customHeight="1">
      <c r="F398" s="39"/>
      <c r="I398" s="13"/>
    </row>
    <row r="399" ht="15.75" customHeight="1">
      <c r="F399" s="39"/>
      <c r="I399" s="13"/>
    </row>
    <row r="400" ht="15.75" customHeight="1">
      <c r="F400" s="39"/>
      <c r="I400" s="13"/>
    </row>
    <row r="401" ht="15.75" customHeight="1">
      <c r="F401" s="39"/>
      <c r="I401" s="13"/>
    </row>
    <row r="402" ht="15.75" customHeight="1">
      <c r="F402" s="39"/>
      <c r="I402" s="13"/>
    </row>
    <row r="403" ht="15.75" customHeight="1">
      <c r="F403" s="39"/>
      <c r="I403" s="13"/>
    </row>
    <row r="404" ht="15.75" customHeight="1">
      <c r="F404" s="39"/>
      <c r="I404" s="13"/>
    </row>
    <row r="405" ht="15.75" customHeight="1">
      <c r="F405" s="39"/>
      <c r="I405" s="13"/>
    </row>
    <row r="406" ht="15.75" customHeight="1">
      <c r="F406" s="39"/>
      <c r="I406" s="13"/>
    </row>
    <row r="407" ht="15.75" customHeight="1">
      <c r="F407" s="39"/>
      <c r="I407" s="13"/>
    </row>
    <row r="408" ht="15.75" customHeight="1">
      <c r="F408" s="39"/>
      <c r="I408" s="13"/>
    </row>
    <row r="409" ht="15.75" customHeight="1">
      <c r="F409" s="39"/>
      <c r="I409" s="13"/>
    </row>
    <row r="410" ht="15.75" customHeight="1">
      <c r="F410" s="39"/>
      <c r="I410" s="13"/>
    </row>
    <row r="411" ht="15.75" customHeight="1">
      <c r="F411" s="39"/>
      <c r="I411" s="13"/>
    </row>
    <row r="412" ht="15.75" customHeight="1">
      <c r="F412" s="39"/>
      <c r="I412" s="13"/>
    </row>
    <row r="413" ht="15.75" customHeight="1">
      <c r="F413" s="39"/>
      <c r="I413" s="13"/>
    </row>
    <row r="414" ht="15.75" customHeight="1">
      <c r="F414" s="39"/>
      <c r="I414" s="13"/>
    </row>
    <row r="415" ht="15.75" customHeight="1">
      <c r="F415" s="39"/>
      <c r="I415" s="13"/>
    </row>
    <row r="416" ht="15.75" customHeight="1">
      <c r="F416" s="39"/>
      <c r="I416" s="13"/>
    </row>
    <row r="417" ht="15.75" customHeight="1">
      <c r="F417" s="39"/>
      <c r="I417" s="13"/>
    </row>
    <row r="418" ht="15.75" customHeight="1">
      <c r="F418" s="39"/>
      <c r="I418" s="13"/>
    </row>
    <row r="419" ht="15.75" customHeight="1">
      <c r="F419" s="39"/>
      <c r="I419" s="13"/>
    </row>
    <row r="420" ht="15.75" customHeight="1">
      <c r="F420" s="39"/>
      <c r="I420" s="13"/>
    </row>
    <row r="421" ht="15.75" customHeight="1">
      <c r="F421" s="39"/>
      <c r="I421" s="13"/>
    </row>
    <row r="422" ht="15.75" customHeight="1">
      <c r="F422" s="39"/>
      <c r="I422" s="13"/>
    </row>
    <row r="423" ht="15.75" customHeight="1">
      <c r="F423" s="39"/>
      <c r="I423" s="13"/>
    </row>
    <row r="424" ht="15.75" customHeight="1">
      <c r="F424" s="39"/>
      <c r="I424" s="13"/>
    </row>
    <row r="425" ht="15.75" customHeight="1">
      <c r="F425" s="39"/>
      <c r="I425" s="13"/>
    </row>
    <row r="426" ht="15.75" customHeight="1">
      <c r="F426" s="39"/>
      <c r="I426" s="13"/>
    </row>
    <row r="427" ht="15.75" customHeight="1">
      <c r="F427" s="39"/>
      <c r="I427" s="13"/>
    </row>
    <row r="428" ht="15.75" customHeight="1">
      <c r="F428" s="39"/>
      <c r="I428" s="13"/>
    </row>
    <row r="429" ht="15.75" customHeight="1">
      <c r="F429" s="39"/>
      <c r="I429" s="13"/>
    </row>
    <row r="430" ht="15.75" customHeight="1">
      <c r="F430" s="39"/>
      <c r="I430" s="13"/>
    </row>
    <row r="431" ht="15.75" customHeight="1">
      <c r="F431" s="39"/>
      <c r="I431" s="13"/>
    </row>
    <row r="432" ht="15.75" customHeight="1">
      <c r="F432" s="39"/>
      <c r="I432" s="13"/>
    </row>
    <row r="433" ht="15.75" customHeight="1">
      <c r="F433" s="39"/>
      <c r="I433" s="13"/>
    </row>
    <row r="434" ht="15.75" customHeight="1">
      <c r="F434" s="39"/>
      <c r="I434" s="13"/>
    </row>
    <row r="435" ht="15.75" customHeight="1">
      <c r="F435" s="39"/>
      <c r="I435" s="13"/>
    </row>
    <row r="436" ht="15.75" customHeight="1">
      <c r="F436" s="39"/>
      <c r="I436" s="13"/>
    </row>
    <row r="437" ht="15.75" customHeight="1">
      <c r="F437" s="39"/>
      <c r="I437" s="13"/>
    </row>
    <row r="438" ht="15.75" customHeight="1">
      <c r="F438" s="39"/>
      <c r="I438" s="13"/>
    </row>
    <row r="439" ht="15.75" customHeight="1">
      <c r="F439" s="39"/>
      <c r="I439" s="13"/>
    </row>
    <row r="440" ht="15.75" customHeight="1">
      <c r="F440" s="39"/>
      <c r="I440" s="13"/>
    </row>
    <row r="441" ht="15.75" customHeight="1">
      <c r="F441" s="39"/>
      <c r="I441" s="13"/>
    </row>
    <row r="442" ht="15.75" customHeight="1">
      <c r="F442" s="39"/>
      <c r="I442" s="13"/>
    </row>
    <row r="443" ht="15.75" customHeight="1">
      <c r="F443" s="39"/>
      <c r="I443" s="13"/>
    </row>
    <row r="444" ht="15.75" customHeight="1">
      <c r="F444" s="39"/>
      <c r="I444" s="13"/>
    </row>
    <row r="445" ht="15.75" customHeight="1">
      <c r="F445" s="39"/>
      <c r="I445" s="13"/>
    </row>
    <row r="446" ht="15.75" customHeight="1">
      <c r="F446" s="39"/>
      <c r="I446" s="13"/>
    </row>
    <row r="447" ht="15.75" customHeight="1">
      <c r="F447" s="39"/>
      <c r="I447" s="13"/>
    </row>
    <row r="448" ht="15.75" customHeight="1">
      <c r="F448" s="39"/>
      <c r="I448" s="13"/>
    </row>
    <row r="449" ht="15.75" customHeight="1">
      <c r="F449" s="39"/>
      <c r="I449" s="13"/>
    </row>
    <row r="450" ht="15.75" customHeight="1">
      <c r="F450" s="39"/>
      <c r="I450" s="13"/>
    </row>
    <row r="451" ht="15.75" customHeight="1">
      <c r="F451" s="39"/>
      <c r="I451" s="13"/>
    </row>
    <row r="452" ht="15.75" customHeight="1">
      <c r="F452" s="39"/>
      <c r="I452" s="13"/>
    </row>
    <row r="453" ht="15.75" customHeight="1">
      <c r="F453" s="39"/>
      <c r="I453" s="13"/>
    </row>
    <row r="454" ht="15.75" customHeight="1">
      <c r="F454" s="39"/>
      <c r="I454" s="13"/>
    </row>
    <row r="455" ht="15.75" customHeight="1">
      <c r="F455" s="39"/>
      <c r="I455" s="13"/>
    </row>
    <row r="456" ht="15.75" customHeight="1">
      <c r="F456" s="39"/>
      <c r="I456" s="13"/>
    </row>
    <row r="457" ht="15.75" customHeight="1">
      <c r="F457" s="39"/>
      <c r="I457" s="13"/>
    </row>
    <row r="458" ht="15.75" customHeight="1">
      <c r="F458" s="39"/>
      <c r="I458" s="13"/>
    </row>
    <row r="459" ht="15.75" customHeight="1">
      <c r="F459" s="39"/>
      <c r="I459" s="13"/>
    </row>
    <row r="460" ht="15.75" customHeight="1">
      <c r="F460" s="39"/>
      <c r="I460" s="13"/>
    </row>
    <row r="461" ht="15.75" customHeight="1">
      <c r="F461" s="39"/>
      <c r="I461" s="13"/>
    </row>
    <row r="462" ht="15.75" customHeight="1">
      <c r="F462" s="39"/>
      <c r="I462" s="13"/>
    </row>
    <row r="463" ht="15.75" customHeight="1">
      <c r="F463" s="39"/>
      <c r="I463" s="13"/>
    </row>
    <row r="464" ht="15.75" customHeight="1">
      <c r="F464" s="39"/>
      <c r="I464" s="13"/>
    </row>
    <row r="465" ht="15.75" customHeight="1">
      <c r="F465" s="39"/>
      <c r="I465" s="13"/>
    </row>
    <row r="466" ht="15.75" customHeight="1">
      <c r="F466" s="39"/>
      <c r="I466" s="13"/>
    </row>
    <row r="467" ht="15.75" customHeight="1">
      <c r="F467" s="39"/>
      <c r="I467" s="13"/>
    </row>
    <row r="468" ht="15.75" customHeight="1">
      <c r="F468" s="39"/>
      <c r="I468" s="13"/>
    </row>
    <row r="469" ht="15.75" customHeight="1">
      <c r="F469" s="39"/>
      <c r="I469" s="13"/>
    </row>
    <row r="470" ht="15.75" customHeight="1">
      <c r="F470" s="39"/>
      <c r="I470" s="13"/>
    </row>
    <row r="471" ht="15.75" customHeight="1">
      <c r="F471" s="39"/>
      <c r="I471" s="13"/>
    </row>
    <row r="472" ht="15.75" customHeight="1">
      <c r="F472" s="39"/>
      <c r="I472" s="13"/>
    </row>
    <row r="473" ht="15.75" customHeight="1">
      <c r="F473" s="39"/>
      <c r="I473" s="13"/>
    </row>
    <row r="474" ht="15.75" customHeight="1">
      <c r="F474" s="39"/>
      <c r="I474" s="13"/>
    </row>
    <row r="475" ht="15.75" customHeight="1">
      <c r="F475" s="39"/>
      <c r="I475" s="13"/>
    </row>
    <row r="476" ht="15.75" customHeight="1">
      <c r="F476" s="39"/>
      <c r="I476" s="13"/>
    </row>
    <row r="477" ht="15.75" customHeight="1">
      <c r="F477" s="39"/>
      <c r="I477" s="13"/>
    </row>
    <row r="478" ht="15.75" customHeight="1">
      <c r="F478" s="39"/>
      <c r="I478" s="13"/>
    </row>
    <row r="479" ht="15.75" customHeight="1">
      <c r="F479" s="39"/>
      <c r="I479" s="13"/>
    </row>
    <row r="480" ht="15.75" customHeight="1">
      <c r="F480" s="39"/>
      <c r="I480" s="13"/>
    </row>
    <row r="481" ht="15.75" customHeight="1">
      <c r="F481" s="39"/>
      <c r="I481" s="13"/>
    </row>
    <row r="482" ht="15.75" customHeight="1">
      <c r="F482" s="39"/>
      <c r="I482" s="13"/>
    </row>
    <row r="483" ht="15.75" customHeight="1">
      <c r="F483" s="39"/>
      <c r="I483" s="13"/>
    </row>
    <row r="484" ht="15.75" customHeight="1">
      <c r="F484" s="39"/>
      <c r="I484" s="13"/>
    </row>
    <row r="485" ht="15.75" customHeight="1">
      <c r="F485" s="39"/>
      <c r="I485" s="13"/>
    </row>
    <row r="486" ht="15.75" customHeight="1">
      <c r="F486" s="39"/>
      <c r="I486" s="13"/>
    </row>
    <row r="487" ht="15.75" customHeight="1">
      <c r="F487" s="39"/>
      <c r="I487" s="13"/>
    </row>
    <row r="488" ht="15.75" customHeight="1">
      <c r="F488" s="39"/>
      <c r="I488" s="13"/>
    </row>
    <row r="489" ht="15.75" customHeight="1">
      <c r="F489" s="39"/>
      <c r="I489" s="13"/>
    </row>
    <row r="490" ht="15.75" customHeight="1">
      <c r="F490" s="39"/>
      <c r="I490" s="13"/>
    </row>
    <row r="491" ht="15.75" customHeight="1">
      <c r="F491" s="39"/>
      <c r="I491" s="13"/>
    </row>
    <row r="492" ht="15.75" customHeight="1">
      <c r="F492" s="39"/>
      <c r="I492" s="13"/>
    </row>
    <row r="493" ht="15.75" customHeight="1">
      <c r="F493" s="39"/>
      <c r="I493" s="13"/>
    </row>
    <row r="494" ht="15.75" customHeight="1">
      <c r="F494" s="39"/>
      <c r="I494" s="13"/>
    </row>
    <row r="495" ht="15.75" customHeight="1">
      <c r="F495" s="39"/>
      <c r="I495" s="13"/>
    </row>
    <row r="496" ht="15.75" customHeight="1">
      <c r="F496" s="39"/>
      <c r="I496" s="13"/>
    </row>
    <row r="497" ht="15.75" customHeight="1">
      <c r="F497" s="39"/>
      <c r="I497" s="13"/>
    </row>
    <row r="498" ht="15.75" customHeight="1">
      <c r="F498" s="39"/>
      <c r="I498" s="13"/>
    </row>
    <row r="499" ht="15.75" customHeight="1">
      <c r="F499" s="39"/>
      <c r="I499" s="13"/>
    </row>
    <row r="500" ht="15.75" customHeight="1">
      <c r="F500" s="39"/>
      <c r="I500" s="13"/>
    </row>
    <row r="501" ht="15.75" customHeight="1">
      <c r="F501" s="39"/>
      <c r="I501" s="13"/>
    </row>
    <row r="502" ht="15.75" customHeight="1">
      <c r="F502" s="39"/>
      <c r="I502" s="13"/>
    </row>
    <row r="503" ht="15.75" customHeight="1">
      <c r="F503" s="39"/>
      <c r="I503" s="13"/>
    </row>
    <row r="504" ht="15.75" customHeight="1">
      <c r="F504" s="39"/>
      <c r="I504" s="13"/>
    </row>
    <row r="505" ht="15.75" customHeight="1">
      <c r="F505" s="39"/>
      <c r="I505" s="13"/>
    </row>
    <row r="506" ht="15.75" customHeight="1">
      <c r="F506" s="39"/>
      <c r="I506" s="13"/>
    </row>
    <row r="507" ht="15.75" customHeight="1">
      <c r="F507" s="39"/>
      <c r="I507" s="13"/>
    </row>
    <row r="508" ht="15.75" customHeight="1">
      <c r="F508" s="39"/>
      <c r="I508" s="13"/>
    </row>
    <row r="509" ht="15.75" customHeight="1">
      <c r="F509" s="39"/>
      <c r="I509" s="13"/>
    </row>
    <row r="510" ht="15.75" customHeight="1">
      <c r="F510" s="39"/>
      <c r="I510" s="13"/>
    </row>
    <row r="511" ht="15.75" customHeight="1">
      <c r="F511" s="39"/>
      <c r="I511" s="13"/>
    </row>
    <row r="512" ht="15.75" customHeight="1">
      <c r="F512" s="39"/>
      <c r="I512" s="13"/>
    </row>
    <row r="513" ht="15.75" customHeight="1">
      <c r="F513" s="39"/>
      <c r="I513" s="13"/>
    </row>
    <row r="514" ht="15.75" customHeight="1">
      <c r="F514" s="39"/>
      <c r="I514" s="13"/>
    </row>
    <row r="515" ht="15.75" customHeight="1">
      <c r="F515" s="39"/>
      <c r="I515" s="13"/>
    </row>
    <row r="516" ht="15.75" customHeight="1">
      <c r="F516" s="39"/>
      <c r="I516" s="13"/>
    </row>
    <row r="517" ht="15.75" customHeight="1">
      <c r="F517" s="39"/>
      <c r="I517" s="13"/>
    </row>
    <row r="518" ht="15.75" customHeight="1">
      <c r="F518" s="39"/>
      <c r="I518" s="13"/>
    </row>
    <row r="519" ht="15.75" customHeight="1">
      <c r="F519" s="39"/>
      <c r="I519" s="13"/>
    </row>
    <row r="520" ht="15.75" customHeight="1">
      <c r="F520" s="39"/>
      <c r="I520" s="13"/>
    </row>
    <row r="521" ht="15.75" customHeight="1">
      <c r="F521" s="39"/>
      <c r="I521" s="13"/>
    </row>
    <row r="522" ht="15.75" customHeight="1">
      <c r="F522" s="39"/>
      <c r="I522" s="13"/>
    </row>
    <row r="523" ht="15.75" customHeight="1">
      <c r="F523" s="39"/>
      <c r="I523" s="13"/>
    </row>
    <row r="524" ht="15.75" customHeight="1">
      <c r="F524" s="39"/>
      <c r="I524" s="13"/>
    </row>
    <row r="525" ht="15.75" customHeight="1">
      <c r="F525" s="39"/>
      <c r="I525" s="13"/>
    </row>
    <row r="526" ht="15.75" customHeight="1">
      <c r="F526" s="39"/>
      <c r="I526" s="13"/>
    </row>
    <row r="527" ht="15.75" customHeight="1">
      <c r="F527" s="39"/>
      <c r="I527" s="13"/>
    </row>
    <row r="528" ht="15.75" customHeight="1">
      <c r="F528" s="39"/>
      <c r="I528" s="13"/>
    </row>
    <row r="529" ht="15.75" customHeight="1">
      <c r="F529" s="39"/>
      <c r="I529" s="13"/>
    </row>
    <row r="530" ht="15.75" customHeight="1">
      <c r="F530" s="39"/>
      <c r="I530" s="13"/>
    </row>
    <row r="531" ht="15.75" customHeight="1">
      <c r="F531" s="39"/>
      <c r="I531" s="13"/>
    </row>
    <row r="532" ht="15.75" customHeight="1">
      <c r="F532" s="39"/>
      <c r="I532" s="13"/>
    </row>
    <row r="533" ht="15.75" customHeight="1">
      <c r="F533" s="39"/>
      <c r="I533" s="13"/>
    </row>
    <row r="534" ht="15.75" customHeight="1">
      <c r="F534" s="39"/>
      <c r="I534" s="13"/>
    </row>
    <row r="535" ht="15.75" customHeight="1">
      <c r="F535" s="39"/>
      <c r="I535" s="13"/>
    </row>
    <row r="536" ht="15.75" customHeight="1">
      <c r="F536" s="39"/>
      <c r="I536" s="13"/>
    </row>
    <row r="537" ht="15.75" customHeight="1">
      <c r="F537" s="39"/>
      <c r="I537" s="13"/>
    </row>
    <row r="538" ht="15.75" customHeight="1">
      <c r="F538" s="39"/>
      <c r="I538" s="13"/>
    </row>
    <row r="539" ht="15.75" customHeight="1">
      <c r="F539" s="39"/>
      <c r="I539" s="13"/>
    </row>
    <row r="540" ht="15.75" customHeight="1">
      <c r="F540" s="39"/>
      <c r="I540" s="13"/>
    </row>
    <row r="541" ht="15.75" customHeight="1">
      <c r="F541" s="39"/>
      <c r="I541" s="13"/>
    </row>
    <row r="542" ht="15.75" customHeight="1">
      <c r="F542" s="39"/>
      <c r="I542" s="13"/>
    </row>
    <row r="543" ht="15.75" customHeight="1">
      <c r="F543" s="39"/>
      <c r="I543" s="13"/>
    </row>
    <row r="544" ht="15.75" customHeight="1">
      <c r="F544" s="39"/>
      <c r="I544" s="13"/>
    </row>
    <row r="545" ht="15.75" customHeight="1">
      <c r="F545" s="39"/>
      <c r="I545" s="13"/>
    </row>
    <row r="546" ht="15.75" customHeight="1">
      <c r="F546" s="39"/>
      <c r="I546" s="13"/>
    </row>
    <row r="547" ht="15.75" customHeight="1">
      <c r="F547" s="39"/>
      <c r="I547" s="13"/>
    </row>
    <row r="548" ht="15.75" customHeight="1">
      <c r="F548" s="39"/>
      <c r="I548" s="13"/>
    </row>
    <row r="549" ht="15.75" customHeight="1">
      <c r="F549" s="39"/>
      <c r="I549" s="13"/>
    </row>
    <row r="550" ht="15.75" customHeight="1">
      <c r="F550" s="39"/>
      <c r="I550" s="13"/>
    </row>
    <row r="551" ht="15.75" customHeight="1">
      <c r="F551" s="39"/>
      <c r="I551" s="13"/>
    </row>
    <row r="552" ht="15.75" customHeight="1">
      <c r="F552" s="39"/>
      <c r="I552" s="13"/>
    </row>
    <row r="553" ht="15.75" customHeight="1">
      <c r="F553" s="39"/>
      <c r="I553" s="13"/>
    </row>
    <row r="554" ht="15.75" customHeight="1">
      <c r="F554" s="39"/>
      <c r="I554" s="13"/>
    </row>
    <row r="555" ht="15.75" customHeight="1">
      <c r="F555" s="39"/>
      <c r="I555" s="13"/>
    </row>
    <row r="556" ht="15.75" customHeight="1">
      <c r="F556" s="39"/>
      <c r="I556" s="13"/>
    </row>
    <row r="557" ht="15.75" customHeight="1">
      <c r="F557" s="39"/>
      <c r="I557" s="13"/>
    </row>
    <row r="558" ht="15.75" customHeight="1">
      <c r="F558" s="39"/>
      <c r="I558" s="13"/>
    </row>
    <row r="559" ht="15.75" customHeight="1">
      <c r="F559" s="39"/>
      <c r="I559" s="13"/>
    </row>
    <row r="560" ht="15.75" customHeight="1">
      <c r="F560" s="39"/>
      <c r="I560" s="13"/>
    </row>
    <row r="561" ht="15.75" customHeight="1">
      <c r="F561" s="39"/>
      <c r="I561" s="13"/>
    </row>
    <row r="562" ht="15.75" customHeight="1">
      <c r="F562" s="39"/>
      <c r="I562" s="13"/>
    </row>
    <row r="563" ht="15.75" customHeight="1">
      <c r="F563" s="39"/>
      <c r="I563" s="13"/>
    </row>
    <row r="564" ht="15.75" customHeight="1">
      <c r="F564" s="39"/>
      <c r="I564" s="13"/>
    </row>
    <row r="565" ht="15.75" customHeight="1">
      <c r="F565" s="39"/>
      <c r="I565" s="13"/>
    </row>
    <row r="566" ht="15.75" customHeight="1">
      <c r="F566" s="39"/>
      <c r="I566" s="13"/>
    </row>
    <row r="567" ht="15.75" customHeight="1">
      <c r="F567" s="39"/>
      <c r="I567" s="13"/>
    </row>
    <row r="568" ht="15.75" customHeight="1">
      <c r="F568" s="39"/>
      <c r="I568" s="13"/>
    </row>
    <row r="569" ht="15.75" customHeight="1">
      <c r="F569" s="39"/>
      <c r="I569" s="13"/>
    </row>
    <row r="570" ht="15.75" customHeight="1">
      <c r="F570" s="39"/>
      <c r="I570" s="13"/>
    </row>
    <row r="571" ht="15.75" customHeight="1">
      <c r="F571" s="39"/>
      <c r="I571" s="13"/>
    </row>
    <row r="572" ht="15.75" customHeight="1">
      <c r="F572" s="39"/>
      <c r="I572" s="13"/>
    </row>
    <row r="573" ht="15.75" customHeight="1">
      <c r="F573" s="39"/>
      <c r="I573" s="13"/>
    </row>
    <row r="574" ht="15.75" customHeight="1">
      <c r="F574" s="39"/>
      <c r="I574" s="13"/>
    </row>
    <row r="575" ht="15.75" customHeight="1">
      <c r="F575" s="39"/>
      <c r="I575" s="13"/>
    </row>
    <row r="576" ht="15.75" customHeight="1">
      <c r="F576" s="39"/>
      <c r="I576" s="13"/>
    </row>
    <row r="577" ht="15.75" customHeight="1">
      <c r="F577" s="39"/>
      <c r="I577" s="13"/>
    </row>
    <row r="578" ht="15.75" customHeight="1">
      <c r="F578" s="39"/>
      <c r="I578" s="13"/>
    </row>
    <row r="579" ht="15.75" customHeight="1">
      <c r="F579" s="39"/>
      <c r="I579" s="13"/>
    </row>
    <row r="580" ht="15.75" customHeight="1">
      <c r="F580" s="39"/>
      <c r="I580" s="13"/>
    </row>
    <row r="581" ht="15.75" customHeight="1">
      <c r="F581" s="39"/>
      <c r="I581" s="13"/>
    </row>
    <row r="582" ht="15.75" customHeight="1">
      <c r="F582" s="39"/>
      <c r="I582" s="13"/>
    </row>
    <row r="583" ht="15.75" customHeight="1">
      <c r="F583" s="39"/>
      <c r="I583" s="13"/>
    </row>
    <row r="584" ht="15.75" customHeight="1">
      <c r="F584" s="39"/>
      <c r="I584" s="13"/>
    </row>
    <row r="585" ht="15.75" customHeight="1">
      <c r="F585" s="39"/>
      <c r="I585" s="13"/>
    </row>
    <row r="586" ht="15.75" customHeight="1">
      <c r="F586" s="39"/>
      <c r="I586" s="13"/>
    </row>
    <row r="587" ht="15.75" customHeight="1">
      <c r="F587" s="39"/>
      <c r="I587" s="13"/>
    </row>
    <row r="588" ht="15.75" customHeight="1">
      <c r="F588" s="39"/>
      <c r="I588" s="13"/>
    </row>
    <row r="589" ht="15.75" customHeight="1">
      <c r="F589" s="39"/>
      <c r="I589" s="13"/>
    </row>
    <row r="590" ht="15.75" customHeight="1">
      <c r="F590" s="39"/>
      <c r="I590" s="13"/>
    </row>
    <row r="591" ht="15.75" customHeight="1">
      <c r="F591" s="39"/>
      <c r="I591" s="13"/>
    </row>
    <row r="592" ht="15.75" customHeight="1">
      <c r="F592" s="39"/>
      <c r="I592" s="13"/>
    </row>
    <row r="593" ht="15.75" customHeight="1">
      <c r="F593" s="39"/>
      <c r="I593" s="13"/>
    </row>
    <row r="594" ht="15.75" customHeight="1">
      <c r="F594" s="39"/>
      <c r="I594" s="13"/>
    </row>
    <row r="595" ht="15.75" customHeight="1">
      <c r="F595" s="39"/>
      <c r="I595" s="13"/>
    </row>
    <row r="596" ht="15.75" customHeight="1">
      <c r="F596" s="39"/>
      <c r="I596" s="13"/>
    </row>
    <row r="597" ht="15.75" customHeight="1">
      <c r="F597" s="39"/>
      <c r="I597" s="13"/>
    </row>
    <row r="598" ht="15.75" customHeight="1">
      <c r="F598" s="39"/>
      <c r="I598" s="13"/>
    </row>
    <row r="599" ht="15.75" customHeight="1">
      <c r="F599" s="39"/>
      <c r="I599" s="13"/>
    </row>
    <row r="600" ht="15.75" customHeight="1">
      <c r="F600" s="39"/>
      <c r="I600" s="13"/>
    </row>
    <row r="601" ht="15.75" customHeight="1">
      <c r="F601" s="39"/>
      <c r="I601" s="13"/>
    </row>
    <row r="602" ht="15.75" customHeight="1">
      <c r="F602" s="39"/>
      <c r="I602" s="13"/>
    </row>
    <row r="603" ht="15.75" customHeight="1">
      <c r="F603" s="39"/>
      <c r="I603" s="13"/>
    </row>
    <row r="604" ht="15.75" customHeight="1">
      <c r="F604" s="39"/>
      <c r="I604" s="13"/>
    </row>
    <row r="605" ht="15.75" customHeight="1">
      <c r="F605" s="39"/>
      <c r="I605" s="13"/>
    </row>
    <row r="606" ht="15.75" customHeight="1">
      <c r="F606" s="39"/>
      <c r="I606" s="13"/>
    </row>
    <row r="607" ht="15.75" customHeight="1">
      <c r="F607" s="39"/>
      <c r="I607" s="13"/>
    </row>
    <row r="608" ht="15.75" customHeight="1">
      <c r="F608" s="39"/>
      <c r="I608" s="13"/>
    </row>
    <row r="609" ht="15.75" customHeight="1">
      <c r="F609" s="39"/>
      <c r="I609" s="13"/>
    </row>
    <row r="610" ht="15.75" customHeight="1">
      <c r="F610" s="39"/>
      <c r="I610" s="13"/>
    </row>
    <row r="611" ht="15.75" customHeight="1">
      <c r="F611" s="39"/>
      <c r="I611" s="13"/>
    </row>
    <row r="612" ht="15.75" customHeight="1">
      <c r="F612" s="39"/>
      <c r="I612" s="13"/>
    </row>
    <row r="613" ht="15.75" customHeight="1">
      <c r="F613" s="39"/>
      <c r="I613" s="13"/>
    </row>
    <row r="614" ht="15.75" customHeight="1">
      <c r="F614" s="39"/>
      <c r="I614" s="13"/>
    </row>
    <row r="615" ht="15.75" customHeight="1">
      <c r="F615" s="39"/>
      <c r="I615" s="13"/>
    </row>
    <row r="616" ht="15.75" customHeight="1">
      <c r="F616" s="39"/>
      <c r="I616" s="13"/>
    </row>
    <row r="617" ht="15.75" customHeight="1">
      <c r="F617" s="39"/>
      <c r="I617" s="13"/>
    </row>
    <row r="618" ht="15.75" customHeight="1">
      <c r="F618" s="39"/>
      <c r="I618" s="13"/>
    </row>
    <row r="619" ht="15.75" customHeight="1">
      <c r="F619" s="39"/>
      <c r="I619" s="13"/>
    </row>
    <row r="620" ht="15.75" customHeight="1">
      <c r="F620" s="39"/>
      <c r="I620" s="13"/>
    </row>
    <row r="621" ht="15.75" customHeight="1">
      <c r="F621" s="39"/>
      <c r="I621" s="13"/>
    </row>
    <row r="622" ht="15.75" customHeight="1">
      <c r="F622" s="39"/>
      <c r="I622" s="13"/>
    </row>
    <row r="623" ht="15.75" customHeight="1">
      <c r="F623" s="39"/>
      <c r="I623" s="13"/>
    </row>
    <row r="624" ht="15.75" customHeight="1">
      <c r="F624" s="39"/>
      <c r="I624" s="13"/>
    </row>
    <row r="625" ht="15.75" customHeight="1">
      <c r="F625" s="39"/>
      <c r="I625" s="13"/>
    </row>
    <row r="626" ht="15.75" customHeight="1">
      <c r="F626" s="39"/>
      <c r="I626" s="13"/>
    </row>
    <row r="627" ht="15.75" customHeight="1">
      <c r="F627" s="39"/>
      <c r="I627" s="13"/>
    </row>
    <row r="628" ht="15.75" customHeight="1">
      <c r="F628" s="39"/>
      <c r="I628" s="13"/>
    </row>
    <row r="629" ht="15.75" customHeight="1">
      <c r="F629" s="39"/>
      <c r="I629" s="13"/>
    </row>
    <row r="630" ht="15.75" customHeight="1">
      <c r="F630" s="39"/>
      <c r="I630" s="13"/>
    </row>
    <row r="631" ht="15.75" customHeight="1">
      <c r="F631" s="39"/>
      <c r="I631" s="13"/>
    </row>
    <row r="632" ht="15.75" customHeight="1">
      <c r="F632" s="39"/>
      <c r="I632" s="13"/>
    </row>
    <row r="633" ht="15.75" customHeight="1">
      <c r="F633" s="39"/>
      <c r="I633" s="13"/>
    </row>
    <row r="634" ht="15.75" customHeight="1">
      <c r="F634" s="39"/>
      <c r="I634" s="13"/>
    </row>
    <row r="635" ht="15.75" customHeight="1">
      <c r="F635" s="39"/>
      <c r="I635" s="13"/>
    </row>
    <row r="636" ht="15.75" customHeight="1">
      <c r="F636" s="39"/>
      <c r="I636" s="13"/>
    </row>
    <row r="637" ht="15.75" customHeight="1">
      <c r="F637" s="39"/>
      <c r="I637" s="13"/>
    </row>
    <row r="638" ht="15.75" customHeight="1">
      <c r="F638" s="39"/>
      <c r="I638" s="13"/>
    </row>
    <row r="639" ht="15.75" customHeight="1">
      <c r="F639" s="39"/>
      <c r="I639" s="13"/>
    </row>
    <row r="640" ht="15.75" customHeight="1">
      <c r="F640" s="39"/>
      <c r="I640" s="13"/>
    </row>
    <row r="641" ht="15.75" customHeight="1">
      <c r="F641" s="39"/>
      <c r="I641" s="13"/>
    </row>
    <row r="642" ht="15.75" customHeight="1">
      <c r="F642" s="39"/>
      <c r="I642" s="13"/>
    </row>
    <row r="643" ht="15.75" customHeight="1">
      <c r="F643" s="39"/>
      <c r="I643" s="13"/>
    </row>
    <row r="644" ht="15.75" customHeight="1">
      <c r="F644" s="39"/>
      <c r="I644" s="13"/>
    </row>
    <row r="645" ht="15.75" customHeight="1">
      <c r="F645" s="39"/>
      <c r="I645" s="13"/>
    </row>
    <row r="646" ht="15.75" customHeight="1">
      <c r="F646" s="39"/>
      <c r="I646" s="13"/>
    </row>
    <row r="647" ht="15.75" customHeight="1">
      <c r="F647" s="39"/>
      <c r="I647" s="13"/>
    </row>
    <row r="648" ht="15.75" customHeight="1">
      <c r="F648" s="39"/>
      <c r="I648" s="13"/>
    </row>
    <row r="649" ht="15.75" customHeight="1">
      <c r="F649" s="39"/>
      <c r="I649" s="13"/>
    </row>
    <row r="650" ht="15.75" customHeight="1">
      <c r="F650" s="39"/>
      <c r="I650" s="13"/>
    </row>
    <row r="651" ht="15.75" customHeight="1">
      <c r="F651" s="39"/>
      <c r="I651" s="13"/>
    </row>
    <row r="652" ht="15.75" customHeight="1">
      <c r="F652" s="39"/>
      <c r="I652" s="13"/>
    </row>
    <row r="653" ht="15.75" customHeight="1">
      <c r="F653" s="39"/>
      <c r="I653" s="13"/>
    </row>
    <row r="654" ht="15.75" customHeight="1">
      <c r="F654" s="39"/>
      <c r="I654" s="13"/>
    </row>
    <row r="655" ht="15.75" customHeight="1">
      <c r="F655" s="39"/>
      <c r="I655" s="13"/>
    </row>
    <row r="656" ht="15.75" customHeight="1">
      <c r="F656" s="39"/>
      <c r="I656" s="13"/>
    </row>
    <row r="657" ht="15.75" customHeight="1">
      <c r="F657" s="39"/>
      <c r="I657" s="13"/>
    </row>
    <row r="658" ht="15.75" customHeight="1">
      <c r="F658" s="39"/>
      <c r="I658" s="13"/>
    </row>
    <row r="659" ht="15.75" customHeight="1">
      <c r="F659" s="39"/>
      <c r="I659" s="13"/>
    </row>
    <row r="660" ht="15.75" customHeight="1">
      <c r="F660" s="39"/>
      <c r="I660" s="13"/>
    </row>
    <row r="661" ht="15.75" customHeight="1">
      <c r="F661" s="39"/>
      <c r="I661" s="13"/>
    </row>
    <row r="662" ht="15.75" customHeight="1">
      <c r="F662" s="39"/>
      <c r="I662" s="13"/>
    </row>
    <row r="663" ht="15.75" customHeight="1">
      <c r="F663" s="39"/>
      <c r="I663" s="13"/>
    </row>
    <row r="664" ht="15.75" customHeight="1">
      <c r="F664" s="39"/>
      <c r="I664" s="13"/>
    </row>
    <row r="665" ht="15.75" customHeight="1">
      <c r="F665" s="39"/>
      <c r="I665" s="13"/>
    </row>
    <row r="666" ht="15.75" customHeight="1">
      <c r="F666" s="39"/>
      <c r="I666" s="13"/>
    </row>
    <row r="667" ht="15.75" customHeight="1">
      <c r="F667" s="39"/>
      <c r="I667" s="13"/>
    </row>
    <row r="668" ht="15.75" customHeight="1">
      <c r="F668" s="39"/>
      <c r="I668" s="13"/>
    </row>
    <row r="669" ht="15.75" customHeight="1">
      <c r="F669" s="39"/>
      <c r="I669" s="13"/>
    </row>
    <row r="670" ht="15.75" customHeight="1">
      <c r="F670" s="39"/>
      <c r="I670" s="13"/>
    </row>
    <row r="671" ht="15.75" customHeight="1">
      <c r="F671" s="39"/>
      <c r="I671" s="13"/>
    </row>
    <row r="672" ht="15.75" customHeight="1">
      <c r="F672" s="39"/>
      <c r="I672" s="13"/>
    </row>
    <row r="673" ht="15.75" customHeight="1">
      <c r="F673" s="39"/>
      <c r="I673" s="13"/>
    </row>
    <row r="674" ht="15.75" customHeight="1">
      <c r="F674" s="39"/>
      <c r="I674" s="13"/>
    </row>
    <row r="675" ht="15.75" customHeight="1">
      <c r="F675" s="39"/>
      <c r="I675" s="13"/>
    </row>
    <row r="676" ht="15.75" customHeight="1">
      <c r="F676" s="39"/>
      <c r="I676" s="13"/>
    </row>
    <row r="677" ht="15.75" customHeight="1">
      <c r="F677" s="39"/>
      <c r="I677" s="13"/>
    </row>
    <row r="678" ht="15.75" customHeight="1">
      <c r="F678" s="39"/>
      <c r="I678" s="13"/>
    </row>
    <row r="679" ht="15.75" customHeight="1">
      <c r="F679" s="39"/>
      <c r="I679" s="13"/>
    </row>
    <row r="680" ht="15.75" customHeight="1">
      <c r="F680" s="39"/>
      <c r="I680" s="13"/>
    </row>
    <row r="681" ht="15.75" customHeight="1">
      <c r="F681" s="39"/>
      <c r="I681" s="13"/>
    </row>
    <row r="682" ht="15.75" customHeight="1">
      <c r="F682" s="39"/>
      <c r="I682" s="13"/>
    </row>
    <row r="683" ht="15.75" customHeight="1">
      <c r="F683" s="39"/>
      <c r="I683" s="13"/>
    </row>
    <row r="684" ht="15.75" customHeight="1">
      <c r="F684" s="39"/>
      <c r="I684" s="13"/>
    </row>
    <row r="685" ht="15.75" customHeight="1">
      <c r="F685" s="39"/>
      <c r="I685" s="13"/>
    </row>
    <row r="686" ht="15.75" customHeight="1">
      <c r="F686" s="39"/>
      <c r="I686" s="13"/>
    </row>
    <row r="687" ht="15.75" customHeight="1">
      <c r="F687" s="39"/>
      <c r="I687" s="13"/>
    </row>
    <row r="688" ht="15.75" customHeight="1">
      <c r="F688" s="39"/>
      <c r="I688" s="13"/>
    </row>
    <row r="689" ht="15.75" customHeight="1">
      <c r="F689" s="39"/>
      <c r="I689" s="13"/>
    </row>
    <row r="690" ht="15.75" customHeight="1">
      <c r="F690" s="39"/>
      <c r="I690" s="13"/>
    </row>
    <row r="691" ht="15.75" customHeight="1">
      <c r="F691" s="39"/>
      <c r="I691" s="13"/>
    </row>
    <row r="692" ht="15.75" customHeight="1">
      <c r="F692" s="39"/>
      <c r="I692" s="13"/>
    </row>
    <row r="693" ht="15.75" customHeight="1">
      <c r="F693" s="39"/>
      <c r="I693" s="13"/>
    </row>
    <row r="694" ht="15.75" customHeight="1">
      <c r="F694" s="39"/>
      <c r="I694" s="13"/>
    </row>
    <row r="695" ht="15.75" customHeight="1">
      <c r="F695" s="39"/>
      <c r="I695" s="13"/>
    </row>
    <row r="696" ht="15.75" customHeight="1">
      <c r="F696" s="39"/>
      <c r="I696" s="13"/>
    </row>
    <row r="697" ht="15.75" customHeight="1">
      <c r="F697" s="39"/>
      <c r="I697" s="13"/>
    </row>
    <row r="698" ht="15.75" customHeight="1">
      <c r="F698" s="39"/>
      <c r="I698" s="13"/>
    </row>
    <row r="699" ht="15.75" customHeight="1">
      <c r="F699" s="39"/>
      <c r="I699" s="13"/>
    </row>
    <row r="700" ht="15.75" customHeight="1">
      <c r="F700" s="39"/>
      <c r="I700" s="13"/>
    </row>
    <row r="701" ht="15.75" customHeight="1">
      <c r="F701" s="39"/>
      <c r="I701" s="13"/>
    </row>
    <row r="702" ht="15.75" customHeight="1">
      <c r="F702" s="39"/>
      <c r="I702" s="13"/>
    </row>
    <row r="703" ht="15.75" customHeight="1">
      <c r="F703" s="39"/>
      <c r="I703" s="13"/>
    </row>
    <row r="704" ht="15.75" customHeight="1">
      <c r="F704" s="39"/>
      <c r="I704" s="13"/>
    </row>
    <row r="705" ht="15.75" customHeight="1">
      <c r="F705" s="39"/>
      <c r="I705" s="13"/>
    </row>
    <row r="706" ht="15.75" customHeight="1">
      <c r="F706" s="39"/>
      <c r="I706" s="13"/>
    </row>
    <row r="707" ht="15.75" customHeight="1">
      <c r="F707" s="39"/>
      <c r="I707" s="13"/>
    </row>
    <row r="708" ht="15.75" customHeight="1">
      <c r="F708" s="39"/>
      <c r="I708" s="13"/>
    </row>
    <row r="709" ht="15.75" customHeight="1">
      <c r="F709" s="39"/>
      <c r="I709" s="13"/>
    </row>
    <row r="710" ht="15.75" customHeight="1">
      <c r="F710" s="39"/>
      <c r="I710" s="13"/>
    </row>
    <row r="711" ht="15.75" customHeight="1">
      <c r="F711" s="39"/>
      <c r="I711" s="13"/>
    </row>
    <row r="712" ht="15.75" customHeight="1">
      <c r="F712" s="39"/>
      <c r="I712" s="13"/>
    </row>
    <row r="713" ht="15.75" customHeight="1">
      <c r="F713" s="39"/>
      <c r="I713" s="13"/>
    </row>
    <row r="714" ht="15.75" customHeight="1">
      <c r="F714" s="39"/>
      <c r="I714" s="13"/>
    </row>
    <row r="715" ht="15.75" customHeight="1">
      <c r="F715" s="39"/>
      <c r="I715" s="13"/>
    </row>
    <row r="716" ht="15.75" customHeight="1">
      <c r="F716" s="39"/>
      <c r="I716" s="13"/>
    </row>
    <row r="717" ht="15.75" customHeight="1">
      <c r="F717" s="39"/>
      <c r="I717" s="13"/>
    </row>
    <row r="718" ht="15.75" customHeight="1">
      <c r="F718" s="39"/>
      <c r="I718" s="13"/>
    </row>
    <row r="719" ht="15.75" customHeight="1">
      <c r="F719" s="39"/>
      <c r="I719" s="13"/>
    </row>
    <row r="720" ht="15.75" customHeight="1">
      <c r="F720" s="39"/>
      <c r="I720" s="13"/>
    </row>
    <row r="721" ht="15.75" customHeight="1">
      <c r="F721" s="39"/>
      <c r="I721" s="13"/>
    </row>
    <row r="722" ht="15.75" customHeight="1">
      <c r="F722" s="39"/>
      <c r="I722" s="13"/>
    </row>
    <row r="723" ht="15.75" customHeight="1">
      <c r="F723" s="39"/>
      <c r="I723" s="13"/>
    </row>
    <row r="724" ht="15.75" customHeight="1">
      <c r="F724" s="39"/>
      <c r="I724" s="13"/>
    </row>
    <row r="725" ht="15.75" customHeight="1">
      <c r="F725" s="39"/>
      <c r="I725" s="13"/>
    </row>
    <row r="726" ht="15.75" customHeight="1">
      <c r="F726" s="39"/>
      <c r="I726" s="13"/>
    </row>
    <row r="727" ht="15.75" customHeight="1">
      <c r="F727" s="39"/>
      <c r="I727" s="13"/>
    </row>
    <row r="728" ht="15.75" customHeight="1">
      <c r="F728" s="39"/>
      <c r="I728" s="13"/>
    </row>
    <row r="729" ht="15.75" customHeight="1">
      <c r="F729" s="39"/>
      <c r="I729" s="13"/>
    </row>
    <row r="730" ht="15.75" customHeight="1">
      <c r="F730" s="39"/>
      <c r="I730" s="13"/>
    </row>
    <row r="731" ht="15.75" customHeight="1">
      <c r="F731" s="39"/>
      <c r="I731" s="13"/>
    </row>
    <row r="732" ht="15.75" customHeight="1">
      <c r="F732" s="39"/>
      <c r="I732" s="13"/>
    </row>
    <row r="733" ht="15.75" customHeight="1">
      <c r="F733" s="39"/>
      <c r="I733" s="13"/>
    </row>
    <row r="734" ht="15.75" customHeight="1">
      <c r="F734" s="39"/>
      <c r="I734" s="13"/>
    </row>
    <row r="735" ht="15.75" customHeight="1">
      <c r="F735" s="39"/>
      <c r="I735" s="13"/>
    </row>
    <row r="736" ht="15.75" customHeight="1">
      <c r="F736" s="39"/>
      <c r="I736" s="13"/>
    </row>
    <row r="737" ht="15.75" customHeight="1">
      <c r="F737" s="39"/>
      <c r="I737" s="13"/>
    </row>
    <row r="738" ht="15.75" customHeight="1">
      <c r="F738" s="39"/>
      <c r="I738" s="13"/>
    </row>
    <row r="739" ht="15.75" customHeight="1">
      <c r="F739" s="39"/>
      <c r="I739" s="13"/>
    </row>
    <row r="740" ht="15.75" customHeight="1">
      <c r="F740" s="39"/>
      <c r="I740" s="13"/>
    </row>
    <row r="741" ht="15.75" customHeight="1">
      <c r="F741" s="39"/>
      <c r="I741" s="13"/>
    </row>
    <row r="742" ht="15.75" customHeight="1">
      <c r="F742" s="39"/>
      <c r="I742" s="13"/>
    </row>
    <row r="743" ht="15.75" customHeight="1">
      <c r="F743" s="39"/>
      <c r="I743" s="13"/>
    </row>
    <row r="744" ht="15.75" customHeight="1">
      <c r="F744" s="39"/>
      <c r="I744" s="13"/>
    </row>
    <row r="745" ht="15.75" customHeight="1">
      <c r="F745" s="39"/>
      <c r="I745" s="13"/>
    </row>
    <row r="746" ht="15.75" customHeight="1">
      <c r="F746" s="39"/>
      <c r="I746" s="13"/>
    </row>
    <row r="747" ht="15.75" customHeight="1">
      <c r="F747" s="39"/>
      <c r="I747" s="13"/>
    </row>
    <row r="748" ht="15.75" customHeight="1">
      <c r="F748" s="39"/>
      <c r="I748" s="13"/>
    </row>
    <row r="749" ht="15.75" customHeight="1">
      <c r="F749" s="39"/>
      <c r="I749" s="13"/>
    </row>
    <row r="750" ht="15.75" customHeight="1">
      <c r="F750" s="39"/>
      <c r="I750" s="13"/>
    </row>
    <row r="751" ht="15.75" customHeight="1">
      <c r="F751" s="39"/>
      <c r="I751" s="13"/>
    </row>
    <row r="752" ht="15.75" customHeight="1">
      <c r="F752" s="39"/>
      <c r="I752" s="13"/>
    </row>
    <row r="753" ht="15.75" customHeight="1">
      <c r="F753" s="39"/>
      <c r="I753" s="13"/>
    </row>
    <row r="754" ht="15.75" customHeight="1">
      <c r="F754" s="39"/>
      <c r="I754" s="13"/>
    </row>
    <row r="755" ht="15.75" customHeight="1">
      <c r="F755" s="39"/>
      <c r="I755" s="13"/>
    </row>
    <row r="756" ht="15.75" customHeight="1">
      <c r="F756" s="39"/>
      <c r="I756" s="13"/>
    </row>
    <row r="757" ht="15.75" customHeight="1">
      <c r="F757" s="39"/>
      <c r="I757" s="13"/>
    </row>
    <row r="758" ht="15.75" customHeight="1">
      <c r="F758" s="39"/>
      <c r="I758" s="13"/>
    </row>
    <row r="759" ht="15.75" customHeight="1">
      <c r="F759" s="39"/>
      <c r="I759" s="13"/>
    </row>
    <row r="760" ht="15.75" customHeight="1">
      <c r="F760" s="39"/>
      <c r="I760" s="13"/>
    </row>
    <row r="761" ht="15.75" customHeight="1">
      <c r="F761" s="39"/>
      <c r="I761" s="13"/>
    </row>
    <row r="762" ht="15.75" customHeight="1">
      <c r="F762" s="39"/>
      <c r="I762" s="13"/>
    </row>
    <row r="763" ht="15.75" customHeight="1">
      <c r="F763" s="39"/>
      <c r="I763" s="13"/>
    </row>
    <row r="764" ht="15.75" customHeight="1">
      <c r="F764" s="39"/>
      <c r="I764" s="13"/>
    </row>
    <row r="765" ht="15.75" customHeight="1">
      <c r="F765" s="39"/>
      <c r="I765" s="13"/>
    </row>
    <row r="766" ht="15.75" customHeight="1">
      <c r="F766" s="39"/>
      <c r="I766" s="13"/>
    </row>
    <row r="767" ht="15.75" customHeight="1">
      <c r="F767" s="39"/>
      <c r="I767" s="13"/>
    </row>
    <row r="768" ht="15.75" customHeight="1">
      <c r="F768" s="39"/>
      <c r="I768" s="13"/>
    </row>
    <row r="769" ht="15.75" customHeight="1">
      <c r="F769" s="39"/>
      <c r="I769" s="13"/>
    </row>
    <row r="770" ht="15.75" customHeight="1">
      <c r="F770" s="39"/>
      <c r="I770" s="13"/>
    </row>
    <row r="771" ht="15.75" customHeight="1">
      <c r="F771" s="39"/>
      <c r="I771" s="13"/>
    </row>
    <row r="772" ht="15.75" customHeight="1">
      <c r="F772" s="39"/>
      <c r="I772" s="13"/>
    </row>
    <row r="773" ht="15.75" customHeight="1">
      <c r="F773" s="39"/>
      <c r="I773" s="13"/>
    </row>
    <row r="774" ht="15.75" customHeight="1">
      <c r="F774" s="39"/>
      <c r="I774" s="13"/>
    </row>
    <row r="775" ht="15.75" customHeight="1">
      <c r="F775" s="39"/>
      <c r="I775" s="13"/>
    </row>
    <row r="776" ht="15.75" customHeight="1">
      <c r="F776" s="39"/>
      <c r="I776" s="13"/>
    </row>
    <row r="777" ht="15.75" customHeight="1">
      <c r="F777" s="39"/>
      <c r="I777" s="13"/>
    </row>
    <row r="778" ht="15.75" customHeight="1">
      <c r="F778" s="39"/>
      <c r="I778" s="13"/>
    </row>
    <row r="779" ht="15.75" customHeight="1">
      <c r="F779" s="39"/>
      <c r="I779" s="13"/>
    </row>
    <row r="780" ht="15.75" customHeight="1">
      <c r="F780" s="39"/>
      <c r="I780" s="13"/>
    </row>
    <row r="781" ht="15.75" customHeight="1">
      <c r="F781" s="39"/>
      <c r="I781" s="13"/>
    </row>
    <row r="782" ht="15.75" customHeight="1">
      <c r="F782" s="39"/>
      <c r="I782" s="13"/>
    </row>
    <row r="783" ht="15.75" customHeight="1">
      <c r="F783" s="39"/>
      <c r="I783" s="13"/>
    </row>
    <row r="784" ht="15.75" customHeight="1">
      <c r="F784" s="39"/>
      <c r="I784" s="13"/>
    </row>
    <row r="785" ht="15.75" customHeight="1">
      <c r="F785" s="39"/>
      <c r="I785" s="13"/>
    </row>
    <row r="786" ht="15.75" customHeight="1">
      <c r="F786" s="39"/>
      <c r="I786" s="13"/>
    </row>
    <row r="787" ht="15.75" customHeight="1">
      <c r="F787" s="39"/>
      <c r="I787" s="13"/>
    </row>
    <row r="788" ht="15.75" customHeight="1">
      <c r="F788" s="39"/>
      <c r="I788" s="13"/>
    </row>
    <row r="789" ht="15.75" customHeight="1">
      <c r="F789" s="39"/>
      <c r="I789" s="13"/>
    </row>
    <row r="790" ht="15.75" customHeight="1">
      <c r="F790" s="39"/>
      <c r="I790" s="13"/>
    </row>
    <row r="791" ht="15.75" customHeight="1">
      <c r="F791" s="39"/>
      <c r="I791" s="13"/>
    </row>
    <row r="792" ht="15.75" customHeight="1">
      <c r="F792" s="39"/>
      <c r="I792" s="13"/>
    </row>
    <row r="793" ht="15.75" customHeight="1">
      <c r="F793" s="39"/>
      <c r="I793" s="13"/>
    </row>
    <row r="794" ht="15.75" customHeight="1">
      <c r="F794" s="39"/>
      <c r="I794" s="13"/>
    </row>
    <row r="795" ht="15.75" customHeight="1">
      <c r="F795" s="39"/>
      <c r="I795" s="13"/>
    </row>
    <row r="796" ht="15.75" customHeight="1">
      <c r="F796" s="39"/>
      <c r="I796" s="13"/>
    </row>
    <row r="797" ht="15.75" customHeight="1">
      <c r="F797" s="39"/>
      <c r="I797" s="13"/>
    </row>
    <row r="798" ht="15.75" customHeight="1">
      <c r="F798" s="39"/>
      <c r="I798" s="13"/>
    </row>
    <row r="799" ht="15.75" customHeight="1">
      <c r="F799" s="39"/>
      <c r="I799" s="13"/>
    </row>
    <row r="800" ht="15.75" customHeight="1">
      <c r="F800" s="39"/>
      <c r="I800" s="13"/>
    </row>
    <row r="801" ht="15.75" customHeight="1">
      <c r="F801" s="39"/>
      <c r="I801" s="13"/>
    </row>
    <row r="802" ht="15.75" customHeight="1">
      <c r="F802" s="39"/>
      <c r="I802" s="13"/>
    </row>
    <row r="803" ht="15.75" customHeight="1">
      <c r="F803" s="39"/>
      <c r="I803" s="13"/>
    </row>
    <row r="804" ht="15.75" customHeight="1">
      <c r="F804" s="39"/>
      <c r="I804" s="13"/>
    </row>
    <row r="805" ht="15.75" customHeight="1">
      <c r="F805" s="39"/>
      <c r="I805" s="13"/>
    </row>
    <row r="806" ht="15.75" customHeight="1">
      <c r="F806" s="39"/>
      <c r="I806" s="13"/>
    </row>
    <row r="807" ht="15.75" customHeight="1">
      <c r="F807" s="39"/>
      <c r="I807" s="13"/>
    </row>
    <row r="808" ht="15.75" customHeight="1">
      <c r="F808" s="39"/>
      <c r="I808" s="13"/>
    </row>
    <row r="809" ht="15.75" customHeight="1">
      <c r="F809" s="39"/>
      <c r="I809" s="13"/>
    </row>
    <row r="810" ht="15.75" customHeight="1">
      <c r="F810" s="39"/>
      <c r="I810" s="13"/>
    </row>
    <row r="811" ht="15.75" customHeight="1">
      <c r="F811" s="39"/>
      <c r="I811" s="13"/>
    </row>
    <row r="812" ht="15.75" customHeight="1">
      <c r="F812" s="39"/>
      <c r="I812" s="13"/>
    </row>
    <row r="813" ht="15.75" customHeight="1">
      <c r="F813" s="39"/>
      <c r="I813" s="13"/>
    </row>
    <row r="814" ht="15.75" customHeight="1">
      <c r="F814" s="39"/>
      <c r="I814" s="13"/>
    </row>
    <row r="815" ht="15.75" customHeight="1">
      <c r="F815" s="39"/>
      <c r="I815" s="13"/>
    </row>
    <row r="816" ht="15.75" customHeight="1">
      <c r="F816" s="39"/>
      <c r="I816" s="13"/>
    </row>
    <row r="817" ht="15.75" customHeight="1">
      <c r="F817" s="39"/>
      <c r="I817" s="13"/>
    </row>
    <row r="818" ht="15.75" customHeight="1">
      <c r="F818" s="39"/>
      <c r="I818" s="13"/>
    </row>
    <row r="819" ht="15.75" customHeight="1">
      <c r="F819" s="39"/>
      <c r="I819" s="13"/>
    </row>
    <row r="820" ht="15.75" customHeight="1">
      <c r="F820" s="39"/>
      <c r="I820" s="13"/>
    </row>
    <row r="821" ht="15.75" customHeight="1">
      <c r="F821" s="39"/>
      <c r="I821" s="13"/>
    </row>
    <row r="822" ht="15.75" customHeight="1">
      <c r="F822" s="39"/>
      <c r="I822" s="13"/>
    </row>
    <row r="823" ht="15.75" customHeight="1">
      <c r="F823" s="39"/>
      <c r="I823" s="13"/>
    </row>
    <row r="824" ht="15.75" customHeight="1">
      <c r="F824" s="39"/>
      <c r="I824" s="13"/>
    </row>
    <row r="825" ht="15.75" customHeight="1">
      <c r="F825" s="39"/>
      <c r="I825" s="13"/>
    </row>
    <row r="826" ht="15.75" customHeight="1">
      <c r="F826" s="39"/>
      <c r="I826" s="13"/>
    </row>
    <row r="827" ht="15.75" customHeight="1">
      <c r="F827" s="39"/>
      <c r="I827" s="13"/>
    </row>
    <row r="828" ht="15.75" customHeight="1">
      <c r="F828" s="39"/>
      <c r="I828" s="13"/>
    </row>
    <row r="829" ht="15.75" customHeight="1">
      <c r="F829" s="39"/>
      <c r="I829" s="13"/>
    </row>
    <row r="830" ht="15.75" customHeight="1">
      <c r="F830" s="39"/>
      <c r="I830" s="13"/>
    </row>
    <row r="831" ht="15.75" customHeight="1">
      <c r="F831" s="39"/>
      <c r="I831" s="13"/>
    </row>
    <row r="832" ht="15.75" customHeight="1">
      <c r="F832" s="39"/>
      <c r="I832" s="13"/>
    </row>
    <row r="833" ht="15.75" customHeight="1">
      <c r="F833" s="39"/>
      <c r="I833" s="13"/>
    </row>
    <row r="834" ht="15.75" customHeight="1">
      <c r="F834" s="39"/>
      <c r="I834" s="13"/>
    </row>
    <row r="835" ht="15.75" customHeight="1">
      <c r="F835" s="39"/>
      <c r="I835" s="13"/>
    </row>
    <row r="836" ht="15.75" customHeight="1">
      <c r="F836" s="39"/>
      <c r="I836" s="13"/>
    </row>
    <row r="837" ht="15.75" customHeight="1">
      <c r="F837" s="39"/>
      <c r="I837" s="13"/>
    </row>
    <row r="838" ht="15.75" customHeight="1">
      <c r="F838" s="39"/>
      <c r="I838" s="13"/>
    </row>
    <row r="839" ht="15.75" customHeight="1">
      <c r="F839" s="39"/>
      <c r="I839" s="13"/>
    </row>
    <row r="840" ht="15.75" customHeight="1">
      <c r="F840" s="39"/>
      <c r="I840" s="13"/>
    </row>
    <row r="841" ht="15.75" customHeight="1">
      <c r="F841" s="39"/>
      <c r="I841" s="13"/>
    </row>
    <row r="842" ht="15.75" customHeight="1">
      <c r="F842" s="39"/>
      <c r="I842" s="13"/>
    </row>
    <row r="843" ht="15.75" customHeight="1">
      <c r="F843" s="39"/>
      <c r="I843" s="13"/>
    </row>
    <row r="844" ht="15.75" customHeight="1">
      <c r="F844" s="39"/>
      <c r="I844" s="13"/>
    </row>
    <row r="845" ht="15.75" customHeight="1">
      <c r="F845" s="39"/>
      <c r="I845" s="13"/>
    </row>
    <row r="846" ht="15.75" customHeight="1">
      <c r="F846" s="39"/>
      <c r="I846" s="13"/>
    </row>
    <row r="847" ht="15.75" customHeight="1">
      <c r="F847" s="39"/>
      <c r="I847" s="13"/>
    </row>
    <row r="848" ht="15.75" customHeight="1">
      <c r="F848" s="39"/>
      <c r="I848" s="13"/>
    </row>
    <row r="849" ht="15.75" customHeight="1">
      <c r="F849" s="39"/>
      <c r="I849" s="13"/>
    </row>
    <row r="850" ht="15.75" customHeight="1">
      <c r="F850" s="39"/>
      <c r="I850" s="13"/>
    </row>
    <row r="851" ht="15.75" customHeight="1">
      <c r="F851" s="39"/>
      <c r="I851" s="13"/>
    </row>
    <row r="852" ht="15.75" customHeight="1">
      <c r="F852" s="39"/>
      <c r="I852" s="13"/>
    </row>
    <row r="853" ht="15.75" customHeight="1">
      <c r="F853" s="39"/>
      <c r="I853" s="13"/>
    </row>
    <row r="854" ht="15.75" customHeight="1">
      <c r="F854" s="39"/>
      <c r="I854" s="13"/>
    </row>
    <row r="855" ht="15.75" customHeight="1">
      <c r="F855" s="39"/>
      <c r="I855" s="13"/>
    </row>
    <row r="856" ht="15.75" customHeight="1">
      <c r="F856" s="39"/>
      <c r="I856" s="13"/>
    </row>
    <row r="857" ht="15.75" customHeight="1">
      <c r="F857" s="39"/>
      <c r="I857" s="13"/>
    </row>
    <row r="858" ht="15.75" customHeight="1">
      <c r="F858" s="39"/>
      <c r="I858" s="13"/>
    </row>
    <row r="859" ht="15.75" customHeight="1">
      <c r="F859" s="39"/>
      <c r="I859" s="13"/>
    </row>
    <row r="860" ht="15.75" customHeight="1">
      <c r="F860" s="39"/>
      <c r="I860" s="13"/>
    </row>
    <row r="861" ht="15.75" customHeight="1">
      <c r="F861" s="39"/>
      <c r="I861" s="13"/>
    </row>
    <row r="862" ht="15.75" customHeight="1">
      <c r="F862" s="39"/>
      <c r="I862" s="13"/>
    </row>
    <row r="863" ht="15.75" customHeight="1">
      <c r="F863" s="39"/>
      <c r="I863" s="13"/>
    </row>
    <row r="864" ht="15.75" customHeight="1">
      <c r="F864" s="39"/>
      <c r="I864" s="13"/>
    </row>
    <row r="865" ht="15.75" customHeight="1">
      <c r="F865" s="39"/>
      <c r="I865" s="13"/>
    </row>
    <row r="866" ht="15.75" customHeight="1">
      <c r="F866" s="39"/>
      <c r="I866" s="13"/>
    </row>
    <row r="867" ht="15.75" customHeight="1">
      <c r="F867" s="39"/>
      <c r="I867" s="13"/>
    </row>
    <row r="868" ht="15.75" customHeight="1">
      <c r="F868" s="39"/>
      <c r="I868" s="13"/>
    </row>
    <row r="869" ht="15.75" customHeight="1">
      <c r="F869" s="39"/>
      <c r="I869" s="13"/>
    </row>
    <row r="870" ht="15.75" customHeight="1">
      <c r="F870" s="39"/>
      <c r="I870" s="13"/>
    </row>
    <row r="871" ht="15.75" customHeight="1">
      <c r="F871" s="39"/>
      <c r="I871" s="13"/>
    </row>
    <row r="872" ht="15.75" customHeight="1">
      <c r="F872" s="39"/>
      <c r="I872" s="13"/>
    </row>
    <row r="873" ht="15.75" customHeight="1">
      <c r="F873" s="39"/>
      <c r="I873" s="13"/>
    </row>
    <row r="874" ht="15.75" customHeight="1">
      <c r="F874" s="39"/>
      <c r="I874" s="13"/>
    </row>
    <row r="875" ht="15.75" customHeight="1">
      <c r="F875" s="39"/>
      <c r="I875" s="13"/>
    </row>
    <row r="876" ht="15.75" customHeight="1">
      <c r="F876" s="39"/>
      <c r="I876" s="13"/>
    </row>
    <row r="877" ht="15.75" customHeight="1">
      <c r="F877" s="39"/>
      <c r="I877" s="13"/>
    </row>
    <row r="878" ht="15.75" customHeight="1">
      <c r="F878" s="39"/>
      <c r="I878" s="13"/>
    </row>
    <row r="879" ht="15.75" customHeight="1">
      <c r="F879" s="39"/>
      <c r="I879" s="13"/>
    </row>
    <row r="880" ht="15.75" customHeight="1">
      <c r="F880" s="39"/>
      <c r="I880" s="13"/>
    </row>
    <row r="881" ht="15.75" customHeight="1">
      <c r="F881" s="39"/>
      <c r="I881" s="13"/>
    </row>
    <row r="882" ht="15.75" customHeight="1">
      <c r="F882" s="39"/>
      <c r="I882" s="13"/>
    </row>
    <row r="883" ht="15.75" customHeight="1">
      <c r="F883" s="39"/>
      <c r="I883" s="13"/>
    </row>
    <row r="884" ht="15.75" customHeight="1">
      <c r="F884" s="39"/>
      <c r="I884" s="13"/>
    </row>
    <row r="885" ht="15.75" customHeight="1">
      <c r="F885" s="39"/>
      <c r="I885" s="13"/>
    </row>
    <row r="886" ht="15.75" customHeight="1">
      <c r="F886" s="39"/>
      <c r="I886" s="13"/>
    </row>
    <row r="887" ht="15.75" customHeight="1">
      <c r="F887" s="39"/>
      <c r="I887" s="13"/>
    </row>
    <row r="888" ht="15.75" customHeight="1">
      <c r="F888" s="39"/>
      <c r="I888" s="13"/>
    </row>
    <row r="889" ht="15.75" customHeight="1">
      <c r="F889" s="39"/>
      <c r="I889" s="13"/>
    </row>
    <row r="890" ht="15.75" customHeight="1">
      <c r="F890" s="39"/>
      <c r="I890" s="13"/>
    </row>
    <row r="891" ht="15.75" customHeight="1">
      <c r="F891" s="39"/>
      <c r="I891" s="13"/>
    </row>
    <row r="892" ht="15.75" customHeight="1">
      <c r="F892" s="39"/>
      <c r="I892" s="13"/>
    </row>
    <row r="893" ht="15.75" customHeight="1">
      <c r="F893" s="39"/>
      <c r="I893" s="13"/>
    </row>
    <row r="894" ht="15.75" customHeight="1">
      <c r="F894" s="39"/>
      <c r="I894" s="13"/>
    </row>
    <row r="895" ht="15.75" customHeight="1">
      <c r="F895" s="39"/>
      <c r="I895" s="13"/>
    </row>
    <row r="896" ht="15.75" customHeight="1">
      <c r="F896" s="39"/>
      <c r="I896" s="13"/>
    </row>
    <row r="897" ht="15.75" customHeight="1">
      <c r="F897" s="39"/>
      <c r="I897" s="13"/>
    </row>
    <row r="898" ht="15.75" customHeight="1">
      <c r="F898" s="39"/>
      <c r="I898" s="13"/>
    </row>
    <row r="899" ht="15.75" customHeight="1">
      <c r="F899" s="39"/>
      <c r="I899" s="13"/>
    </row>
    <row r="900" ht="15.75" customHeight="1">
      <c r="F900" s="39"/>
      <c r="I900" s="13"/>
    </row>
    <row r="901" ht="15.75" customHeight="1">
      <c r="F901" s="39"/>
      <c r="I901" s="13"/>
    </row>
    <row r="902" ht="15.75" customHeight="1">
      <c r="F902" s="39"/>
      <c r="I902" s="13"/>
    </row>
    <row r="903" ht="15.75" customHeight="1">
      <c r="F903" s="39"/>
      <c r="I903" s="13"/>
    </row>
    <row r="904" ht="15.75" customHeight="1">
      <c r="F904" s="39"/>
      <c r="I904" s="13"/>
    </row>
    <row r="905" ht="15.75" customHeight="1">
      <c r="F905" s="39"/>
      <c r="I905" s="13"/>
    </row>
    <row r="906" ht="15.75" customHeight="1">
      <c r="F906" s="39"/>
      <c r="I906" s="13"/>
    </row>
    <row r="907" ht="15.75" customHeight="1">
      <c r="F907" s="39"/>
      <c r="I907" s="13"/>
    </row>
    <row r="908" ht="15.75" customHeight="1">
      <c r="F908" s="39"/>
      <c r="I908" s="13"/>
    </row>
    <row r="909" ht="15.75" customHeight="1">
      <c r="F909" s="39"/>
      <c r="I909" s="13"/>
    </row>
    <row r="910" ht="15.75" customHeight="1">
      <c r="F910" s="39"/>
      <c r="I910" s="13"/>
    </row>
    <row r="911" ht="15.75" customHeight="1">
      <c r="F911" s="39"/>
      <c r="I911" s="13"/>
    </row>
    <row r="912" ht="15.75" customHeight="1">
      <c r="F912" s="39"/>
      <c r="I912" s="13"/>
    </row>
    <row r="913" ht="15.75" customHeight="1">
      <c r="F913" s="39"/>
      <c r="I913" s="13"/>
    </row>
    <row r="914" ht="15.75" customHeight="1">
      <c r="F914" s="39"/>
      <c r="I914" s="13"/>
    </row>
    <row r="915" ht="15.75" customHeight="1">
      <c r="F915" s="39"/>
      <c r="I915" s="13"/>
    </row>
    <row r="916" ht="15.75" customHeight="1">
      <c r="F916" s="39"/>
      <c r="I916" s="13"/>
    </row>
    <row r="917" ht="15.75" customHeight="1">
      <c r="F917" s="39"/>
      <c r="I917" s="13"/>
    </row>
    <row r="918" ht="15.75" customHeight="1">
      <c r="F918" s="39"/>
      <c r="I918" s="13"/>
    </row>
    <row r="919" ht="15.75" customHeight="1">
      <c r="F919" s="39"/>
      <c r="I919" s="13"/>
    </row>
    <row r="920" ht="15.75" customHeight="1">
      <c r="F920" s="39"/>
      <c r="I920" s="13"/>
    </row>
    <row r="921" ht="15.75" customHeight="1">
      <c r="F921" s="39"/>
      <c r="I921" s="13"/>
    </row>
    <row r="922" ht="15.75" customHeight="1">
      <c r="F922" s="39"/>
      <c r="I922" s="13"/>
    </row>
    <row r="923" ht="15.75" customHeight="1">
      <c r="F923" s="39"/>
      <c r="I923" s="13"/>
    </row>
    <row r="924" ht="15.75" customHeight="1">
      <c r="F924" s="39"/>
      <c r="I924" s="13"/>
    </row>
    <row r="925" ht="15.75" customHeight="1">
      <c r="F925" s="39"/>
      <c r="I925" s="13"/>
    </row>
    <row r="926" ht="15.75" customHeight="1">
      <c r="F926" s="39"/>
      <c r="I926" s="13"/>
    </row>
    <row r="927" ht="15.75" customHeight="1">
      <c r="F927" s="39"/>
      <c r="I927" s="13"/>
    </row>
    <row r="928" ht="15.75" customHeight="1">
      <c r="F928" s="39"/>
      <c r="I928" s="13"/>
    </row>
    <row r="929" ht="15.75" customHeight="1">
      <c r="F929" s="39"/>
      <c r="I929" s="13"/>
    </row>
    <row r="930" ht="15.75" customHeight="1">
      <c r="F930" s="39"/>
      <c r="I930" s="13"/>
    </row>
    <row r="931" ht="15.75" customHeight="1">
      <c r="F931" s="39"/>
      <c r="I931" s="13"/>
    </row>
    <row r="932" ht="15.75" customHeight="1">
      <c r="F932" s="39"/>
      <c r="I932" s="13"/>
    </row>
    <row r="933" ht="15.75" customHeight="1">
      <c r="F933" s="39"/>
      <c r="I933" s="13"/>
    </row>
    <row r="934" ht="15.75" customHeight="1">
      <c r="F934" s="39"/>
      <c r="I934" s="13"/>
    </row>
    <row r="935" ht="15.75" customHeight="1">
      <c r="F935" s="39"/>
      <c r="I935" s="13"/>
    </row>
    <row r="936" ht="15.75" customHeight="1">
      <c r="F936" s="39"/>
      <c r="I936" s="13"/>
    </row>
    <row r="937" ht="15.75" customHeight="1">
      <c r="F937" s="39"/>
      <c r="I937" s="13"/>
    </row>
    <row r="938" ht="15.75" customHeight="1">
      <c r="F938" s="39"/>
      <c r="I938" s="13"/>
    </row>
    <row r="939" ht="15.75" customHeight="1">
      <c r="F939" s="39"/>
      <c r="I939" s="13"/>
    </row>
    <row r="940" ht="15.75" customHeight="1">
      <c r="F940" s="39"/>
      <c r="I940" s="13"/>
    </row>
    <row r="941" ht="15.75" customHeight="1">
      <c r="F941" s="39"/>
      <c r="I941" s="13"/>
    </row>
    <row r="942" ht="15.75" customHeight="1">
      <c r="F942" s="39"/>
      <c r="I942" s="13"/>
    </row>
    <row r="943" ht="15.75" customHeight="1">
      <c r="F943" s="39"/>
      <c r="I943" s="13"/>
    </row>
    <row r="944" ht="15.75" customHeight="1">
      <c r="F944" s="39"/>
      <c r="I944" s="13"/>
    </row>
    <row r="945" ht="15.75" customHeight="1">
      <c r="F945" s="39"/>
      <c r="I945" s="13"/>
    </row>
    <row r="946" ht="15.75" customHeight="1">
      <c r="F946" s="39"/>
      <c r="I946" s="13"/>
    </row>
    <row r="947" ht="15.75" customHeight="1">
      <c r="F947" s="39"/>
      <c r="I947" s="13"/>
    </row>
    <row r="948" ht="15.75" customHeight="1">
      <c r="F948" s="39"/>
      <c r="I948" s="13"/>
    </row>
    <row r="949" ht="15.75" customHeight="1">
      <c r="F949" s="39"/>
      <c r="I949" s="13"/>
    </row>
    <row r="950" ht="15.75" customHeight="1">
      <c r="F950" s="39"/>
      <c r="I950" s="13"/>
    </row>
    <row r="951" ht="15.75" customHeight="1">
      <c r="F951" s="39"/>
      <c r="I951" s="13"/>
    </row>
    <row r="952" ht="15.75" customHeight="1">
      <c r="F952" s="39"/>
      <c r="I952" s="13"/>
    </row>
    <row r="953" ht="15.75" customHeight="1">
      <c r="F953" s="39"/>
      <c r="I953" s="13"/>
    </row>
    <row r="954" ht="15.75" customHeight="1">
      <c r="F954" s="39"/>
      <c r="I954" s="13"/>
    </row>
    <row r="955" ht="15.75" customHeight="1">
      <c r="F955" s="39"/>
      <c r="I955" s="13"/>
    </row>
    <row r="956" ht="15.75" customHeight="1">
      <c r="F956" s="39"/>
      <c r="I956" s="13"/>
    </row>
    <row r="957" ht="15.75" customHeight="1">
      <c r="F957" s="39"/>
      <c r="I957" s="13"/>
    </row>
    <row r="958" ht="15.75" customHeight="1">
      <c r="F958" s="39"/>
      <c r="I958" s="13"/>
    </row>
    <row r="959" ht="15.75" customHeight="1">
      <c r="F959" s="39"/>
      <c r="I959" s="13"/>
    </row>
    <row r="960" ht="15.75" customHeight="1">
      <c r="F960" s="39"/>
      <c r="I960" s="13"/>
    </row>
    <row r="961" ht="15.75" customHeight="1">
      <c r="F961" s="39"/>
      <c r="I961" s="13"/>
    </row>
    <row r="962" ht="15.75" customHeight="1">
      <c r="F962" s="39"/>
      <c r="I962" s="13"/>
    </row>
    <row r="963" ht="15.75" customHeight="1">
      <c r="F963" s="39"/>
      <c r="I963" s="13"/>
    </row>
    <row r="964" ht="15.75" customHeight="1">
      <c r="F964" s="39"/>
      <c r="I964" s="13"/>
    </row>
    <row r="965" ht="15.75" customHeight="1">
      <c r="F965" s="39"/>
      <c r="I965" s="13"/>
    </row>
    <row r="966" ht="15.75" customHeight="1">
      <c r="F966" s="39"/>
      <c r="I966" s="13"/>
    </row>
    <row r="967" ht="15.75" customHeight="1">
      <c r="F967" s="39"/>
      <c r="I967" s="13"/>
    </row>
    <row r="968" ht="15.75" customHeight="1">
      <c r="F968" s="39"/>
      <c r="I968" s="13"/>
    </row>
    <row r="969" ht="15.75" customHeight="1">
      <c r="F969" s="39"/>
      <c r="I969" s="13"/>
    </row>
    <row r="970" ht="15.75" customHeight="1">
      <c r="F970" s="39"/>
      <c r="I970" s="13"/>
    </row>
    <row r="971" ht="15.75" customHeight="1">
      <c r="F971" s="39"/>
      <c r="I971" s="13"/>
    </row>
    <row r="972" ht="15.75" customHeight="1">
      <c r="F972" s="39"/>
      <c r="I972" s="13"/>
    </row>
    <row r="973" ht="15.75" customHeight="1">
      <c r="F973" s="39"/>
      <c r="I973" s="13"/>
    </row>
    <row r="974" ht="15.75" customHeight="1">
      <c r="F974" s="39"/>
      <c r="I974" s="13"/>
    </row>
    <row r="975" ht="15.75" customHeight="1">
      <c r="F975" s="39"/>
      <c r="I975" s="13"/>
    </row>
    <row r="976" ht="15.75" customHeight="1">
      <c r="F976" s="39"/>
      <c r="I976" s="13"/>
    </row>
    <row r="977" ht="15.75" customHeight="1">
      <c r="F977" s="39"/>
      <c r="I977" s="13"/>
    </row>
    <row r="978" ht="15.75" customHeight="1">
      <c r="F978" s="39"/>
      <c r="I978" s="13"/>
    </row>
    <row r="979" ht="15.75" customHeight="1">
      <c r="F979" s="39"/>
      <c r="I979" s="13"/>
    </row>
    <row r="980" ht="15.75" customHeight="1">
      <c r="F980" s="39"/>
      <c r="I980" s="13"/>
    </row>
    <row r="981" ht="15.75" customHeight="1">
      <c r="F981" s="39"/>
      <c r="I981" s="13"/>
    </row>
    <row r="982" ht="15.75" customHeight="1">
      <c r="F982" s="39"/>
      <c r="I982" s="13"/>
    </row>
    <row r="983" ht="15.75" customHeight="1">
      <c r="F983" s="39"/>
      <c r="I983" s="13"/>
    </row>
    <row r="984" ht="15.75" customHeight="1">
      <c r="F984" s="39"/>
      <c r="I984" s="13"/>
    </row>
    <row r="985" ht="15.75" customHeight="1">
      <c r="F985" s="39"/>
      <c r="I985" s="13"/>
    </row>
    <row r="986" ht="15.75" customHeight="1">
      <c r="F986" s="39"/>
      <c r="I986" s="13"/>
    </row>
    <row r="987" ht="15.75" customHeight="1">
      <c r="F987" s="39"/>
      <c r="I987" s="13"/>
    </row>
    <row r="988" ht="15.75" customHeight="1">
      <c r="F988" s="39"/>
      <c r="I988" s="13"/>
    </row>
    <row r="989" ht="15.75" customHeight="1">
      <c r="F989" s="39"/>
      <c r="I989" s="13"/>
    </row>
    <row r="990" ht="15.75" customHeight="1">
      <c r="F990" s="39"/>
      <c r="I990" s="13"/>
    </row>
    <row r="991" ht="15.75" customHeight="1">
      <c r="F991" s="39"/>
      <c r="I991" s="13"/>
    </row>
    <row r="992" ht="15.75" customHeight="1">
      <c r="F992" s="39"/>
      <c r="I992" s="13"/>
    </row>
    <row r="993" ht="15.75" customHeight="1">
      <c r="F993" s="39"/>
      <c r="I993" s="13"/>
    </row>
    <row r="994" ht="15.75" customHeight="1">
      <c r="F994" s="39"/>
      <c r="I994" s="13"/>
    </row>
    <row r="995" ht="15.75" customHeight="1">
      <c r="F995" s="39"/>
      <c r="I995" s="13"/>
    </row>
    <row r="996" ht="15.75" customHeight="1">
      <c r="F996" s="39"/>
      <c r="I996" s="13"/>
    </row>
    <row r="997" ht="15.75" customHeight="1">
      <c r="F997" s="39"/>
      <c r="I997" s="13"/>
    </row>
    <row r="998" ht="15.75" customHeight="1">
      <c r="F998" s="39"/>
      <c r="I998" s="13"/>
    </row>
    <row r="999" ht="15.75" customHeight="1">
      <c r="F999" s="39"/>
      <c r="I999" s="13"/>
    </row>
    <row r="1000" ht="15.75" customHeight="1">
      <c r="F1000" s="39"/>
      <c r="I1000" s="13"/>
    </row>
  </sheetData>
  <autoFilter ref="$B$2:$I$105"/>
  <printOptions/>
  <pageMargins bottom="0.75" footer="0.0" header="0.0" left="0.7" right="0.7" top="0.75"/>
  <pageSetup scale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01.57"/>
    <col customWidth="1" min="3" max="7" width="16.43"/>
    <col customWidth="1" min="8" max="8" width="27.0"/>
    <col customWidth="1" min="9" max="10" width="8.57"/>
    <col customWidth="1" min="11" max="11" width="26.86"/>
    <col customWidth="1" min="12" max="13" width="8.57"/>
    <col customWidth="1" min="14" max="26" width="8.71"/>
  </cols>
  <sheetData>
    <row r="1" ht="36.75" customHeight="1">
      <c r="A1" s="3" t="s">
        <v>0</v>
      </c>
      <c r="B1" s="4"/>
      <c r="C1" s="4"/>
      <c r="D1" s="4"/>
      <c r="E1" s="4"/>
      <c r="F1" s="4"/>
      <c r="G1" s="4"/>
      <c r="H1" s="12"/>
    </row>
    <row r="2" ht="30.75" customHeight="1">
      <c r="A2" s="14" t="s">
        <v>11</v>
      </c>
      <c r="B2" s="16" t="s">
        <v>14</v>
      </c>
      <c r="C2" s="17" t="s">
        <v>15</v>
      </c>
      <c r="D2" s="17" t="s">
        <v>16</v>
      </c>
      <c r="E2" s="17" t="s">
        <v>17</v>
      </c>
      <c r="F2" s="17" t="s">
        <v>18</v>
      </c>
      <c r="G2" s="17" t="s">
        <v>19</v>
      </c>
      <c r="H2" s="17" t="s">
        <v>20</v>
      </c>
      <c r="I2" s="15"/>
      <c r="J2" s="15"/>
      <c r="K2" s="15"/>
      <c r="L2" s="15"/>
      <c r="M2" s="15"/>
    </row>
    <row r="3" ht="20.25" customHeight="1">
      <c r="A3" s="19" t="s">
        <v>21</v>
      </c>
      <c r="B3" s="21" t="s">
        <v>4</v>
      </c>
      <c r="D3" s="11"/>
      <c r="E3" s="11"/>
      <c r="F3" s="11"/>
      <c r="H3" s="11"/>
      <c r="I3" s="13"/>
      <c r="J3" s="13"/>
      <c r="K3" s="23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25" t="s">
        <v>21</v>
      </c>
      <c r="B4" s="27" t="s">
        <v>28</v>
      </c>
      <c r="D4" s="11"/>
      <c r="E4" s="11"/>
      <c r="F4" s="11"/>
      <c r="H4" s="11"/>
      <c r="I4" s="13"/>
      <c r="J4" s="13"/>
      <c r="K4" s="23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28.5" customHeight="1">
      <c r="A5" s="29" t="s">
        <v>30</v>
      </c>
      <c r="B5" s="30" t="s">
        <v>28</v>
      </c>
      <c r="C5" t="s">
        <v>33</v>
      </c>
      <c r="D5" s="11"/>
      <c r="E5" s="13" t="s">
        <v>10</v>
      </c>
      <c r="F5" s="13" t="s">
        <v>34</v>
      </c>
      <c r="G5" s="13" t="s">
        <v>35</v>
      </c>
      <c r="H5" s="32" t="s">
        <v>36</v>
      </c>
      <c r="I5" s="13"/>
      <c r="J5" s="13"/>
      <c r="K5" s="23"/>
    </row>
    <row r="6" ht="28.5" customHeight="1">
      <c r="A6" s="29" t="s">
        <v>30</v>
      </c>
      <c r="B6" s="33" t="s">
        <v>37</v>
      </c>
      <c r="C6" t="s">
        <v>38</v>
      </c>
      <c r="D6" s="32" t="s">
        <v>39</v>
      </c>
      <c r="E6" s="13" t="s">
        <v>10</v>
      </c>
      <c r="F6" s="13" t="s">
        <v>34</v>
      </c>
      <c r="G6" s="13" t="s">
        <v>35</v>
      </c>
      <c r="H6" s="34" t="s">
        <v>40</v>
      </c>
      <c r="I6" s="13"/>
      <c r="J6" s="13"/>
      <c r="K6" s="23"/>
    </row>
    <row r="7" ht="28.5" customHeight="1">
      <c r="A7" s="29" t="s">
        <v>30</v>
      </c>
      <c r="B7" s="33" t="s">
        <v>41</v>
      </c>
      <c r="C7" t="s">
        <v>42</v>
      </c>
      <c r="D7" s="32" t="s">
        <v>43</v>
      </c>
      <c r="E7" s="13" t="s">
        <v>10</v>
      </c>
      <c r="F7" s="13" t="s">
        <v>34</v>
      </c>
      <c r="G7" s="13" t="s">
        <v>35</v>
      </c>
      <c r="H7" s="35" t="s">
        <v>44</v>
      </c>
      <c r="I7" s="13"/>
      <c r="J7" s="13"/>
      <c r="K7" s="23"/>
    </row>
    <row r="8">
      <c r="A8" s="29" t="s">
        <v>30</v>
      </c>
      <c r="B8" s="36" t="s">
        <v>45</v>
      </c>
      <c r="C8" t="s">
        <v>33</v>
      </c>
      <c r="D8" s="32" t="s">
        <v>39</v>
      </c>
      <c r="E8" s="13" t="s">
        <v>10</v>
      </c>
      <c r="F8" s="13" t="s">
        <v>34</v>
      </c>
      <c r="G8" s="13" t="s">
        <v>35</v>
      </c>
      <c r="H8" t="s">
        <v>47</v>
      </c>
      <c r="I8" s="13"/>
      <c r="J8" s="13"/>
      <c r="K8" s="23"/>
    </row>
    <row r="9">
      <c r="A9" s="29" t="s">
        <v>30</v>
      </c>
      <c r="B9" s="36" t="s">
        <v>48</v>
      </c>
      <c r="C9" t="s">
        <v>38</v>
      </c>
      <c r="D9" s="32" t="s">
        <v>43</v>
      </c>
      <c r="E9" s="13" t="s">
        <v>10</v>
      </c>
      <c r="F9" s="13" t="s">
        <v>34</v>
      </c>
      <c r="G9" s="13" t="s">
        <v>35</v>
      </c>
      <c r="H9" t="s">
        <v>49</v>
      </c>
      <c r="I9" s="13"/>
      <c r="J9" s="13"/>
      <c r="K9" s="23"/>
    </row>
    <row r="10">
      <c r="A10" s="29" t="s">
        <v>30</v>
      </c>
      <c r="B10" s="36" t="s">
        <v>50</v>
      </c>
      <c r="C10" t="s">
        <v>42</v>
      </c>
      <c r="D10" s="32" t="s">
        <v>39</v>
      </c>
      <c r="E10" s="13" t="s">
        <v>10</v>
      </c>
      <c r="F10" s="13" t="s">
        <v>34</v>
      </c>
      <c r="G10" s="13" t="s">
        <v>35</v>
      </c>
      <c r="H10" t="s">
        <v>51</v>
      </c>
      <c r="I10" s="13"/>
      <c r="J10" s="13"/>
      <c r="K10" s="23"/>
    </row>
    <row r="11">
      <c r="A11" s="29" t="s">
        <v>30</v>
      </c>
      <c r="B11" s="36" t="s">
        <v>53</v>
      </c>
      <c r="C11" t="s">
        <v>33</v>
      </c>
      <c r="D11" s="32" t="s">
        <v>39</v>
      </c>
      <c r="E11" s="13" t="s">
        <v>10</v>
      </c>
      <c r="F11" s="13" t="s">
        <v>34</v>
      </c>
      <c r="G11" s="13" t="s">
        <v>35</v>
      </c>
      <c r="H11" t="s">
        <v>54</v>
      </c>
      <c r="I11" s="13"/>
      <c r="J11" s="13"/>
      <c r="K11" s="23"/>
    </row>
    <row r="12">
      <c r="A12" s="29" t="s">
        <v>30</v>
      </c>
      <c r="B12" s="36" t="s">
        <v>55</v>
      </c>
      <c r="C12" t="s">
        <v>38</v>
      </c>
      <c r="D12" s="32" t="s">
        <v>43</v>
      </c>
      <c r="E12" s="13" t="s">
        <v>10</v>
      </c>
      <c r="F12" s="13" t="s">
        <v>34</v>
      </c>
      <c r="G12" s="13" t="s">
        <v>35</v>
      </c>
      <c r="H12" t="s">
        <v>56</v>
      </c>
      <c r="I12" s="13"/>
      <c r="J12" s="13"/>
      <c r="K12" s="23"/>
    </row>
    <row r="13" ht="15.75" customHeight="1">
      <c r="I13" s="13"/>
      <c r="J13" s="13"/>
      <c r="K13" s="23"/>
    </row>
    <row r="14" ht="15.75" customHeight="1">
      <c r="I14" s="13"/>
      <c r="J14" s="13"/>
      <c r="K14" s="23"/>
    </row>
    <row r="15" ht="15.75" customHeight="1">
      <c r="I15" s="13"/>
      <c r="J15" s="13"/>
      <c r="K15" s="23"/>
    </row>
    <row r="16" ht="15.75" customHeight="1">
      <c r="I16" s="13"/>
      <c r="J16" s="13"/>
      <c r="K16" s="23"/>
    </row>
    <row r="17" ht="15.75" customHeight="1">
      <c r="I17" s="13"/>
      <c r="J17" s="13"/>
      <c r="K17" s="23"/>
    </row>
    <row r="18" ht="15.75" customHeight="1">
      <c r="I18" s="13"/>
      <c r="J18" s="13"/>
      <c r="K18" s="23"/>
    </row>
    <row r="19" ht="15.75" customHeight="1">
      <c r="I19" s="13"/>
      <c r="J19" s="13"/>
      <c r="K19" s="23"/>
    </row>
    <row r="20" ht="15.75" customHeight="1">
      <c r="I20" s="13"/>
      <c r="J20" s="13"/>
      <c r="K20" s="23"/>
    </row>
    <row r="21" ht="15.75" customHeight="1">
      <c r="I21" s="13"/>
      <c r="J21" s="13"/>
      <c r="K21" s="23"/>
    </row>
    <row r="22" ht="15.75" customHeight="1">
      <c r="I22" s="13"/>
      <c r="J22" s="13"/>
      <c r="K22" s="23"/>
    </row>
    <row r="23" ht="15.75" customHeight="1">
      <c r="I23" s="13"/>
      <c r="J23" s="13"/>
      <c r="K23" s="23"/>
    </row>
    <row r="24" ht="15.75" customHeight="1">
      <c r="I24" s="13"/>
      <c r="J24" s="13"/>
      <c r="K24" s="23"/>
    </row>
    <row r="25" ht="15.75" customHeight="1">
      <c r="I25" s="13"/>
      <c r="J25" s="13"/>
      <c r="K25" s="23"/>
    </row>
    <row r="26" ht="15.75" customHeight="1">
      <c r="I26" s="13"/>
      <c r="J26" s="13"/>
      <c r="K26" s="23"/>
    </row>
    <row r="27" ht="15.75" customHeight="1">
      <c r="I27" s="13"/>
      <c r="J27" s="13"/>
      <c r="K27" s="23"/>
    </row>
    <row r="28" ht="15.75" customHeight="1">
      <c r="I28" s="13"/>
      <c r="J28" s="13"/>
      <c r="K28" s="23"/>
    </row>
    <row r="29" ht="15.75" customHeight="1">
      <c r="I29" s="13"/>
      <c r="J29" s="13"/>
      <c r="K29" s="23"/>
    </row>
    <row r="30" ht="15.75" customHeight="1">
      <c r="I30" s="13"/>
      <c r="J30" s="13"/>
      <c r="K30" s="23"/>
    </row>
    <row r="31" ht="15.75" customHeight="1">
      <c r="I31" s="13"/>
      <c r="J31" s="13"/>
      <c r="K31" s="23"/>
    </row>
    <row r="32" ht="15.75" customHeight="1">
      <c r="I32" s="13"/>
      <c r="J32" s="13"/>
      <c r="K32" s="23"/>
    </row>
    <row r="33" ht="15.75" customHeight="1">
      <c r="I33" s="13"/>
      <c r="J33" s="13"/>
      <c r="K33" s="23"/>
    </row>
    <row r="34" ht="15.75" customHeight="1">
      <c r="I34" s="13"/>
      <c r="J34" s="13"/>
      <c r="K34" s="23"/>
    </row>
    <row r="35" ht="15.75" customHeight="1">
      <c r="I35" s="13"/>
      <c r="J35" s="13"/>
      <c r="K35" s="23"/>
    </row>
    <row r="36" ht="15.75" customHeight="1">
      <c r="I36" s="13"/>
      <c r="J36" s="13"/>
      <c r="K36" s="23"/>
    </row>
    <row r="37" ht="15.75" customHeight="1">
      <c r="I37" s="13"/>
      <c r="J37" s="13"/>
      <c r="K37" s="23"/>
    </row>
    <row r="38" ht="15.75" customHeight="1">
      <c r="I38" s="13"/>
      <c r="J38" s="13"/>
      <c r="K38" s="23"/>
    </row>
    <row r="39" ht="15.75" customHeight="1">
      <c r="I39" s="13"/>
      <c r="J39" s="13"/>
      <c r="K39" s="23"/>
    </row>
    <row r="40" ht="15.75" customHeight="1">
      <c r="I40" s="13"/>
      <c r="J40" s="13"/>
      <c r="K40" s="23"/>
    </row>
    <row r="41" ht="15.75" customHeight="1">
      <c r="I41" s="13"/>
      <c r="J41" s="13"/>
      <c r="K41" s="23"/>
    </row>
    <row r="42" ht="15.75" customHeight="1">
      <c r="I42" s="13"/>
      <c r="J42" s="13"/>
      <c r="K42" s="23"/>
    </row>
    <row r="43" ht="15.75" customHeight="1">
      <c r="I43" s="13"/>
      <c r="J43" s="13"/>
      <c r="K43" s="23"/>
    </row>
    <row r="44" ht="15.75" customHeight="1">
      <c r="I44" s="13"/>
      <c r="J44" s="13"/>
      <c r="K44" s="23"/>
    </row>
    <row r="45" ht="15.75" customHeight="1">
      <c r="I45" s="13"/>
      <c r="J45" s="13"/>
      <c r="K45" s="23"/>
    </row>
    <row r="46" ht="15.75" customHeight="1">
      <c r="I46" s="13"/>
      <c r="J46" s="13"/>
      <c r="K46" s="23"/>
    </row>
    <row r="47" ht="15.75" customHeight="1">
      <c r="I47" s="13"/>
      <c r="J47" s="13"/>
      <c r="K47" s="23"/>
    </row>
    <row r="48" ht="15.75" customHeight="1">
      <c r="I48" s="13"/>
      <c r="J48" s="13"/>
      <c r="K48" s="23"/>
    </row>
    <row r="49" ht="15.75" customHeight="1">
      <c r="I49" s="13"/>
      <c r="J49" s="13"/>
      <c r="K49" s="23"/>
    </row>
    <row r="50" ht="15.75" customHeight="1">
      <c r="I50" s="13"/>
      <c r="J50" s="13"/>
      <c r="K50" s="23"/>
    </row>
    <row r="51" ht="15.75" customHeight="1">
      <c r="I51" s="13"/>
      <c r="J51" s="13"/>
      <c r="K51" s="23"/>
    </row>
    <row r="52" ht="15.75" customHeight="1">
      <c r="I52" s="13"/>
      <c r="J52" s="13"/>
      <c r="K52" s="23"/>
    </row>
    <row r="53" ht="15.75" customHeight="1">
      <c r="I53" s="13"/>
      <c r="J53" s="13"/>
      <c r="K53" s="23"/>
    </row>
    <row r="54" ht="15.75" customHeight="1">
      <c r="I54" s="13"/>
      <c r="J54" s="13"/>
      <c r="K54" s="23"/>
    </row>
    <row r="55" ht="15.75" customHeight="1">
      <c r="I55" s="13"/>
      <c r="J55" s="13"/>
      <c r="K55" s="23"/>
    </row>
    <row r="56" ht="15.75" customHeight="1">
      <c r="I56" s="13"/>
      <c r="J56" s="13"/>
      <c r="K56" s="23"/>
    </row>
    <row r="57" ht="15.75" customHeight="1">
      <c r="I57" s="13"/>
      <c r="J57" s="13"/>
      <c r="K57" s="23"/>
    </row>
    <row r="58" ht="15.75" customHeight="1">
      <c r="I58" s="13"/>
      <c r="J58" s="13"/>
      <c r="K58" s="23"/>
    </row>
    <row r="59" ht="15.75" customHeight="1">
      <c r="I59" s="13"/>
      <c r="J59" s="13"/>
      <c r="K59" s="23"/>
    </row>
    <row r="60" ht="15.75" customHeight="1">
      <c r="I60" s="13"/>
      <c r="J60" s="13"/>
      <c r="K60" s="23"/>
    </row>
    <row r="61" ht="15.75" customHeight="1">
      <c r="I61" s="13"/>
      <c r="J61" s="13"/>
      <c r="K61" s="13"/>
    </row>
    <row r="62" ht="15.75" customHeight="1">
      <c r="I62" s="13"/>
      <c r="J62" s="13"/>
      <c r="K62" s="13"/>
    </row>
    <row r="63" ht="15.75" customHeight="1">
      <c r="I63" s="13"/>
      <c r="J63" s="13"/>
      <c r="K63" s="13"/>
    </row>
    <row r="64" ht="15.75" customHeight="1">
      <c r="I64" s="13"/>
      <c r="J64" s="13"/>
      <c r="K64" s="13"/>
    </row>
    <row r="65" ht="15.75" customHeight="1">
      <c r="I65" s="13"/>
      <c r="J65" s="13"/>
      <c r="K65" s="13"/>
    </row>
    <row r="66" ht="15.75" customHeight="1">
      <c r="I66" s="13"/>
      <c r="J66" s="13"/>
      <c r="K66" s="13"/>
    </row>
    <row r="67" ht="15.75" customHeight="1">
      <c r="I67" s="13"/>
      <c r="J67" s="13"/>
      <c r="K67" s="13"/>
    </row>
    <row r="68" ht="15.75" customHeight="1">
      <c r="I68" s="13"/>
      <c r="J68" s="13"/>
      <c r="K68" s="13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A1:H1"/>
  </mergeCells>
  <hyperlinks>
    <hyperlink r:id="rId1" ref="B3"/>
    <hyperlink r:id="rId2" ref="B4"/>
    <hyperlink r:id="rId3" ref="B6"/>
    <hyperlink r:id="rId4" ref="B7"/>
    <hyperlink r:id="rId5" ref="B8"/>
    <hyperlink r:id="rId6" ref="B9"/>
    <hyperlink r:id="rId7" ref="B10"/>
    <hyperlink r:id="rId8" ref="B11"/>
    <hyperlink r:id="rId9" ref="B12"/>
  </hyperlinks>
  <printOptions/>
  <pageMargins bottom="0.75" footer="0.0" header="0.0" left="0.7" right="0.7" top="0.75"/>
  <pageSetup scale="0" orientation="portrait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43"/>
    <col customWidth="1" min="2" max="2" width="27.71"/>
    <col customWidth="1" min="3" max="3" width="13.0"/>
    <col customWidth="1" min="4" max="4" width="19.86"/>
    <col customWidth="1" min="5" max="5" width="45.43"/>
    <col customWidth="1" min="6" max="6" width="8.57"/>
    <col customWidth="1" min="7" max="7" width="16.86"/>
    <col customWidth="1" min="8" max="27" width="8.57"/>
  </cols>
  <sheetData>
    <row r="1">
      <c r="A1">
        <f>COUNTA(A3:AT3)-1</f>
        <v>6</v>
      </c>
    </row>
    <row r="3">
      <c r="A3" s="37" t="s">
        <v>46</v>
      </c>
      <c r="B3" s="38" t="s">
        <v>52</v>
      </c>
      <c r="C3" s="38" t="s">
        <v>57</v>
      </c>
      <c r="D3" s="38" t="s">
        <v>58</v>
      </c>
      <c r="E3" s="40" t="s">
        <v>59</v>
      </c>
      <c r="F3" s="40" t="s">
        <v>60</v>
      </c>
      <c r="G3" s="40" t="s">
        <v>61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2"/>
    </row>
    <row r="4">
      <c r="A4" s="45" t="s">
        <v>36</v>
      </c>
      <c r="B4" s="46">
        <f t="shared" ref="B4:C4" si="1">SUM(B7:B11)</f>
        <v>64999996</v>
      </c>
      <c r="C4" s="46">
        <f t="shared" si="1"/>
        <v>900000</v>
      </c>
      <c r="D4" s="47" t="s">
        <v>62</v>
      </c>
      <c r="E4" s="48" t="s">
        <v>63</v>
      </c>
      <c r="F4" s="46">
        <f t="shared" ref="F4:G4" si="2">SUM(F7:F11)</f>
        <v>0</v>
      </c>
      <c r="G4" s="46">
        <f t="shared" si="2"/>
        <v>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49" t="s">
        <v>64</v>
      </c>
      <c r="B5" s="50">
        <f t="shared" ref="B5:C5" si="3">B7</f>
        <v>50000000</v>
      </c>
      <c r="C5" s="48">
        <f t="shared" si="3"/>
        <v>0</v>
      </c>
      <c r="D5" s="47" t="s">
        <v>64</v>
      </c>
      <c r="E5" s="48" t="s">
        <v>63</v>
      </c>
      <c r="F5" s="13" t="str">
        <f t="shared" ref="F5:G5" si="4">F7</f>
        <v>TBD</v>
      </c>
      <c r="G5" s="13" t="str">
        <f t="shared" si="4"/>
        <v>TBD</v>
      </c>
      <c r="H5" s="13"/>
      <c r="I5" s="13"/>
      <c r="J5" s="13"/>
    </row>
    <row r="6">
      <c r="A6" s="49" t="s">
        <v>44</v>
      </c>
      <c r="B6" s="46">
        <f t="shared" ref="B6:C6" si="5">SUM(B8:B11)</f>
        <v>14999996</v>
      </c>
      <c r="C6" s="46">
        <f t="shared" si="5"/>
        <v>900000</v>
      </c>
      <c r="D6" s="47" t="s">
        <v>44</v>
      </c>
      <c r="E6" s="48" t="s">
        <v>63</v>
      </c>
      <c r="F6" s="46">
        <f t="shared" ref="F6:G6" si="6">SUM(F8:F11)</f>
        <v>0</v>
      </c>
      <c r="G6" s="46">
        <f t="shared" si="6"/>
        <v>0</v>
      </c>
      <c r="H6" s="13"/>
      <c r="I6" s="13"/>
      <c r="J6" s="13"/>
    </row>
    <row r="7">
      <c r="A7" s="51" t="s">
        <v>47</v>
      </c>
      <c r="B7" s="50">
        <v>5.0E7</v>
      </c>
      <c r="C7" s="48">
        <v>0.0</v>
      </c>
      <c r="D7" s="47" t="s">
        <v>64</v>
      </c>
      <c r="E7" s="13" t="s">
        <v>65</v>
      </c>
      <c r="F7" s="13" t="s">
        <v>66</v>
      </c>
      <c r="G7" s="13" t="s">
        <v>66</v>
      </c>
      <c r="H7" s="13"/>
      <c r="I7" s="13"/>
      <c r="J7" s="13"/>
    </row>
    <row r="8">
      <c r="A8" s="52" t="s">
        <v>67</v>
      </c>
      <c r="B8" s="46">
        <v>999999.0</v>
      </c>
      <c r="C8" s="53">
        <v>900000.0</v>
      </c>
      <c r="D8" s="47" t="s">
        <v>44</v>
      </c>
      <c r="E8" s="48" t="s">
        <v>68</v>
      </c>
      <c r="F8" s="13" t="s">
        <v>66</v>
      </c>
      <c r="G8" s="13" t="s">
        <v>66</v>
      </c>
      <c r="H8" s="13"/>
      <c r="I8" s="13"/>
      <c r="J8" s="13"/>
    </row>
    <row r="9">
      <c r="A9" s="54" t="s">
        <v>51</v>
      </c>
      <c r="B9" s="46">
        <v>999999.0</v>
      </c>
      <c r="C9" s="48">
        <v>0.0</v>
      </c>
      <c r="D9" s="47" t="s">
        <v>44</v>
      </c>
      <c r="E9" s="13" t="s">
        <v>69</v>
      </c>
      <c r="F9" s="13" t="s">
        <v>70</v>
      </c>
      <c r="G9" s="13" t="s">
        <v>71</v>
      </c>
      <c r="H9" s="13"/>
      <c r="I9" s="13"/>
      <c r="J9" s="13"/>
    </row>
    <row r="10">
      <c r="A10" s="51" t="s">
        <v>54</v>
      </c>
      <c r="B10" s="46">
        <v>999999.0</v>
      </c>
      <c r="C10" s="48">
        <v>0.0</v>
      </c>
      <c r="D10" s="47" t="s">
        <v>44</v>
      </c>
      <c r="E10" s="13" t="s">
        <v>72</v>
      </c>
      <c r="F10" s="13" t="s">
        <v>66</v>
      </c>
      <c r="G10" s="13" t="s">
        <v>66</v>
      </c>
    </row>
    <row r="11">
      <c r="A11" s="55" t="s">
        <v>56</v>
      </c>
      <c r="B11" s="46">
        <v>1.1999999E7</v>
      </c>
      <c r="C11" s="48">
        <v>0.0</v>
      </c>
      <c r="D11" s="47" t="s">
        <v>44</v>
      </c>
      <c r="E11" s="56" t="s">
        <v>73</v>
      </c>
      <c r="F11" s="13" t="s">
        <v>66</v>
      </c>
      <c r="G11" s="13" t="s">
        <v>66</v>
      </c>
    </row>
    <row r="12">
      <c r="A12" s="57"/>
      <c r="B12" s="50"/>
      <c r="C12" s="48"/>
      <c r="D12" s="47"/>
      <c r="E12" s="13"/>
      <c r="F12" s="13"/>
      <c r="G12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24.57"/>
    <col customWidth="1" min="3" max="3" width="49.43"/>
    <col customWidth="1" min="4" max="4" width="24.57"/>
    <col customWidth="1" min="5" max="6" width="8.57"/>
    <col customWidth="1" min="7" max="26" width="8.71"/>
  </cols>
  <sheetData>
    <row r="1">
      <c r="A1" s="13" t="s">
        <v>74</v>
      </c>
      <c r="B1" s="58" t="s">
        <v>75</v>
      </c>
      <c r="C1" s="58" t="s">
        <v>76</v>
      </c>
      <c r="D1" s="58" t="s">
        <v>77</v>
      </c>
      <c r="E1" s="58" t="s">
        <v>78</v>
      </c>
    </row>
    <row r="2">
      <c r="A2" s="44" t="s">
        <v>47</v>
      </c>
      <c r="B2" s="44" t="s">
        <v>52</v>
      </c>
      <c r="C2" t="str">
        <f t="shared" ref="C2:C5" si="1">A2&amp;"-"&amp;B2</f>
        <v> 15 East 63rd Street NYC   10065-Appl Value</v>
      </c>
      <c r="D2">
        <f>MATCH(C2,CommonBrain!$L$3:$L$105,0)</f>
        <v>19</v>
      </c>
      <c r="E2" s="13" t="s">
        <v>79</v>
      </c>
    </row>
    <row r="3">
      <c r="A3" s="44" t="s">
        <v>51</v>
      </c>
      <c r="B3" s="44" t="s">
        <v>59</v>
      </c>
      <c r="C3" t="str">
        <f t="shared" si="1"/>
        <v>313 McCouns Lane Oyster Bay Cove, NY 11771-Description</v>
      </c>
      <c r="D3">
        <f>MATCH(C3,CommonBrain!$L$3:$L$105,0)</f>
        <v>34</v>
      </c>
      <c r="E3" s="27" t="s">
        <v>80</v>
      </c>
    </row>
    <row r="4">
      <c r="A4" s="44" t="s">
        <v>56</v>
      </c>
      <c r="B4" s="44" t="s">
        <v>59</v>
      </c>
      <c r="C4" t="str">
        <f t="shared" si="1"/>
        <v>163 E 69th Street -Description</v>
      </c>
      <c r="D4">
        <f>MATCH(C4,CommonBrain!$L$3:$L$105,0)</f>
        <v>46</v>
      </c>
      <c r="E4" s="27" t="s">
        <v>81</v>
      </c>
    </row>
    <row r="5">
      <c r="A5" s="44" t="s">
        <v>49</v>
      </c>
      <c r="B5" s="44" t="s">
        <v>59</v>
      </c>
      <c r="C5" t="str">
        <f t="shared" si="1"/>
        <v> 135 East 19th Street NYC 10003 -Description</v>
      </c>
      <c r="D5">
        <f>MATCH(C5,CommonBrain!$L$3:$L$105,0)</f>
        <v>28</v>
      </c>
      <c r="E5" s="27" t="s">
        <v>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5">
      <formula1>Cats</formula1>
    </dataValidation>
    <dataValidation type="list" allowBlank="1" showErrorMessage="1" sqref="A2:A5">
      <formula1>Addresses</formula1>
    </dataValidation>
  </dataValidations>
  <hyperlinks>
    <hyperlink r:id="rId1" ref="E3"/>
    <hyperlink r:id="rId2" ref="E4"/>
    <hyperlink r:id="rId3" ref="E5"/>
  </hyperlinks>
  <printOptions/>
  <pageMargins bottom="0.75" footer="0.0" header="0.0" left="0.7" right="0.7" top="0.75"/>
  <pageSetup scale="0" orientation="portrait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23.57"/>
    <col customWidth="1" min="6" max="8" width="8.86"/>
    <col customWidth="1" min="9" max="9" width="23.0"/>
    <col customWidth="1" min="10" max="10" width="24.57"/>
    <col customWidth="1" min="11" max="11" width="41.0"/>
    <col customWidth="1" min="12" max="13" width="8.86"/>
    <col customWidth="1" min="14" max="26" width="8.71"/>
  </cols>
  <sheetData>
    <row r="1">
      <c r="A1" t="s">
        <v>83</v>
      </c>
      <c r="B1" t="s">
        <v>84</v>
      </c>
      <c r="D1" s="59" t="s">
        <v>85</v>
      </c>
      <c r="E1" t="s">
        <v>86</v>
      </c>
      <c r="F1" t="s">
        <v>87</v>
      </c>
      <c r="I1" t="s">
        <v>61</v>
      </c>
      <c r="J1" t="s">
        <v>86</v>
      </c>
      <c r="K1" t="s">
        <v>88</v>
      </c>
      <c r="L1" t="s">
        <v>89</v>
      </c>
      <c r="M1" t="s">
        <v>86</v>
      </c>
    </row>
    <row r="2">
      <c r="A2" s="60" t="s">
        <v>90</v>
      </c>
      <c r="B2" s="61" t="s">
        <v>91</v>
      </c>
      <c r="C2" s="61"/>
      <c r="D2" s="60" t="s">
        <v>92</v>
      </c>
      <c r="E2" s="62">
        <v>20.0</v>
      </c>
      <c r="F2" s="60" t="s">
        <v>90</v>
      </c>
      <c r="G2" s="62"/>
      <c r="H2" s="62"/>
      <c r="I2" s="63" t="s">
        <v>93</v>
      </c>
      <c r="J2">
        <v>100.0</v>
      </c>
      <c r="K2" s="60" t="s">
        <v>94</v>
      </c>
      <c r="L2">
        <v>0.0</v>
      </c>
      <c r="M2">
        <v>100.0</v>
      </c>
    </row>
    <row r="3">
      <c r="A3" s="64" t="s">
        <v>95</v>
      </c>
      <c r="B3" s="65" t="s">
        <v>96</v>
      </c>
      <c r="C3" s="66"/>
      <c r="D3" s="67" t="s">
        <v>97</v>
      </c>
      <c r="E3" s="62">
        <v>125.0</v>
      </c>
      <c r="F3" s="67" t="s">
        <v>98</v>
      </c>
      <c r="G3" s="62"/>
      <c r="H3" s="62"/>
      <c r="I3" s="64" t="s">
        <v>99</v>
      </c>
      <c r="J3">
        <v>50.0</v>
      </c>
      <c r="K3" s="67" t="s">
        <v>100</v>
      </c>
      <c r="L3">
        <v>1.0</v>
      </c>
      <c r="M3">
        <v>100.0</v>
      </c>
    </row>
    <row r="4">
      <c r="A4" s="62"/>
      <c r="B4" s="62"/>
      <c r="C4" s="62"/>
      <c r="D4" s="64" t="s">
        <v>94</v>
      </c>
      <c r="E4" s="62">
        <v>125.0</v>
      </c>
      <c r="F4" s="64" t="s">
        <v>94</v>
      </c>
      <c r="G4" s="62"/>
      <c r="H4" s="62"/>
      <c r="I4" s="62" t="s">
        <v>94</v>
      </c>
      <c r="J4">
        <v>100.0</v>
      </c>
      <c r="K4" s="67" t="s">
        <v>101</v>
      </c>
      <c r="L4">
        <v>2.0</v>
      </c>
      <c r="M4">
        <v>90.0</v>
      </c>
    </row>
    <row r="5">
      <c r="K5" s="67" t="s">
        <v>102</v>
      </c>
      <c r="L5">
        <v>3.0</v>
      </c>
      <c r="M5">
        <v>80.0</v>
      </c>
    </row>
    <row r="6">
      <c r="K6" s="67" t="s">
        <v>103</v>
      </c>
      <c r="L6">
        <v>4.0</v>
      </c>
      <c r="M6">
        <v>70.0</v>
      </c>
    </row>
    <row r="7">
      <c r="K7" s="67" t="s">
        <v>104</v>
      </c>
      <c r="L7">
        <v>5.0</v>
      </c>
      <c r="M7">
        <v>60.0</v>
      </c>
    </row>
    <row r="8">
      <c r="K8" s="67" t="s">
        <v>105</v>
      </c>
      <c r="L8">
        <v>6.0</v>
      </c>
      <c r="M8">
        <v>50.0</v>
      </c>
    </row>
    <row r="9">
      <c r="K9" s="67" t="s">
        <v>106</v>
      </c>
      <c r="L9">
        <v>7.0</v>
      </c>
      <c r="M9">
        <v>40.0</v>
      </c>
    </row>
    <row r="10">
      <c r="K10" s="67" t="s">
        <v>107</v>
      </c>
      <c r="L10">
        <v>8.0</v>
      </c>
      <c r="M10">
        <v>30.0</v>
      </c>
    </row>
    <row r="11">
      <c r="K11" s="67" t="s">
        <v>105</v>
      </c>
      <c r="L11">
        <v>9.0</v>
      </c>
      <c r="M11">
        <v>20.0</v>
      </c>
    </row>
    <row r="12">
      <c r="K12" s="64" t="s">
        <v>108</v>
      </c>
      <c r="L12">
        <v>10.0</v>
      </c>
      <c r="M12">
        <v>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0" orientation="portrait"/>
  <drawing r:id="rId1"/>
</worksheet>
</file>