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Учёба\Алгоритмизация\Algorithm_9\doc\"/>
    </mc:Choice>
  </mc:AlternateContent>
  <xr:revisionPtr revIDLastSave="0" documentId="13_ncr:1_{55B8F7CE-18EA-47C7-8357-024E036ED1FF}" xr6:coauthVersionLast="45" xr6:coauthVersionMax="45" xr10:uidLastSave="{00000000-0000-0000-0000-000000000000}"/>
  <bookViews>
    <workbookView xWindow="-120" yWindow="-120" windowWidth="24240" windowHeight="13740" firstSheet="1" activeTab="3" xr2:uid="{00000000-000D-0000-FFFF-FFFF00000000}"/>
  </bookViews>
  <sheets>
    <sheet name="Самописные функции (средние)" sheetId="1" r:id="rId1"/>
    <sheet name="Самописные функции (худшие)" sheetId="2" r:id="rId2"/>
    <sheet name="Встроенные функции (средние)" sheetId="3" r:id="rId3"/>
    <sheet name="Встроенные функции (худшие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4" l="1"/>
  <c r="J6" i="4"/>
  <c r="I6" i="4"/>
  <c r="H6" i="4"/>
  <c r="G6" i="4"/>
  <c r="F6" i="4"/>
  <c r="E6" i="4"/>
  <c r="D6" i="4"/>
  <c r="C6" i="4"/>
  <c r="B6" i="4"/>
  <c r="K5" i="4"/>
  <c r="J5" i="4"/>
  <c r="I5" i="4"/>
  <c r="H5" i="4"/>
  <c r="G5" i="4"/>
  <c r="F5" i="4"/>
  <c r="E5" i="4"/>
  <c r="D5" i="4"/>
  <c r="C5" i="4"/>
  <c r="B5" i="4"/>
  <c r="K4" i="4"/>
  <c r="J4" i="4"/>
  <c r="I4" i="4"/>
  <c r="H4" i="4"/>
  <c r="G4" i="4"/>
  <c r="F4" i="4"/>
  <c r="E4" i="4"/>
  <c r="D4" i="4"/>
  <c r="C4" i="4"/>
  <c r="L4" i="4" s="1"/>
  <c r="B4" i="4"/>
  <c r="L3" i="4"/>
  <c r="L2" i="4"/>
  <c r="K6" i="3"/>
  <c r="J6" i="3"/>
  <c r="I6" i="3"/>
  <c r="H6" i="3"/>
  <c r="G6" i="3"/>
  <c r="F6" i="3"/>
  <c r="E6" i="3"/>
  <c r="D6" i="3"/>
  <c r="C6" i="3"/>
  <c r="B6" i="3"/>
  <c r="K5" i="3"/>
  <c r="J5" i="3"/>
  <c r="I5" i="3"/>
  <c r="H5" i="3"/>
  <c r="G5" i="3"/>
  <c r="F5" i="3"/>
  <c r="E5" i="3"/>
  <c r="D5" i="3"/>
  <c r="C5" i="3"/>
  <c r="B5" i="3"/>
  <c r="K4" i="3"/>
  <c r="J4" i="3"/>
  <c r="I4" i="3"/>
  <c r="H4" i="3"/>
  <c r="G4" i="3"/>
  <c r="F4" i="3"/>
  <c r="E4" i="3"/>
  <c r="D4" i="3"/>
  <c r="C4" i="3"/>
  <c r="L4" i="3" s="1"/>
  <c r="B4" i="3"/>
  <c r="L3" i="3"/>
  <c r="L2" i="3"/>
  <c r="K6" i="2"/>
  <c r="J6" i="2"/>
  <c r="I6" i="2"/>
  <c r="H6" i="2"/>
  <c r="G6" i="2"/>
  <c r="F6" i="2"/>
  <c r="E6" i="2"/>
  <c r="D6" i="2"/>
  <c r="C6" i="2"/>
  <c r="B6" i="2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L4" i="2" s="1"/>
  <c r="C4" i="2"/>
  <c r="B4" i="2"/>
  <c r="L3" i="2"/>
  <c r="L2" i="2"/>
  <c r="L6" i="1"/>
  <c r="C6" i="1"/>
  <c r="D6" i="1"/>
  <c r="E6" i="1"/>
  <c r="F6" i="1"/>
  <c r="G6" i="1"/>
  <c r="H6" i="1"/>
  <c r="I6" i="1"/>
  <c r="J6" i="1"/>
  <c r="K6" i="1"/>
  <c r="B6" i="1"/>
  <c r="C5" i="1"/>
  <c r="D5" i="1"/>
  <c r="E5" i="1"/>
  <c r="F5" i="1"/>
  <c r="G5" i="1"/>
  <c r="H5" i="1"/>
  <c r="I5" i="1"/>
  <c r="J5" i="1"/>
  <c r="K5" i="1"/>
  <c r="B5" i="1"/>
  <c r="L5" i="1" s="1"/>
  <c r="C4" i="1"/>
  <c r="D4" i="1"/>
  <c r="E4" i="1"/>
  <c r="F4" i="1"/>
  <c r="G4" i="1"/>
  <c r="H4" i="1"/>
  <c r="I4" i="1"/>
  <c r="J4" i="1"/>
  <c r="K4" i="1"/>
  <c r="B4" i="1"/>
  <c r="L4" i="1" s="1"/>
  <c r="B7" i="1"/>
  <c r="L3" i="1"/>
  <c r="L2" i="1"/>
  <c r="L6" i="4" l="1"/>
  <c r="B7" i="4"/>
  <c r="L5" i="4"/>
  <c r="L6" i="3"/>
  <c r="L6" i="2"/>
  <c r="B7" i="3"/>
  <c r="L5" i="3"/>
  <c r="L5" i="2"/>
  <c r="B7" i="2"/>
</calcChain>
</file>

<file path=xl/sharedStrings.xml><?xml version="1.0" encoding="utf-8"?>
<sst xmlns="http://schemas.openxmlformats.org/spreadsheetml/2006/main" count="56" uniqueCount="15">
  <si>
    <t>Время выполнения T, сек</t>
  </si>
  <si>
    <t>Размерность массива M</t>
  </si>
  <si>
    <t>M * M</t>
  </si>
  <si>
    <t>M * T</t>
  </si>
  <si>
    <t>Корреляция</t>
  </si>
  <si>
    <t>Сумма</t>
  </si>
  <si>
    <t>y</t>
  </si>
  <si>
    <t>+</t>
  </si>
  <si>
    <t>=</t>
  </si>
  <si>
    <t>a</t>
  </si>
  <si>
    <t>b</t>
  </si>
  <si>
    <t>Самописные функции сортировки и бинарного поиска (худшие случаи)</t>
  </si>
  <si>
    <t>Самописные функции сортировки и бинарного поиска (средние случаи)</t>
  </si>
  <si>
    <t>Встроенные функции сортировки и бинарного поиска (средние случаи)</t>
  </si>
  <si>
    <t>Встроенные функции сортировки и бинарного поиска (худшие случаи)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</si>
</sst>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1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= -0,000043758 * log(M, 2) + 0,000119892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'Самописные функции (средние)'!$B$2:$K$2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'Самописные функции (средние)'!$B$6:$K$6</c:f>
              <c:numCache>
                <c:formatCode>General</c:formatCode>
                <c:ptCount val="10"/>
                <c:pt idx="0">
                  <c:v>-1.7082985915216242E-4</c:v>
                </c:pt>
                <c:pt idx="1">
                  <c:v>-2.1458785915216239E-4</c:v>
                </c:pt>
                <c:pt idx="2">
                  <c:v>-2.4018464825871876E-4</c:v>
                </c:pt>
                <c:pt idx="3">
                  <c:v>-2.5834585915216238E-4</c:v>
                </c:pt>
                <c:pt idx="4">
                  <c:v>-2.724327887282436E-4</c:v>
                </c:pt>
                <c:pt idx="5">
                  <c:v>-2.8394264825871876E-4</c:v>
                </c:pt>
                <c:pt idx="6">
                  <c:v>-2.93674095831559E-4</c:v>
                </c:pt>
                <c:pt idx="7">
                  <c:v>-3.0210385915216235E-4</c:v>
                </c:pt>
                <c:pt idx="8">
                  <c:v>-3.0953943736527513E-4</c:v>
                </c:pt>
                <c:pt idx="9">
                  <c:v>-3.1619078872824357E-4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F-44BC-9F14-592593227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33168"/>
        <c:axId val="1335754336"/>
      </c:scatterChart>
      <c:valAx>
        <c:axId val="137383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  <a:r>
                  <a:rPr lang="ru-RU" baseline="0"/>
                  <a:t> массива </a:t>
                </a:r>
                <a:r>
                  <a:rPr lang="en-US" baseline="0"/>
                  <a:t>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754336"/>
        <c:crosses val="autoZero"/>
        <c:crossBetween val="midCat"/>
      </c:valAx>
      <c:valAx>
        <c:axId val="13357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383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y = 0,000037207 * log(M, 2) - 0,002652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'Самописные функции (худшие)'!$B$2:$K$2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'Самописные функции (худшие)'!$B$6:$K$6</c:f>
              <c:numCache>
                <c:formatCode>General</c:formatCode>
                <c:ptCount val="10"/>
                <c:pt idx="0">
                  <c:v>-2.4048020427470517E-3</c:v>
                </c:pt>
                <c:pt idx="1">
                  <c:v>-2.3675950427470517E-3</c:v>
                </c:pt>
                <c:pt idx="2">
                  <c:v>-2.3458303429827196E-3</c:v>
                </c:pt>
                <c:pt idx="3">
                  <c:v>-2.3303880427470516E-3</c:v>
                </c:pt>
                <c:pt idx="4">
                  <c:v>-2.3184100641205777E-3</c:v>
                </c:pt>
                <c:pt idx="5">
                  <c:v>-2.3086233429827196E-3</c:v>
                </c:pt>
                <c:pt idx="6">
                  <c:v>-2.3003487881620545E-3</c:v>
                </c:pt>
                <c:pt idx="7">
                  <c:v>-2.2931810427470516E-3</c:v>
                </c:pt>
                <c:pt idx="8">
                  <c:v>-2.2868586432183875E-3</c:v>
                </c:pt>
                <c:pt idx="9">
                  <c:v>-2.2812030641205776E-3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7-4C5F-B631-DA883BAD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625568"/>
        <c:axId val="1153098928"/>
      </c:scatterChart>
      <c:valAx>
        <c:axId val="15586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 массива </a:t>
                </a:r>
                <a:r>
                  <a:rPr lang="en-US"/>
                  <a:t>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3098928"/>
        <c:crosses val="autoZero"/>
        <c:crossBetween val="midCat"/>
      </c:valAx>
      <c:valAx>
        <c:axId val="11530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62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y = 0,000028958 * log(M, 2) - 0,003278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'Встроенные функции (средние)'!$B$2:$K$2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'Встроенные функции (средние)'!$B$6:$K$6</c:f>
              <c:numCache>
                <c:formatCode>General</c:formatCode>
                <c:ptCount val="10"/>
                <c:pt idx="0">
                  <c:v>-3.0856072124565035E-3</c:v>
                </c:pt>
                <c:pt idx="1">
                  <c:v>-3.0566492124565036E-3</c:v>
                </c:pt>
                <c:pt idx="2">
                  <c:v>-3.0397098683606202E-3</c:v>
                </c:pt>
                <c:pt idx="3">
                  <c:v>-3.0276912124565037E-3</c:v>
                </c:pt>
                <c:pt idx="4">
                  <c:v>-3.0183688186847554E-3</c:v>
                </c:pt>
                <c:pt idx="5">
                  <c:v>-3.0107518683606203E-3</c:v>
                </c:pt>
                <c:pt idx="6">
                  <c:v>-3.0043118286235595E-3</c:v>
                </c:pt>
                <c:pt idx="7">
                  <c:v>-2.9987332124565037E-3</c:v>
                </c:pt>
                <c:pt idx="8">
                  <c:v>-2.9938125242647373E-3</c:v>
                </c:pt>
                <c:pt idx="9">
                  <c:v>-2.9894108186847555E-3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D-40CC-B9C3-41CE3F35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625568"/>
        <c:axId val="1153098928"/>
      </c:scatterChart>
      <c:valAx>
        <c:axId val="15586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 массива </a:t>
                </a:r>
                <a:r>
                  <a:rPr lang="en-US"/>
                  <a:t>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3098928"/>
        <c:crosses val="autoZero"/>
        <c:crossBetween val="midCat"/>
      </c:valAx>
      <c:valAx>
        <c:axId val="11530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62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y = 0,000045142 * log(M, 2) - 0,003037</a:t>
            </a:r>
            <a:endParaRPr lang="ru-RU" sz="1400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'Встроенные функции (худшие)'!$B$2:$K$2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'Встроенные функции (худшие)'!$B$6:$K$6</c:f>
              <c:numCache>
                <c:formatCode>General</c:formatCode>
                <c:ptCount val="10"/>
                <c:pt idx="0">
                  <c:v>-2.7370830438811894E-3</c:v>
                </c:pt>
                <c:pt idx="1">
                  <c:v>-2.6919410438811897E-3</c:v>
                </c:pt>
                <c:pt idx="2">
                  <c:v>-2.6655346666736349E-3</c:v>
                </c:pt>
                <c:pt idx="3">
                  <c:v>-2.6467990438811895E-3</c:v>
                </c:pt>
                <c:pt idx="4">
                  <c:v>-2.6322665658217843E-3</c:v>
                </c:pt>
                <c:pt idx="5">
                  <c:v>-2.6203926666736352E-3</c:v>
                </c:pt>
                <c:pt idx="6">
                  <c:v>-2.6103534279896651E-3</c:v>
                </c:pt>
                <c:pt idx="7">
                  <c:v>-2.6016570438811898E-3</c:v>
                </c:pt>
                <c:pt idx="8">
                  <c:v>-2.5939862894660808E-3</c:v>
                </c:pt>
                <c:pt idx="9">
                  <c:v>-2.5871245658217841E-3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A-45A4-BCAE-D50312FFE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625568"/>
        <c:axId val="1153098928"/>
      </c:scatterChart>
      <c:valAx>
        <c:axId val="15586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 массива </a:t>
                </a:r>
                <a:r>
                  <a:rPr lang="en-US"/>
                  <a:t>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3098928"/>
        <c:crosses val="autoZero"/>
        <c:crossBetween val="midCat"/>
      </c:valAx>
      <c:valAx>
        <c:axId val="11530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62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323850</xdr:colOff>
      <xdr:row>21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1E79281-2787-4A9A-BC71-DC1F1B84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0</xdr:rowOff>
    </xdr:from>
    <xdr:to>
      <xdr:col>5</xdr:col>
      <xdr:colOff>600075</xdr:colOff>
      <xdr:row>21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AABA9F-A642-49A2-ACB1-82569B0C9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9525</xdr:rowOff>
    </xdr:from>
    <xdr:to>
      <xdr:col>6</xdr:col>
      <xdr:colOff>0</xdr:colOff>
      <xdr:row>21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1D316FF-AA1B-45C9-AE9A-ED6076253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600075</xdr:colOff>
      <xdr:row>21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815FAE-B004-468B-99B1-E46F4B716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workbookViewId="0">
      <selection activeCell="D29" sqref="D29"/>
    </sheetView>
  </sheetViews>
  <sheetFormatPr defaultRowHeight="15" x14ac:dyDescent="0.25"/>
  <cols>
    <col min="1" max="1" width="24.5703125" bestFit="1" customWidth="1"/>
    <col min="2" max="2" width="12" bestFit="1" customWidth="1"/>
    <col min="15" max="15" width="2" bestFit="1" customWidth="1"/>
    <col min="17" max="17" width="2" bestFit="1" customWidth="1"/>
    <col min="21" max="21" width="12.5703125" bestFit="1" customWidth="1"/>
  </cols>
  <sheetData>
    <row r="1" spans="1:21" x14ac:dyDescent="0.25">
      <c r="A1" s="5" t="s">
        <v>12</v>
      </c>
      <c r="B1" s="3"/>
      <c r="C1" s="3"/>
      <c r="D1" s="3"/>
      <c r="E1" s="3"/>
      <c r="F1" s="3"/>
      <c r="G1" s="3"/>
      <c r="H1" s="3"/>
      <c r="I1" s="3"/>
      <c r="J1" s="3"/>
      <c r="K1" s="4"/>
      <c r="L1" s="8" t="s">
        <v>5</v>
      </c>
      <c r="N1" s="1">
        <v>3850000</v>
      </c>
      <c r="O1" s="1" t="s">
        <v>7</v>
      </c>
      <c r="P1" s="1">
        <v>5500</v>
      </c>
      <c r="Q1" s="1" t="s">
        <v>8</v>
      </c>
      <c r="R1" s="1">
        <v>114.15430000000001</v>
      </c>
      <c r="T1" s="1" t="s">
        <v>9</v>
      </c>
      <c r="U1" s="1">
        <v>-4.3757999999999997E-5</v>
      </c>
    </row>
    <row r="2" spans="1:21" x14ac:dyDescent="0.25">
      <c r="A2" s="6" t="s">
        <v>1</v>
      </c>
      <c r="B2" s="1">
        <v>100</v>
      </c>
      <c r="C2" s="1">
        <v>200</v>
      </c>
      <c r="D2" s="1">
        <v>300</v>
      </c>
      <c r="E2" s="1">
        <v>400</v>
      </c>
      <c r="F2" s="1">
        <v>500</v>
      </c>
      <c r="G2" s="1">
        <v>600</v>
      </c>
      <c r="H2" s="1">
        <v>700</v>
      </c>
      <c r="I2" s="1">
        <v>800</v>
      </c>
      <c r="J2" s="1">
        <v>900</v>
      </c>
      <c r="K2" s="1">
        <v>1000</v>
      </c>
      <c r="L2" s="1">
        <f>SUM(B2:K2)</f>
        <v>5500</v>
      </c>
      <c r="N2" s="1">
        <v>5500</v>
      </c>
      <c r="O2" s="1" t="s">
        <v>7</v>
      </c>
      <c r="P2" s="1">
        <v>10</v>
      </c>
      <c r="Q2" s="1" t="s">
        <v>8</v>
      </c>
      <c r="R2" s="1">
        <v>0.27311800000000003</v>
      </c>
      <c r="T2" s="1" t="s">
        <v>10</v>
      </c>
      <c r="U2" s="1">
        <v>1.19892E-4</v>
      </c>
    </row>
    <row r="3" spans="1:21" x14ac:dyDescent="0.25">
      <c r="A3" s="6" t="s">
        <v>0</v>
      </c>
      <c r="B3" s="1">
        <v>5.2142500000000001E-2</v>
      </c>
      <c r="C3" s="1">
        <v>6.1628999999999998E-3</v>
      </c>
      <c r="D3" s="1">
        <v>6.3014000000000001E-2</v>
      </c>
      <c r="E3" s="1">
        <v>8.7268100000000001E-2</v>
      </c>
      <c r="F3" s="1">
        <v>4.3936000000000001E-3</v>
      </c>
      <c r="G3" s="1">
        <v>3.434E-3</v>
      </c>
      <c r="H3" s="1">
        <v>7.9421000000000005E-3</v>
      </c>
      <c r="I3" s="1">
        <v>1.6142900000000002E-2</v>
      </c>
      <c r="J3" s="1">
        <v>1.45276E-2</v>
      </c>
      <c r="K3" s="1">
        <v>1.8090200000000001E-2</v>
      </c>
      <c r="L3" s="1">
        <f t="shared" ref="L3:L6" si="0">SUM(B3:K3)</f>
        <v>0.27311789999999997</v>
      </c>
    </row>
    <row r="4" spans="1:21" x14ac:dyDescent="0.25">
      <c r="A4" s="6" t="s">
        <v>2</v>
      </c>
      <c r="B4" s="1">
        <f>B2 * B2</f>
        <v>10000</v>
      </c>
      <c r="C4" s="1">
        <f t="shared" ref="C4:K4" si="1">C2 * C2</f>
        <v>40000</v>
      </c>
      <c r="D4" s="1">
        <f t="shared" si="1"/>
        <v>90000</v>
      </c>
      <c r="E4" s="1">
        <f t="shared" si="1"/>
        <v>160000</v>
      </c>
      <c r="F4" s="1">
        <f t="shared" si="1"/>
        <v>250000</v>
      </c>
      <c r="G4" s="1">
        <f t="shared" si="1"/>
        <v>360000</v>
      </c>
      <c r="H4" s="1">
        <f t="shared" si="1"/>
        <v>490000</v>
      </c>
      <c r="I4" s="1">
        <f t="shared" si="1"/>
        <v>640000</v>
      </c>
      <c r="J4" s="1">
        <f t="shared" si="1"/>
        <v>810000</v>
      </c>
      <c r="K4" s="1">
        <f t="shared" si="1"/>
        <v>1000000</v>
      </c>
      <c r="L4" s="1">
        <f t="shared" si="0"/>
        <v>3850000</v>
      </c>
    </row>
    <row r="5" spans="1:21" x14ac:dyDescent="0.25">
      <c r="A5" s="6" t="s">
        <v>3</v>
      </c>
      <c r="B5" s="1">
        <f>B2 * B3</f>
        <v>5.2142499999999998</v>
      </c>
      <c r="C5" s="1">
        <f t="shared" ref="C5:K5" si="2">C2 * C3</f>
        <v>1.23258</v>
      </c>
      <c r="D5" s="1">
        <f t="shared" si="2"/>
        <v>18.904199999999999</v>
      </c>
      <c r="E5" s="1">
        <f t="shared" si="2"/>
        <v>34.907240000000002</v>
      </c>
      <c r="F5" s="1">
        <f t="shared" si="2"/>
        <v>2.1968000000000001</v>
      </c>
      <c r="G5" s="1">
        <f t="shared" si="2"/>
        <v>2.0604</v>
      </c>
      <c r="H5" s="1">
        <f t="shared" si="2"/>
        <v>5.5594700000000001</v>
      </c>
      <c r="I5" s="1">
        <f t="shared" si="2"/>
        <v>12.914320000000002</v>
      </c>
      <c r="J5" s="1">
        <f t="shared" si="2"/>
        <v>13.07484</v>
      </c>
      <c r="K5" s="1">
        <f t="shared" si="2"/>
        <v>18.090199999999999</v>
      </c>
      <c r="L5" s="1">
        <f t="shared" si="0"/>
        <v>114.15430000000001</v>
      </c>
    </row>
    <row r="6" spans="1:21" x14ac:dyDescent="0.25">
      <c r="A6" s="7" t="s">
        <v>6</v>
      </c>
      <c r="B6" s="1">
        <f>$U$1 * LOG(B2, 2) + $U$2</f>
        <v>-1.7082985915216242E-4</v>
      </c>
      <c r="C6" s="1">
        <f t="shared" ref="C6:K6" si="3">$U$1 * LOG(C2, 2) + $U$2</f>
        <v>-2.1458785915216239E-4</v>
      </c>
      <c r="D6" s="1">
        <f t="shared" si="3"/>
        <v>-2.4018464825871876E-4</v>
      </c>
      <c r="E6" s="1">
        <f t="shared" si="3"/>
        <v>-2.5834585915216238E-4</v>
      </c>
      <c r="F6" s="1">
        <f t="shared" si="3"/>
        <v>-2.724327887282436E-4</v>
      </c>
      <c r="G6" s="1">
        <f t="shared" si="3"/>
        <v>-2.8394264825871876E-4</v>
      </c>
      <c r="H6" s="1">
        <f t="shared" si="3"/>
        <v>-2.93674095831559E-4</v>
      </c>
      <c r="I6" s="1">
        <f t="shared" si="3"/>
        <v>-3.0210385915216235E-4</v>
      </c>
      <c r="J6" s="1">
        <f t="shared" si="3"/>
        <v>-3.0953943736527513E-4</v>
      </c>
      <c r="K6" s="1">
        <f t="shared" si="3"/>
        <v>-3.1619078872824357E-4</v>
      </c>
      <c r="L6" s="1">
        <f t="shared" si="0"/>
        <v>-2.6618318437794082E-3</v>
      </c>
    </row>
    <row r="7" spans="1:21" x14ac:dyDescent="0.25">
      <c r="A7" s="6" t="s">
        <v>4</v>
      </c>
      <c r="B7" s="2">
        <f>CORREL(B4:K4, B5:K5)</f>
        <v>0.13527352724048533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CED6-0D57-435E-8B45-E142627B2C9D}">
  <dimension ref="A1:U7"/>
  <sheetViews>
    <sheetView workbookViewId="0">
      <selection activeCell="R8" sqref="R8"/>
    </sheetView>
  </sheetViews>
  <sheetFormatPr defaultRowHeight="15" x14ac:dyDescent="0.25"/>
  <cols>
    <col min="1" max="1" width="24.5703125" bestFit="1" customWidth="1"/>
    <col min="15" max="15" width="2" bestFit="1" customWidth="1"/>
    <col min="17" max="17" width="2" bestFit="1" customWidth="1"/>
    <col min="20" max="20" width="2.140625" bestFit="1" customWidth="1"/>
    <col min="21" max="21" width="12.7109375" bestFit="1" customWidth="1"/>
  </cols>
  <sheetData>
    <row r="1" spans="1:21" x14ac:dyDescent="0.25">
      <c r="A1" s="5" t="s">
        <v>11</v>
      </c>
      <c r="B1" s="3"/>
      <c r="C1" s="3"/>
      <c r="D1" s="3"/>
      <c r="E1" s="3"/>
      <c r="F1" s="3"/>
      <c r="G1" s="3"/>
      <c r="H1" s="3"/>
      <c r="I1" s="3"/>
      <c r="J1" s="3"/>
      <c r="K1" s="4"/>
      <c r="L1" s="8" t="s">
        <v>5</v>
      </c>
      <c r="N1" s="1">
        <v>3850000</v>
      </c>
      <c r="O1" s="1" t="s">
        <v>7</v>
      </c>
      <c r="P1" s="1">
        <v>5500</v>
      </c>
      <c r="Q1" s="1" t="s">
        <v>8</v>
      </c>
      <c r="R1" s="1">
        <v>189.0633</v>
      </c>
      <c r="T1" s="1" t="s">
        <v>9</v>
      </c>
      <c r="U1" s="1">
        <v>3.7206999999999998E-5</v>
      </c>
    </row>
    <row r="2" spans="1:21" x14ac:dyDescent="0.25">
      <c r="A2" s="6" t="s">
        <v>1</v>
      </c>
      <c r="B2" s="1">
        <v>100</v>
      </c>
      <c r="C2" s="1">
        <v>200</v>
      </c>
      <c r="D2" s="1">
        <v>300</v>
      </c>
      <c r="E2" s="1">
        <v>400</v>
      </c>
      <c r="F2" s="1">
        <v>500</v>
      </c>
      <c r="G2" s="1">
        <v>600</v>
      </c>
      <c r="H2" s="1">
        <v>700</v>
      </c>
      <c r="I2" s="1">
        <v>800</v>
      </c>
      <c r="J2" s="1">
        <v>900</v>
      </c>
      <c r="K2" s="1">
        <v>1000</v>
      </c>
      <c r="L2" s="1">
        <f>SUM(B2:K2)</f>
        <v>5500</v>
      </c>
      <c r="N2" s="1">
        <v>5500</v>
      </c>
      <c r="O2" s="1" t="s">
        <v>7</v>
      </c>
      <c r="P2" s="1">
        <v>10</v>
      </c>
      <c r="Q2" s="1" t="s">
        <v>8</v>
      </c>
      <c r="R2" s="1">
        <v>0.31807000000000002</v>
      </c>
      <c r="T2" s="1" t="s">
        <v>10</v>
      </c>
      <c r="U2" s="1">
        <v>-2.6519999999999998E-3</v>
      </c>
    </row>
    <row r="3" spans="1:21" x14ac:dyDescent="0.25">
      <c r="A3" s="6" t="s">
        <v>0</v>
      </c>
      <c r="B3" s="1">
        <v>2.0555999999999999E-3</v>
      </c>
      <c r="C3" s="1">
        <v>1.49117E-2</v>
      </c>
      <c r="D3" s="1">
        <v>4.80656E-2</v>
      </c>
      <c r="E3" s="1">
        <v>6.4869399999999994E-2</v>
      </c>
      <c r="F3" s="1">
        <v>1.3493E-2</v>
      </c>
      <c r="G3" s="1">
        <v>5.9570400000000003E-2</v>
      </c>
      <c r="H3" s="1">
        <v>1.05369E-2</v>
      </c>
      <c r="I3" s="1">
        <v>2.79575E-2</v>
      </c>
      <c r="J3" s="1">
        <v>3.3328799999999999E-2</v>
      </c>
      <c r="K3" s="1">
        <v>4.3281500000000001E-2</v>
      </c>
      <c r="L3" s="1">
        <f t="shared" ref="L3:L6" si="0">SUM(B3:K3)</f>
        <v>0.31807039999999998</v>
      </c>
    </row>
    <row r="4" spans="1:21" x14ac:dyDescent="0.25">
      <c r="A4" s="6" t="s">
        <v>2</v>
      </c>
      <c r="B4" s="1">
        <f>B2 * B2</f>
        <v>10000</v>
      </c>
      <c r="C4" s="1">
        <f t="shared" ref="C4:K4" si="1">C2 * C2</f>
        <v>40000</v>
      </c>
      <c r="D4" s="1">
        <f t="shared" si="1"/>
        <v>90000</v>
      </c>
      <c r="E4" s="1">
        <f t="shared" si="1"/>
        <v>160000</v>
      </c>
      <c r="F4" s="1">
        <f t="shared" si="1"/>
        <v>250000</v>
      </c>
      <c r="G4" s="1">
        <f t="shared" si="1"/>
        <v>360000</v>
      </c>
      <c r="H4" s="1">
        <f t="shared" si="1"/>
        <v>490000</v>
      </c>
      <c r="I4" s="1">
        <f t="shared" si="1"/>
        <v>640000</v>
      </c>
      <c r="J4" s="1">
        <f t="shared" si="1"/>
        <v>810000</v>
      </c>
      <c r="K4" s="1">
        <f t="shared" si="1"/>
        <v>1000000</v>
      </c>
      <c r="L4" s="1">
        <f t="shared" si="0"/>
        <v>3850000</v>
      </c>
    </row>
    <row r="5" spans="1:21" x14ac:dyDescent="0.25">
      <c r="A5" s="6" t="s">
        <v>3</v>
      </c>
      <c r="B5" s="1">
        <f>B2 * B3</f>
        <v>0.20555999999999999</v>
      </c>
      <c r="C5" s="1">
        <f t="shared" ref="C5:K5" si="2">C2 * C3</f>
        <v>2.9823399999999998</v>
      </c>
      <c r="D5" s="1">
        <f t="shared" si="2"/>
        <v>14.41968</v>
      </c>
      <c r="E5" s="1">
        <f t="shared" si="2"/>
        <v>25.947759999999999</v>
      </c>
      <c r="F5" s="1">
        <f t="shared" si="2"/>
        <v>6.7465000000000002</v>
      </c>
      <c r="G5" s="1">
        <f t="shared" si="2"/>
        <v>35.742240000000002</v>
      </c>
      <c r="H5" s="1">
        <f t="shared" si="2"/>
        <v>7.3758299999999997</v>
      </c>
      <c r="I5" s="1">
        <f t="shared" si="2"/>
        <v>22.366</v>
      </c>
      <c r="J5" s="1">
        <f t="shared" si="2"/>
        <v>29.995919999999998</v>
      </c>
      <c r="K5" s="1">
        <f t="shared" si="2"/>
        <v>43.281500000000001</v>
      </c>
      <c r="L5" s="1">
        <f t="shared" si="0"/>
        <v>189.06333000000001</v>
      </c>
    </row>
    <row r="6" spans="1:21" x14ac:dyDescent="0.25">
      <c r="A6" s="7" t="s">
        <v>6</v>
      </c>
      <c r="B6" s="1">
        <f>$U$1 * LOG(B2, 2) + $U$2</f>
        <v>-2.4048020427470517E-3</v>
      </c>
      <c r="C6" s="1">
        <f t="shared" ref="C6:K6" si="3">$U$1 * LOG(C2, 2) + $U$2</f>
        <v>-2.3675950427470517E-3</v>
      </c>
      <c r="D6" s="1">
        <f t="shared" si="3"/>
        <v>-2.3458303429827196E-3</v>
      </c>
      <c r="E6" s="1">
        <f t="shared" si="3"/>
        <v>-2.3303880427470516E-3</v>
      </c>
      <c r="F6" s="1">
        <f t="shared" si="3"/>
        <v>-2.3184100641205777E-3</v>
      </c>
      <c r="G6" s="1">
        <f t="shared" si="3"/>
        <v>-2.3086233429827196E-3</v>
      </c>
      <c r="H6" s="1">
        <f t="shared" si="3"/>
        <v>-2.3003487881620545E-3</v>
      </c>
      <c r="I6" s="1">
        <f t="shared" si="3"/>
        <v>-2.2931810427470516E-3</v>
      </c>
      <c r="J6" s="1">
        <f t="shared" si="3"/>
        <v>-2.2868586432183875E-3</v>
      </c>
      <c r="K6" s="1">
        <f t="shared" si="3"/>
        <v>-2.2812030641205776E-3</v>
      </c>
      <c r="L6" s="1">
        <f t="shared" si="0"/>
        <v>-2.3237240416575246E-2</v>
      </c>
    </row>
    <row r="7" spans="1:21" x14ac:dyDescent="0.25">
      <c r="A7" s="6" t="s">
        <v>4</v>
      </c>
      <c r="B7" s="2">
        <f>CORREL(B4:K4, B5:K5)</f>
        <v>0.72240951561643496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FFC5-9DEF-4A97-AAEB-2C778A5CA7D6}">
  <dimension ref="A1:U7"/>
  <sheetViews>
    <sheetView workbookViewId="0">
      <selection activeCell="I24" sqref="I24"/>
    </sheetView>
  </sheetViews>
  <sheetFormatPr defaultRowHeight="15" x14ac:dyDescent="0.25"/>
  <cols>
    <col min="1" max="1" width="24.85546875" bestFit="1" customWidth="1"/>
    <col min="15" max="15" width="2" bestFit="1" customWidth="1"/>
    <col min="17" max="17" width="2" bestFit="1" customWidth="1"/>
    <col min="20" max="20" width="2.140625" bestFit="1" customWidth="1"/>
    <col min="21" max="21" width="12.7109375" bestFit="1" customWidth="1"/>
  </cols>
  <sheetData>
    <row r="1" spans="1:21" x14ac:dyDescent="0.25">
      <c r="A1" s="5" t="s">
        <v>13</v>
      </c>
      <c r="B1" s="3"/>
      <c r="C1" s="3"/>
      <c r="D1" s="3"/>
      <c r="E1" s="3"/>
      <c r="F1" s="3"/>
      <c r="G1" s="3"/>
      <c r="H1" s="3"/>
      <c r="I1" s="3"/>
      <c r="J1" s="3"/>
      <c r="K1" s="4"/>
      <c r="L1" s="8" t="s">
        <v>5</v>
      </c>
      <c r="N1" s="1">
        <v>3850000</v>
      </c>
      <c r="O1" s="1" t="s">
        <v>7</v>
      </c>
      <c r="P1" s="1">
        <v>5500</v>
      </c>
      <c r="Q1" s="1" t="s">
        <v>8</v>
      </c>
      <c r="R1" s="1">
        <v>154.96879999999999</v>
      </c>
      <c r="T1" s="1" t="s">
        <v>9</v>
      </c>
      <c r="U1" s="1">
        <v>2.8958E-5</v>
      </c>
    </row>
    <row r="2" spans="1:21" x14ac:dyDescent="0.25">
      <c r="A2" s="6" t="s">
        <v>1</v>
      </c>
      <c r="B2" s="1">
        <v>100</v>
      </c>
      <c r="C2" s="1">
        <v>200</v>
      </c>
      <c r="D2" s="1">
        <v>300</v>
      </c>
      <c r="E2" s="1">
        <v>400</v>
      </c>
      <c r="F2" s="1">
        <v>500</v>
      </c>
      <c r="G2" s="1">
        <v>600</v>
      </c>
      <c r="H2" s="1">
        <v>700</v>
      </c>
      <c r="I2" s="1">
        <v>800</v>
      </c>
      <c r="J2" s="1">
        <v>900</v>
      </c>
      <c r="K2" s="1">
        <v>1000</v>
      </c>
      <c r="L2" s="1">
        <f>SUM(B2:K2)</f>
        <v>5500</v>
      </c>
      <c r="N2" s="1">
        <v>5500</v>
      </c>
      <c r="O2" s="1" t="s">
        <v>7</v>
      </c>
      <c r="P2" s="1">
        <v>10</v>
      </c>
      <c r="Q2" s="1" t="s">
        <v>8</v>
      </c>
      <c r="R2" s="1">
        <v>0.218558</v>
      </c>
      <c r="T2" s="1" t="s">
        <v>10</v>
      </c>
      <c r="U2" s="1">
        <v>-3.2780000000000001E-3</v>
      </c>
    </row>
    <row r="3" spans="1:21" x14ac:dyDescent="0.25">
      <c r="A3" s="6" t="s">
        <v>0</v>
      </c>
      <c r="B3" s="1">
        <v>2.59671E-2</v>
      </c>
      <c r="C3" s="1">
        <v>4.169E-4</v>
      </c>
      <c r="D3" s="1">
        <v>4.1839999999999998E-4</v>
      </c>
      <c r="E3" s="1">
        <v>5.3390000000000002E-4</v>
      </c>
      <c r="F3" s="1">
        <v>3.9659999999999999E-4</v>
      </c>
      <c r="G3" s="1">
        <v>9.2961299999999997E-2</v>
      </c>
      <c r="H3" s="1">
        <v>1.3615000000000001E-3</v>
      </c>
      <c r="I3" s="1">
        <v>5.2709999999999996E-4</v>
      </c>
      <c r="J3" s="1">
        <v>1.37495E-2</v>
      </c>
      <c r="K3" s="1">
        <v>8.2225300000000001E-2</v>
      </c>
      <c r="L3" s="1">
        <f t="shared" ref="L3:L6" si="0">SUM(B3:K3)</f>
        <v>0.21855760000000002</v>
      </c>
    </row>
    <row r="4" spans="1:21" x14ac:dyDescent="0.25">
      <c r="A4" s="6" t="s">
        <v>2</v>
      </c>
      <c r="B4" s="1">
        <f>B2 * B2</f>
        <v>10000</v>
      </c>
      <c r="C4" s="1">
        <f t="shared" ref="C4:K4" si="1">C2 * C2</f>
        <v>40000</v>
      </c>
      <c r="D4" s="1">
        <f t="shared" si="1"/>
        <v>90000</v>
      </c>
      <c r="E4" s="1">
        <f t="shared" si="1"/>
        <v>160000</v>
      </c>
      <c r="F4" s="1">
        <f t="shared" si="1"/>
        <v>250000</v>
      </c>
      <c r="G4" s="1">
        <f t="shared" si="1"/>
        <v>360000</v>
      </c>
      <c r="H4" s="1">
        <f t="shared" si="1"/>
        <v>490000</v>
      </c>
      <c r="I4" s="1">
        <f t="shared" si="1"/>
        <v>640000</v>
      </c>
      <c r="J4" s="1">
        <f t="shared" si="1"/>
        <v>810000</v>
      </c>
      <c r="K4" s="1">
        <f t="shared" si="1"/>
        <v>1000000</v>
      </c>
      <c r="L4" s="1">
        <f t="shared" si="0"/>
        <v>3850000</v>
      </c>
    </row>
    <row r="5" spans="1:21" x14ac:dyDescent="0.25">
      <c r="A5" s="6" t="s">
        <v>3</v>
      </c>
      <c r="B5" s="1">
        <f>B2 * B3</f>
        <v>2.5967099999999999</v>
      </c>
      <c r="C5" s="1">
        <f t="shared" ref="C5:K5" si="2">C2 * C3</f>
        <v>8.3379999999999996E-2</v>
      </c>
      <c r="D5" s="1">
        <f t="shared" si="2"/>
        <v>0.12551999999999999</v>
      </c>
      <c r="E5" s="1">
        <f t="shared" si="2"/>
        <v>0.21356</v>
      </c>
      <c r="F5" s="1">
        <f t="shared" si="2"/>
        <v>0.1983</v>
      </c>
      <c r="G5" s="1">
        <f t="shared" si="2"/>
        <v>55.776779999999995</v>
      </c>
      <c r="H5" s="1">
        <f t="shared" si="2"/>
        <v>0.95305000000000006</v>
      </c>
      <c r="I5" s="1">
        <f t="shared" si="2"/>
        <v>0.42167999999999994</v>
      </c>
      <c r="J5" s="1">
        <f t="shared" si="2"/>
        <v>12.374549999999999</v>
      </c>
      <c r="K5" s="1">
        <f t="shared" si="2"/>
        <v>82.225300000000004</v>
      </c>
      <c r="L5" s="1">
        <f t="shared" si="0"/>
        <v>154.96883</v>
      </c>
    </row>
    <row r="6" spans="1:21" x14ac:dyDescent="0.25">
      <c r="A6" s="7" t="s">
        <v>6</v>
      </c>
      <c r="B6" s="1">
        <f>$U$1 * LOG(B2, 2) + $U$2</f>
        <v>-3.0856072124565035E-3</v>
      </c>
      <c r="C6" s="1">
        <f t="shared" ref="C6:K6" si="3">$U$1 * LOG(C2, 2) + $U$2</f>
        <v>-3.0566492124565036E-3</v>
      </c>
      <c r="D6" s="1">
        <f t="shared" si="3"/>
        <v>-3.0397098683606202E-3</v>
      </c>
      <c r="E6" s="1">
        <f t="shared" si="3"/>
        <v>-3.0276912124565037E-3</v>
      </c>
      <c r="F6" s="1">
        <f t="shared" si="3"/>
        <v>-3.0183688186847554E-3</v>
      </c>
      <c r="G6" s="1">
        <f t="shared" si="3"/>
        <v>-3.0107518683606203E-3</v>
      </c>
      <c r="H6" s="1">
        <f t="shared" si="3"/>
        <v>-3.0043118286235595E-3</v>
      </c>
      <c r="I6" s="1">
        <f t="shared" si="3"/>
        <v>-2.9987332124565037E-3</v>
      </c>
      <c r="J6" s="1">
        <f t="shared" si="3"/>
        <v>-2.9938125242647373E-3</v>
      </c>
      <c r="K6" s="1">
        <f t="shared" si="3"/>
        <v>-2.9894108186847555E-3</v>
      </c>
      <c r="L6" s="1">
        <f t="shared" si="0"/>
        <v>-3.0225046576805067E-2</v>
      </c>
    </row>
    <row r="7" spans="1:21" x14ac:dyDescent="0.25">
      <c r="A7" s="6" t="s">
        <v>4</v>
      </c>
      <c r="B7" s="2">
        <f>CORREL(B4:K4, B5:K5)</f>
        <v>0.59765452462319668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2BB0-4806-4751-A56C-7C6743EDF124}">
  <dimension ref="A1:U7"/>
  <sheetViews>
    <sheetView tabSelected="1" workbookViewId="0">
      <selection activeCell="U20" sqref="U20"/>
    </sheetView>
  </sheetViews>
  <sheetFormatPr defaultRowHeight="15" x14ac:dyDescent="0.25"/>
  <cols>
    <col min="1" max="1" width="24.85546875" bestFit="1" customWidth="1"/>
    <col min="15" max="15" width="2" bestFit="1" customWidth="1"/>
    <col min="17" max="17" width="2" bestFit="1" customWidth="1"/>
    <col min="20" max="20" width="2.140625" bestFit="1" customWidth="1"/>
    <col min="21" max="21" width="12" bestFit="1" customWidth="1"/>
  </cols>
  <sheetData>
    <row r="1" spans="1:21" x14ac:dyDescent="0.25">
      <c r="A1" s="5" t="s">
        <v>14</v>
      </c>
      <c r="B1" s="3"/>
      <c r="C1" s="3"/>
      <c r="D1" s="3"/>
      <c r="E1" s="3"/>
      <c r="F1" s="3"/>
      <c r="G1" s="3"/>
      <c r="H1" s="3"/>
      <c r="I1" s="3"/>
      <c r="J1" s="3"/>
      <c r="K1" s="4"/>
      <c r="L1" s="8" t="s">
        <v>5</v>
      </c>
      <c r="N1" s="1">
        <v>3850000</v>
      </c>
      <c r="O1" s="1" t="s">
        <v>7</v>
      </c>
      <c r="P1" s="1">
        <v>5500</v>
      </c>
      <c r="Q1" s="1" t="s">
        <v>8</v>
      </c>
      <c r="R1" s="1">
        <v>136.09379999999999</v>
      </c>
      <c r="T1" s="1" t="s">
        <v>9</v>
      </c>
      <c r="U1" s="1">
        <v>4.5142000000000002E-5</v>
      </c>
    </row>
    <row r="2" spans="1:21" x14ac:dyDescent="0.25">
      <c r="A2" s="6" t="s">
        <v>1</v>
      </c>
      <c r="B2" s="1">
        <v>100</v>
      </c>
      <c r="C2" s="1">
        <v>200</v>
      </c>
      <c r="D2" s="1">
        <v>300</v>
      </c>
      <c r="E2" s="1">
        <v>400</v>
      </c>
      <c r="F2" s="1">
        <v>500</v>
      </c>
      <c r="G2" s="1">
        <v>600</v>
      </c>
      <c r="H2" s="1">
        <v>700</v>
      </c>
      <c r="I2" s="1">
        <v>800</v>
      </c>
      <c r="J2" s="1">
        <v>900</v>
      </c>
      <c r="K2" s="1">
        <v>1000</v>
      </c>
      <c r="L2" s="1">
        <f>SUM(B2:K2)</f>
        <v>5500</v>
      </c>
      <c r="N2" s="1">
        <v>5500</v>
      </c>
      <c r="O2" s="1" t="s">
        <v>7</v>
      </c>
      <c r="P2" s="1">
        <v>10</v>
      </c>
      <c r="Q2" s="1" t="s">
        <v>8</v>
      </c>
      <c r="R2" s="1">
        <v>0.20948600000000001</v>
      </c>
      <c r="T2" s="1" t="s">
        <v>10</v>
      </c>
      <c r="U2" s="1">
        <v>-3.0370000000000002E-3</v>
      </c>
    </row>
    <row r="3" spans="1:21" x14ac:dyDescent="0.25">
      <c r="A3" s="6" t="s">
        <v>0</v>
      </c>
      <c r="B3" s="1">
        <v>2.4020000000000001E-4</v>
      </c>
      <c r="C3" s="1">
        <v>4.4879000000000004E-3</v>
      </c>
      <c r="D3" s="1">
        <v>4.0546999999999996E-3</v>
      </c>
      <c r="E3" s="1">
        <v>2.1772900000000001E-2</v>
      </c>
      <c r="F3" s="1">
        <v>6.5356399999999995E-2</v>
      </c>
      <c r="G3" s="1">
        <v>5.0440000000000001E-4</v>
      </c>
      <c r="H3" s="1">
        <v>6.5329499999999999E-2</v>
      </c>
      <c r="I3" s="1">
        <v>2.1015999999999999E-3</v>
      </c>
      <c r="J3" s="1">
        <v>7.8431000000000004E-3</v>
      </c>
      <c r="K3" s="1">
        <v>3.7795099999999998E-2</v>
      </c>
      <c r="L3" s="1">
        <f t="shared" ref="L3:L6" si="0">SUM(B3:K3)</f>
        <v>0.2094858</v>
      </c>
    </row>
    <row r="4" spans="1:21" x14ac:dyDescent="0.25">
      <c r="A4" s="6" t="s">
        <v>2</v>
      </c>
      <c r="B4" s="1">
        <f>B2 * B2</f>
        <v>10000</v>
      </c>
      <c r="C4" s="1">
        <f t="shared" ref="C4:K4" si="1">C2 * C2</f>
        <v>40000</v>
      </c>
      <c r="D4" s="1">
        <f t="shared" si="1"/>
        <v>90000</v>
      </c>
      <c r="E4" s="1">
        <f t="shared" si="1"/>
        <v>160000</v>
      </c>
      <c r="F4" s="1">
        <f t="shared" si="1"/>
        <v>250000</v>
      </c>
      <c r="G4" s="1">
        <f t="shared" si="1"/>
        <v>360000</v>
      </c>
      <c r="H4" s="1">
        <f t="shared" si="1"/>
        <v>490000</v>
      </c>
      <c r="I4" s="1">
        <f t="shared" si="1"/>
        <v>640000</v>
      </c>
      <c r="J4" s="1">
        <f t="shared" si="1"/>
        <v>810000</v>
      </c>
      <c r="K4" s="1">
        <f t="shared" si="1"/>
        <v>1000000</v>
      </c>
      <c r="L4" s="1">
        <f t="shared" si="0"/>
        <v>3850000</v>
      </c>
    </row>
    <row r="5" spans="1:21" x14ac:dyDescent="0.25">
      <c r="A5" s="6" t="s">
        <v>3</v>
      </c>
      <c r="B5" s="1">
        <f>B2 * B3</f>
        <v>2.402E-2</v>
      </c>
      <c r="C5" s="1">
        <f t="shared" ref="C5:K5" si="2">C2 * C3</f>
        <v>0.89758000000000004</v>
      </c>
      <c r="D5" s="1">
        <f t="shared" si="2"/>
        <v>1.21641</v>
      </c>
      <c r="E5" s="1">
        <f t="shared" si="2"/>
        <v>8.7091600000000007</v>
      </c>
      <c r="F5" s="1">
        <f t="shared" si="2"/>
        <v>32.678199999999997</v>
      </c>
      <c r="G5" s="1">
        <f t="shared" si="2"/>
        <v>0.30264000000000002</v>
      </c>
      <c r="H5" s="1">
        <f t="shared" si="2"/>
        <v>45.730649999999997</v>
      </c>
      <c r="I5" s="1">
        <f t="shared" si="2"/>
        <v>1.6812799999999999</v>
      </c>
      <c r="J5" s="1">
        <f t="shared" si="2"/>
        <v>7.0587900000000001</v>
      </c>
      <c r="K5" s="1">
        <f t="shared" si="2"/>
        <v>37.795099999999998</v>
      </c>
      <c r="L5" s="1">
        <f t="shared" si="0"/>
        <v>136.09383</v>
      </c>
    </row>
    <row r="6" spans="1:21" x14ac:dyDescent="0.25">
      <c r="A6" s="7" t="s">
        <v>6</v>
      </c>
      <c r="B6" s="1">
        <f>$U$1 * LOG(B2, 2) + $U$2</f>
        <v>-2.7370830438811894E-3</v>
      </c>
      <c r="C6" s="1">
        <f t="shared" ref="C6:K6" si="3">$U$1 * LOG(C2, 2) + $U$2</f>
        <v>-2.6919410438811897E-3</v>
      </c>
      <c r="D6" s="1">
        <f t="shared" si="3"/>
        <v>-2.6655346666736349E-3</v>
      </c>
      <c r="E6" s="1">
        <f t="shared" si="3"/>
        <v>-2.6467990438811895E-3</v>
      </c>
      <c r="F6" s="1">
        <f t="shared" si="3"/>
        <v>-2.6322665658217843E-3</v>
      </c>
      <c r="G6" s="1">
        <f t="shared" si="3"/>
        <v>-2.6203926666736352E-3</v>
      </c>
      <c r="H6" s="1">
        <f t="shared" si="3"/>
        <v>-2.6103534279896651E-3</v>
      </c>
      <c r="I6" s="1">
        <f t="shared" si="3"/>
        <v>-2.6016570438811898E-3</v>
      </c>
      <c r="J6" s="1">
        <f t="shared" si="3"/>
        <v>-2.5939862894660808E-3</v>
      </c>
      <c r="K6" s="1">
        <f t="shared" si="3"/>
        <v>-2.5871245658217841E-3</v>
      </c>
      <c r="L6" s="1">
        <f t="shared" si="0"/>
        <v>-2.6387138357971341E-2</v>
      </c>
    </row>
    <row r="7" spans="1:21" x14ac:dyDescent="0.25">
      <c r="A7" s="6" t="s">
        <v>4</v>
      </c>
      <c r="B7" s="2">
        <f>CORREL(B4:K4, B5:K5)</f>
        <v>0.44487439005286922</v>
      </c>
    </row>
  </sheetData>
  <mergeCells count="1"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Самописные функции (средние)</vt:lpstr>
      <vt:lpstr>Самописные функции (худшие)</vt:lpstr>
      <vt:lpstr>Встроенные функции (средние)</vt:lpstr>
      <vt:lpstr>Встроенные функции (худшие)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PackardBell</dc:creator>
  <cp:lastModifiedBy>PackardBell</cp:lastModifiedBy>
  <dcterms:created xsi:type="dcterms:W3CDTF">2015-06-05T18:19:34Z</dcterms:created>
  <dcterms:modified xsi:type="dcterms:W3CDTF">2023-12-24T19:42:49Z</dcterms:modified>
</cp:coreProperties>
</file>