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rcel\OneDrive\Documentos\Desktop\"/>
    </mc:Choice>
  </mc:AlternateContent>
  <xr:revisionPtr revIDLastSave="0" documentId="8_{C6F1871E-8A22-4D7F-B744-09FB740F560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1" r:id="rId1"/>
    <sheet name="Problema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" i="2" l="1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9" i="2"/>
  <c r="P9" i="2"/>
  <c r="T63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9" i="2"/>
  <c r="C3" i="2"/>
  <c r="C4" i="2"/>
  <c r="C5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</calcChain>
</file>

<file path=xl/sharedStrings.xml><?xml version="1.0" encoding="utf-8"?>
<sst xmlns="http://schemas.openxmlformats.org/spreadsheetml/2006/main" count="567" uniqueCount="94">
  <si>
    <t>recuperacion unidad II</t>
  </si>
  <si>
    <t>recuperacion unidad III</t>
  </si>
  <si>
    <t>recuperacion unidad V</t>
  </si>
  <si>
    <t>unidad V</t>
  </si>
  <si>
    <t xml:space="preserve">Miercoles </t>
  </si>
  <si>
    <t xml:space="preserve">8 de enero </t>
  </si>
  <si>
    <t>10:00-11:00</t>
  </si>
  <si>
    <t xml:space="preserve">Lunes </t>
  </si>
  <si>
    <t>13 de enero</t>
  </si>
  <si>
    <t>recuperacion unidad I o II</t>
  </si>
  <si>
    <t>14:00 a 15:00</t>
  </si>
  <si>
    <t xml:space="preserve">martes </t>
  </si>
  <si>
    <t>14 de enero</t>
  </si>
  <si>
    <t>7:00 a 8:00</t>
  </si>
  <si>
    <t xml:space="preserve">revision de recuperaciones </t>
  </si>
  <si>
    <t xml:space="preserve">miercoles </t>
  </si>
  <si>
    <t>15 de enero</t>
  </si>
  <si>
    <t>20 de enero</t>
  </si>
  <si>
    <t>recuperacion unidad III y IV</t>
  </si>
  <si>
    <t>15:00 a 16:00</t>
  </si>
  <si>
    <t>10:00 a 11:00</t>
  </si>
  <si>
    <t>21 de enero</t>
  </si>
  <si>
    <t>recuperacion unidad III  IV  y V</t>
  </si>
  <si>
    <t>22 de enero</t>
  </si>
  <si>
    <t>GRUPO 3102</t>
  </si>
  <si>
    <t>9:00 a 10:00</t>
  </si>
  <si>
    <t>recuperacion unidad IV</t>
  </si>
  <si>
    <t>recuperacion unidad  V</t>
  </si>
  <si>
    <t>GRUPO 3101</t>
  </si>
  <si>
    <t xml:space="preserve">recuperacion unidad I </t>
  </si>
  <si>
    <t>usuario</t>
  </si>
  <si>
    <t xml:space="preserve">productos </t>
  </si>
  <si>
    <t>frutas / verduras</t>
  </si>
  <si>
    <t>mayoreo</t>
  </si>
  <si>
    <t>normal</t>
  </si>
  <si>
    <t>segundos</t>
  </si>
  <si>
    <t>hora entrada tienda</t>
  </si>
  <si>
    <t>crem y salch</t>
  </si>
  <si>
    <t>empleados</t>
  </si>
  <si>
    <t>2min/prod</t>
  </si>
  <si>
    <t>0-12 art -10 min</t>
  </si>
  <si>
    <t>12-18 art 15 min</t>
  </si>
  <si>
    <t>18-25 art 20 min</t>
  </si>
  <si>
    <t>&gt; 25 art 25 min</t>
  </si>
  <si>
    <t>5 pers antes</t>
  </si>
  <si>
    <t>caja rapida max 10 art</t>
  </si>
  <si>
    <t>No mas de 5 personas en la fila</t>
  </si>
  <si>
    <t>tiempo no mas de 10 min</t>
  </si>
  <si>
    <t>¿Qué probabilidad de no haya nadie formado?</t>
  </si>
  <si>
    <t>Probabilidad de al menos 1 formado</t>
  </si>
  <si>
    <t>cremeria y salchichoneria 3 empleados</t>
  </si>
  <si>
    <t>No mas de 6 personas en la fila</t>
  </si>
  <si>
    <t xml:space="preserve">No mas de 8 min en la fila </t>
  </si>
  <si>
    <t xml:space="preserve">Encontrar el numero ideal de cajas </t>
  </si>
  <si>
    <t>justificar la respuesta</t>
  </si>
  <si>
    <t xml:space="preserve">a 1 hora </t>
  </si>
  <si>
    <t xml:space="preserve">MARTINEZ CHAVEZ CESAR ANTONIO </t>
  </si>
  <si>
    <t xml:space="preserve">CAMACHO OSORIO LINDA ESTRELLA </t>
  </si>
  <si>
    <t xml:space="preserve">ROSALES RUIZ ANDRES </t>
  </si>
  <si>
    <t xml:space="preserve">OCAMPO RIVERA LUIS CARLOS </t>
  </si>
  <si>
    <t xml:space="preserve">MIRANDA VEGA MARIA TERESA </t>
  </si>
  <si>
    <t>HERNANDEZ BLAS YULISSA</t>
  </si>
  <si>
    <t xml:space="preserve">VEGA MORALES JESSICA </t>
  </si>
  <si>
    <t xml:space="preserve">SANTANA MARTINEZ JUAN CARLOS </t>
  </si>
  <si>
    <t xml:space="preserve">MONTOYA GARCIA GAEL </t>
  </si>
  <si>
    <t>RAMIREZ GONZALES CESAR JAVIER</t>
  </si>
  <si>
    <t>ALMAZAN MARTINEZ YANET</t>
  </si>
  <si>
    <t xml:space="preserve">CASTILLO DURAN VICTOR MANUEL </t>
  </si>
  <si>
    <t xml:space="preserve">CRUZ CASTILLO SERGIO URIEL </t>
  </si>
  <si>
    <t xml:space="preserve">ANGELES MIRANDA ANGEL EDUARDO </t>
  </si>
  <si>
    <t xml:space="preserve">CAPETILLO BONIFACION EK ALONDRA </t>
  </si>
  <si>
    <t>ARCE CRUZ ALONDRA</t>
  </si>
  <si>
    <t xml:space="preserve">CARLOS MARCIAL DIEGO </t>
  </si>
  <si>
    <t xml:space="preserve">CASTRO CRUZ LUIS ALBERTO </t>
  </si>
  <si>
    <t xml:space="preserve">HERNANDEZ CRUZ REBECA </t>
  </si>
  <si>
    <t xml:space="preserve">MARTINEZ ZENON ALEXIS </t>
  </si>
  <si>
    <t xml:space="preserve">MATIAS CARMEN SALVADOR </t>
  </si>
  <si>
    <t xml:space="preserve">MARTINEZ MARTINEZ OSCAR EMILIO </t>
  </si>
  <si>
    <t xml:space="preserve">GARCIA BERNABE DAVID CRISTOPHER </t>
  </si>
  <si>
    <t xml:space="preserve">SANDOVAL ORDOÑEZ MAURICIO </t>
  </si>
  <si>
    <t xml:space="preserve">REYES REYES ITATI </t>
  </si>
  <si>
    <t>ARCE GABRIEL LUZ JIMENA</t>
  </si>
  <si>
    <t xml:space="preserve">GUERRERO VIDAL JAZMIN </t>
  </si>
  <si>
    <t xml:space="preserve">MARTINEZ ALLENDE SANDRA JOCELYN </t>
  </si>
  <si>
    <t xml:space="preserve">RIBERA ROBLEDO JANETH </t>
  </si>
  <si>
    <t xml:space="preserve">NOGUEZ LOPEZ DIEGO ARTURO </t>
  </si>
  <si>
    <t xml:space="preserve">RAMIREZ ORTIZ LUIS HERNAN </t>
  </si>
  <si>
    <t xml:space="preserve">RICARDO VERTIZ MARIEL </t>
  </si>
  <si>
    <t xml:space="preserve">No </t>
  </si>
  <si>
    <t>NOMBRE</t>
  </si>
  <si>
    <t>Super Riko</t>
  </si>
  <si>
    <t>PRODUCTOS</t>
  </si>
  <si>
    <t>MIN</t>
  </si>
  <si>
    <t>42 clientes/hora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</si>
</sst>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20" fontId="1" fillId="8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0" fontId="1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Border="1"/>
    <xf numFmtId="0" fontId="0" fillId="11" borderId="1" xfId="0" applyFill="1" applyBorder="1"/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/>
    <xf numFmtId="0" fontId="0" fillId="6" borderId="0" xfId="0" applyFill="1"/>
    <xf numFmtId="0" fontId="0" fillId="10" borderId="0" xfId="0" applyFill="1"/>
    <xf numFmtId="0" fontId="0" fillId="2" borderId="0" xfId="0" applyFill="1"/>
    <xf numFmtId="0" fontId="0" fillId="0" borderId="0" xfId="0" applyBorder="1" applyAlignment="1">
      <alignment horizontal="center"/>
    </xf>
    <xf numFmtId="0" fontId="0" fillId="12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99FF"/>
      <color rgb="FF00FF99"/>
      <color rgb="FFCC99FF"/>
      <color rgb="FFFF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G21"/>
  <sheetViews>
    <sheetView workbookViewId="0">
      <selection activeCell="L16" sqref="L16"/>
    </sheetView>
  </sheetViews>
  <sheetFormatPr baseColWidth="10" defaultRowHeight="14.4" x14ac:dyDescent="0.3"/>
  <cols>
    <col min="4" max="4" width="27.44140625" customWidth="1"/>
    <col min="5" max="5" width="15" customWidth="1"/>
    <col min="6" max="6" width="13" style="1" customWidth="1"/>
    <col min="7" max="7" width="17.109375" style="1" customWidth="1"/>
  </cols>
  <sheetData>
    <row r="2" spans="4:7" x14ac:dyDescent="0.3">
      <c r="D2" s="34" t="s">
        <v>24</v>
      </c>
      <c r="E2" s="34"/>
      <c r="F2" s="34"/>
      <c r="G2" s="34"/>
    </row>
    <row r="3" spans="4:7" x14ac:dyDescent="0.3">
      <c r="D3" s="2" t="s">
        <v>3</v>
      </c>
      <c r="E3" s="2" t="s">
        <v>4</v>
      </c>
      <c r="F3" s="3" t="s">
        <v>5</v>
      </c>
      <c r="G3" s="4" t="s">
        <v>6</v>
      </c>
    </row>
    <row r="4" spans="4:7" x14ac:dyDescent="0.3">
      <c r="D4" s="5" t="s">
        <v>9</v>
      </c>
      <c r="E4" s="5" t="s">
        <v>7</v>
      </c>
      <c r="F4" s="6" t="s">
        <v>8</v>
      </c>
      <c r="G4" s="6" t="s">
        <v>10</v>
      </c>
    </row>
    <row r="5" spans="4:7" x14ac:dyDescent="0.3">
      <c r="D5" s="7" t="s">
        <v>9</v>
      </c>
      <c r="E5" s="7" t="s">
        <v>11</v>
      </c>
      <c r="F5" s="8" t="s">
        <v>12</v>
      </c>
      <c r="G5" s="8" t="s">
        <v>13</v>
      </c>
    </row>
    <row r="6" spans="4:7" x14ac:dyDescent="0.3">
      <c r="D6" s="9" t="s">
        <v>14</v>
      </c>
      <c r="E6" s="9" t="s">
        <v>15</v>
      </c>
      <c r="F6" s="10" t="s">
        <v>16</v>
      </c>
      <c r="G6" s="20">
        <v>0.41666666666666669</v>
      </c>
    </row>
    <row r="7" spans="4:7" x14ac:dyDescent="0.3">
      <c r="D7" s="11" t="s">
        <v>1</v>
      </c>
      <c r="E7" s="11" t="s">
        <v>7</v>
      </c>
      <c r="F7" s="12" t="s">
        <v>17</v>
      </c>
      <c r="G7" s="12" t="s">
        <v>13</v>
      </c>
    </row>
    <row r="8" spans="4:7" x14ac:dyDescent="0.3">
      <c r="D8" s="13" t="s">
        <v>18</v>
      </c>
      <c r="E8" s="13" t="s">
        <v>7</v>
      </c>
      <c r="F8" s="14" t="s">
        <v>17</v>
      </c>
      <c r="G8" s="14" t="s">
        <v>19</v>
      </c>
    </row>
    <row r="9" spans="4:7" x14ac:dyDescent="0.3">
      <c r="D9" s="15" t="s">
        <v>22</v>
      </c>
      <c r="E9" s="15" t="s">
        <v>11</v>
      </c>
      <c r="F9" s="16" t="s">
        <v>21</v>
      </c>
      <c r="G9" s="17" t="s">
        <v>13</v>
      </c>
    </row>
    <row r="10" spans="4:7" x14ac:dyDescent="0.3">
      <c r="D10" s="18" t="s">
        <v>2</v>
      </c>
      <c r="E10" s="18" t="s">
        <v>11</v>
      </c>
      <c r="F10" s="19" t="s">
        <v>21</v>
      </c>
      <c r="G10" s="19" t="s">
        <v>19</v>
      </c>
    </row>
    <row r="11" spans="4:7" x14ac:dyDescent="0.3">
      <c r="D11" s="9" t="s">
        <v>14</v>
      </c>
      <c r="E11" s="9" t="s">
        <v>15</v>
      </c>
      <c r="F11" s="10" t="s">
        <v>23</v>
      </c>
      <c r="G11" s="20">
        <v>0.41666666666666669</v>
      </c>
    </row>
    <row r="14" spans="4:7" x14ac:dyDescent="0.3">
      <c r="D14" s="34" t="s">
        <v>28</v>
      </c>
      <c r="E14" s="34"/>
      <c r="F14" s="34"/>
      <c r="G14" s="34"/>
    </row>
    <row r="15" spans="4:7" x14ac:dyDescent="0.3">
      <c r="D15" s="5" t="s">
        <v>29</v>
      </c>
      <c r="E15" s="5" t="s">
        <v>7</v>
      </c>
      <c r="F15" s="6" t="s">
        <v>8</v>
      </c>
      <c r="G15" s="6" t="s">
        <v>25</v>
      </c>
    </row>
    <row r="16" spans="4:7" x14ac:dyDescent="0.3">
      <c r="D16" s="7" t="s">
        <v>0</v>
      </c>
      <c r="E16" s="7" t="s">
        <v>11</v>
      </c>
      <c r="F16" s="8" t="s">
        <v>12</v>
      </c>
      <c r="G16" s="8" t="s">
        <v>20</v>
      </c>
    </row>
    <row r="17" spans="4:7" x14ac:dyDescent="0.3">
      <c r="D17" s="11" t="s">
        <v>1</v>
      </c>
      <c r="E17" s="11" t="s">
        <v>11</v>
      </c>
      <c r="F17" s="12" t="s">
        <v>12</v>
      </c>
      <c r="G17" s="12" t="s">
        <v>19</v>
      </c>
    </row>
    <row r="18" spans="4:7" x14ac:dyDescent="0.3">
      <c r="D18" s="9" t="s">
        <v>14</v>
      </c>
      <c r="E18" s="9" t="s">
        <v>15</v>
      </c>
      <c r="F18" s="10" t="s">
        <v>16</v>
      </c>
      <c r="G18" s="20">
        <v>0.54166666666666663</v>
      </c>
    </row>
    <row r="19" spans="4:7" x14ac:dyDescent="0.3">
      <c r="D19" s="13" t="s">
        <v>26</v>
      </c>
      <c r="E19" s="13" t="s">
        <v>7</v>
      </c>
      <c r="F19" s="14" t="s">
        <v>17</v>
      </c>
      <c r="G19" s="14" t="s">
        <v>25</v>
      </c>
    </row>
    <row r="20" spans="4:7" x14ac:dyDescent="0.3">
      <c r="D20" s="15" t="s">
        <v>27</v>
      </c>
      <c r="E20" s="15" t="s">
        <v>11</v>
      </c>
      <c r="F20" s="16" t="s">
        <v>21</v>
      </c>
      <c r="G20" s="17" t="s">
        <v>20</v>
      </c>
    </row>
    <row r="21" spans="4:7" x14ac:dyDescent="0.3">
      <c r="D21" s="9" t="s">
        <v>14</v>
      </c>
      <c r="E21" s="9" t="s">
        <v>15</v>
      </c>
      <c r="F21" s="10" t="s">
        <v>23</v>
      </c>
      <c r="G21" s="10" t="s">
        <v>20</v>
      </c>
    </row>
  </sheetData>
  <mergeCells count="2">
    <mergeCell ref="D2:G2"/>
    <mergeCell ref="D14:G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77"/>
  <sheetViews>
    <sheetView tabSelected="1" topLeftCell="B2" zoomScale="92" zoomScaleNormal="85" workbookViewId="0">
      <selection activeCell="C6" sqref="C6"/>
    </sheetView>
  </sheetViews>
  <sheetFormatPr baseColWidth="10" defaultRowHeight="14.4" x14ac:dyDescent="0.3"/>
  <cols>
    <col min="4" max="4" width="14.5546875" style="1" customWidth="1"/>
    <col min="5" max="5" width="16.5546875" style="1" customWidth="1"/>
    <col min="6" max="7" width="6.6640625" style="1" customWidth="1"/>
    <col min="8" max="8" width="5.6640625" style="1" customWidth="1"/>
    <col min="9" max="9" width="4.6640625" style="1" customWidth="1"/>
    <col min="11" max="11" width="11.44140625" style="1"/>
    <col min="12" max="12" width="11.44140625" customWidth="1"/>
    <col min="13" max="13" width="18.88671875" customWidth="1"/>
  </cols>
  <sheetData>
    <row r="1" spans="3:25" ht="18" x14ac:dyDescent="0.35">
      <c r="D1" s="36" t="s">
        <v>90</v>
      </c>
      <c r="E1" s="36"/>
      <c r="N1" s="32"/>
      <c r="O1" s="32"/>
    </row>
    <row r="2" spans="3:25" x14ac:dyDescent="0.3">
      <c r="K2" s="37" t="s">
        <v>55</v>
      </c>
      <c r="L2" s="37"/>
      <c r="N2" s="43"/>
      <c r="O2" s="43"/>
      <c r="P2" s="32"/>
    </row>
    <row r="3" spans="3:25" x14ac:dyDescent="0.3">
      <c r="C3" s="44">
        <f>F3/60</f>
        <v>4.1666666666666664E-2</v>
      </c>
      <c r="D3" s="40" t="s">
        <v>40</v>
      </c>
      <c r="E3" s="40"/>
      <c r="F3" s="14">
        <v>2.5</v>
      </c>
      <c r="G3" s="41" t="s">
        <v>35</v>
      </c>
      <c r="H3" s="35"/>
      <c r="I3" s="35" t="s">
        <v>34</v>
      </c>
      <c r="J3" s="35"/>
      <c r="N3" s="43"/>
      <c r="O3" s="43"/>
      <c r="P3" s="32"/>
    </row>
    <row r="4" spans="3:25" x14ac:dyDescent="0.3">
      <c r="C4" s="45">
        <f>F4/60</f>
        <v>0.16666666666666666</v>
      </c>
      <c r="D4" s="40" t="s">
        <v>41</v>
      </c>
      <c r="E4" s="40"/>
      <c r="F4" s="22">
        <v>10</v>
      </c>
      <c r="G4" s="41" t="s">
        <v>35</v>
      </c>
      <c r="H4" s="35"/>
      <c r="I4" s="35" t="s">
        <v>32</v>
      </c>
      <c r="J4" s="35"/>
      <c r="N4" s="43"/>
      <c r="O4" s="43"/>
      <c r="P4" s="32"/>
    </row>
    <row r="5" spans="3:25" x14ac:dyDescent="0.3">
      <c r="C5" s="46">
        <f>F5/60</f>
        <v>0.5</v>
      </c>
      <c r="D5" s="40" t="s">
        <v>42</v>
      </c>
      <c r="E5" s="40"/>
      <c r="F5" s="4">
        <v>30</v>
      </c>
      <c r="G5" s="41" t="s">
        <v>35</v>
      </c>
      <c r="H5" s="35"/>
      <c r="I5" s="35" t="s">
        <v>33</v>
      </c>
      <c r="J5" s="35"/>
      <c r="N5" s="43"/>
      <c r="O5" s="43"/>
      <c r="P5" s="32"/>
    </row>
    <row r="6" spans="3:25" x14ac:dyDescent="0.3">
      <c r="D6" s="40" t="s">
        <v>43</v>
      </c>
      <c r="E6" s="40"/>
      <c r="F6" s="16">
        <v>3</v>
      </c>
      <c r="G6" s="41" t="s">
        <v>38</v>
      </c>
      <c r="H6" s="35"/>
      <c r="I6" s="35" t="s">
        <v>37</v>
      </c>
      <c r="J6" s="35"/>
      <c r="K6" s="31" t="s">
        <v>39</v>
      </c>
      <c r="L6" s="7" t="s">
        <v>44</v>
      </c>
      <c r="N6" s="32"/>
      <c r="O6" s="32"/>
      <c r="P6" s="32"/>
    </row>
    <row r="7" spans="3:25" x14ac:dyDescent="0.3">
      <c r="N7" s="32"/>
      <c r="O7" s="32"/>
    </row>
    <row r="8" spans="3:25" x14ac:dyDescent="0.3">
      <c r="D8" s="19" t="s">
        <v>30</v>
      </c>
      <c r="E8" s="28" t="s">
        <v>36</v>
      </c>
      <c r="F8" s="42" t="s">
        <v>31</v>
      </c>
      <c r="G8" s="42"/>
      <c r="H8" s="42"/>
      <c r="I8" s="42"/>
      <c r="J8" s="32"/>
      <c r="N8" s="32"/>
      <c r="O8" s="32"/>
    </row>
    <row r="9" spans="3:25" x14ac:dyDescent="0.3">
      <c r="C9">
        <v>1</v>
      </c>
      <c r="D9" s="19">
        <v>5201</v>
      </c>
      <c r="E9" s="24">
        <v>0.5708333333333333</v>
      </c>
      <c r="F9" s="25">
        <v>12</v>
      </c>
      <c r="G9" s="26">
        <v>4</v>
      </c>
      <c r="H9" s="27">
        <v>0</v>
      </c>
      <c r="I9" s="30">
        <v>3</v>
      </c>
      <c r="J9" s="21">
        <f>SUM(F9:I9)</f>
        <v>19</v>
      </c>
      <c r="K9" s="21" t="s">
        <v>91</v>
      </c>
      <c r="L9" s="48">
        <v>20</v>
      </c>
      <c r="M9" s="21" t="s">
        <v>92</v>
      </c>
      <c r="N9" s="49">
        <f>F9*C$3</f>
        <v>0.5</v>
      </c>
      <c r="O9" s="47" t="s">
        <v>92</v>
      </c>
      <c r="P9" s="50">
        <f>G9*C$4</f>
        <v>0.66666666666666663</v>
      </c>
      <c r="Q9" s="21" t="s">
        <v>92</v>
      </c>
      <c r="R9" s="51">
        <f>H9*C$5</f>
        <v>0</v>
      </c>
      <c r="S9" s="21" t="s">
        <v>92</v>
      </c>
      <c r="T9" s="53">
        <f>L9+N9+P9+R9</f>
        <v>21.166666666666668</v>
      </c>
      <c r="U9" s="21" t="s">
        <v>92</v>
      </c>
      <c r="V9" s="52">
        <f>I9*2</f>
        <v>6</v>
      </c>
      <c r="W9" t="s">
        <v>92</v>
      </c>
      <c r="X9" s="54">
        <f>T9+V9</f>
        <v>27.166666666666668</v>
      </c>
      <c r="Y9" t="s">
        <v>92</v>
      </c>
    </row>
    <row r="10" spans="3:25" x14ac:dyDescent="0.3">
      <c r="C10">
        <v>2</v>
      </c>
      <c r="D10" s="19">
        <v>5202</v>
      </c>
      <c r="E10" s="24">
        <v>0.5708333333333333</v>
      </c>
      <c r="F10" s="23">
        <v>20</v>
      </c>
      <c r="G10" s="22">
        <v>0</v>
      </c>
      <c r="H10" s="4">
        <v>1</v>
      </c>
      <c r="I10" s="29"/>
      <c r="J10" s="21">
        <f t="shared" ref="J10:J63" si="0">SUM(F10:I10)</f>
        <v>21</v>
      </c>
      <c r="K10" s="21" t="s">
        <v>91</v>
      </c>
      <c r="L10" s="48">
        <v>20</v>
      </c>
      <c r="M10" s="21" t="s">
        <v>92</v>
      </c>
      <c r="N10" s="49">
        <f t="shared" ref="N10:N63" si="1">F10*C$3</f>
        <v>0.83333333333333326</v>
      </c>
      <c r="O10" s="47" t="s">
        <v>92</v>
      </c>
      <c r="P10" s="50">
        <f t="shared" ref="P10:P63" si="2">G10*C$4</f>
        <v>0</v>
      </c>
      <c r="Q10" s="21" t="s">
        <v>92</v>
      </c>
      <c r="R10" s="51">
        <f t="shared" ref="R10:R63" si="3">H10*C$5</f>
        <v>0.5</v>
      </c>
      <c r="S10" s="21" t="s">
        <v>92</v>
      </c>
      <c r="T10" s="53">
        <f t="shared" ref="T10:T62" si="4">L10+N10+P10+R10</f>
        <v>21.333333333333332</v>
      </c>
      <c r="U10" s="21" t="s">
        <v>92</v>
      </c>
      <c r="V10" s="52">
        <f t="shared" ref="V10:V63" si="5">I10*2</f>
        <v>0</v>
      </c>
      <c r="W10" t="s">
        <v>92</v>
      </c>
      <c r="X10" s="54">
        <f t="shared" ref="X10:X63" si="6">T10+V10</f>
        <v>21.333333333333332</v>
      </c>
      <c r="Y10" t="s">
        <v>92</v>
      </c>
    </row>
    <row r="11" spans="3:25" x14ac:dyDescent="0.3">
      <c r="C11">
        <v>3</v>
      </c>
      <c r="D11" s="19">
        <v>5203</v>
      </c>
      <c r="E11" s="24">
        <v>0.57222222222222219</v>
      </c>
      <c r="F11" s="23">
        <v>5</v>
      </c>
      <c r="G11" s="22">
        <v>6</v>
      </c>
      <c r="H11" s="4">
        <v>0</v>
      </c>
      <c r="I11" s="30">
        <v>2</v>
      </c>
      <c r="J11" s="21">
        <f t="shared" si="0"/>
        <v>13</v>
      </c>
      <c r="K11" s="21" t="s">
        <v>91</v>
      </c>
      <c r="L11" s="48">
        <v>15</v>
      </c>
      <c r="M11" s="21" t="s">
        <v>92</v>
      </c>
      <c r="N11" s="49">
        <f t="shared" si="1"/>
        <v>0.20833333333333331</v>
      </c>
      <c r="O11" s="47" t="s">
        <v>92</v>
      </c>
      <c r="P11" s="50">
        <f t="shared" si="2"/>
        <v>1</v>
      </c>
      <c r="Q11" s="21" t="s">
        <v>92</v>
      </c>
      <c r="R11" s="51">
        <f t="shared" si="3"/>
        <v>0</v>
      </c>
      <c r="S11" s="21" t="s">
        <v>92</v>
      </c>
      <c r="T11" s="53">
        <f t="shared" si="4"/>
        <v>16.208333333333336</v>
      </c>
      <c r="U11" s="21" t="s">
        <v>92</v>
      </c>
      <c r="V11" s="52">
        <f t="shared" si="5"/>
        <v>4</v>
      </c>
      <c r="W11" t="s">
        <v>92</v>
      </c>
      <c r="X11" s="54">
        <f t="shared" si="6"/>
        <v>20.208333333333336</v>
      </c>
      <c r="Y11" t="s">
        <v>92</v>
      </c>
    </row>
    <row r="12" spans="3:25" x14ac:dyDescent="0.3">
      <c r="C12">
        <v>4</v>
      </c>
      <c r="D12" s="19">
        <v>5204</v>
      </c>
      <c r="E12" s="24">
        <v>0.57430555555555551</v>
      </c>
      <c r="F12" s="23">
        <v>22</v>
      </c>
      <c r="G12" s="22">
        <v>3</v>
      </c>
      <c r="H12" s="4">
        <v>0</v>
      </c>
      <c r="I12" s="29"/>
      <c r="J12" s="21">
        <f t="shared" si="0"/>
        <v>25</v>
      </c>
      <c r="K12" s="21" t="s">
        <v>91</v>
      </c>
      <c r="L12" s="48">
        <v>20</v>
      </c>
      <c r="M12" s="21" t="s">
        <v>92</v>
      </c>
      <c r="N12" s="49">
        <f t="shared" si="1"/>
        <v>0.91666666666666663</v>
      </c>
      <c r="O12" s="47" t="s">
        <v>92</v>
      </c>
      <c r="P12" s="50">
        <f t="shared" si="2"/>
        <v>0.5</v>
      </c>
      <c r="Q12" s="21" t="s">
        <v>92</v>
      </c>
      <c r="R12" s="51">
        <f t="shared" si="3"/>
        <v>0</v>
      </c>
      <c r="S12" s="21" t="s">
        <v>92</v>
      </c>
      <c r="T12" s="53">
        <f t="shared" si="4"/>
        <v>21.416666666666668</v>
      </c>
      <c r="U12" s="21" t="s">
        <v>92</v>
      </c>
      <c r="V12" s="52">
        <f t="shared" si="5"/>
        <v>0</v>
      </c>
      <c r="W12" t="s">
        <v>92</v>
      </c>
      <c r="X12" s="54">
        <f t="shared" si="6"/>
        <v>21.416666666666668</v>
      </c>
      <c r="Y12" t="s">
        <v>92</v>
      </c>
    </row>
    <row r="13" spans="3:25" x14ac:dyDescent="0.3">
      <c r="C13">
        <v>5</v>
      </c>
      <c r="D13" s="19">
        <v>5205</v>
      </c>
      <c r="E13" s="24">
        <v>0.57500000000000007</v>
      </c>
      <c r="F13" s="23">
        <v>25</v>
      </c>
      <c r="G13" s="22">
        <v>0</v>
      </c>
      <c r="H13" s="4">
        <v>0</v>
      </c>
      <c r="I13" s="30">
        <v>4</v>
      </c>
      <c r="J13" s="21">
        <f t="shared" si="0"/>
        <v>29</v>
      </c>
      <c r="K13" s="21" t="s">
        <v>91</v>
      </c>
      <c r="L13" s="48">
        <v>25</v>
      </c>
      <c r="M13" s="21" t="s">
        <v>92</v>
      </c>
      <c r="N13" s="49">
        <f t="shared" si="1"/>
        <v>1.0416666666666665</v>
      </c>
      <c r="O13" s="47" t="s">
        <v>92</v>
      </c>
      <c r="P13" s="50">
        <f t="shared" si="2"/>
        <v>0</v>
      </c>
      <c r="Q13" s="21" t="s">
        <v>92</v>
      </c>
      <c r="R13" s="51">
        <f t="shared" si="3"/>
        <v>0</v>
      </c>
      <c r="S13" s="21" t="s">
        <v>92</v>
      </c>
      <c r="T13" s="53">
        <f t="shared" si="4"/>
        <v>26.041666666666668</v>
      </c>
      <c r="U13" s="21" t="s">
        <v>92</v>
      </c>
      <c r="V13" s="52">
        <f t="shared" si="5"/>
        <v>8</v>
      </c>
      <c r="W13" t="s">
        <v>92</v>
      </c>
      <c r="X13" s="54">
        <f t="shared" si="6"/>
        <v>34.041666666666671</v>
      </c>
      <c r="Y13" t="s">
        <v>92</v>
      </c>
    </row>
    <row r="14" spans="3:25" x14ac:dyDescent="0.3">
      <c r="C14">
        <v>6</v>
      </c>
      <c r="D14" s="19">
        <v>5206</v>
      </c>
      <c r="E14" s="24">
        <v>0.57708333333333328</v>
      </c>
      <c r="F14" s="23">
        <v>32</v>
      </c>
      <c r="G14" s="22">
        <v>0</v>
      </c>
      <c r="H14" s="4">
        <v>0</v>
      </c>
      <c r="I14" s="30">
        <v>2</v>
      </c>
      <c r="J14" s="21">
        <f t="shared" si="0"/>
        <v>34</v>
      </c>
      <c r="K14" s="21" t="s">
        <v>91</v>
      </c>
      <c r="L14" s="48">
        <v>25</v>
      </c>
      <c r="M14" s="21" t="s">
        <v>92</v>
      </c>
      <c r="N14" s="49">
        <f t="shared" si="1"/>
        <v>1.3333333333333333</v>
      </c>
      <c r="O14" s="47" t="s">
        <v>92</v>
      </c>
      <c r="P14" s="50">
        <f t="shared" si="2"/>
        <v>0</v>
      </c>
      <c r="Q14" s="21" t="s">
        <v>92</v>
      </c>
      <c r="R14" s="51">
        <f t="shared" si="3"/>
        <v>0</v>
      </c>
      <c r="S14" s="21" t="s">
        <v>92</v>
      </c>
      <c r="T14" s="53">
        <f t="shared" si="4"/>
        <v>26.333333333333332</v>
      </c>
      <c r="U14" s="21" t="s">
        <v>92</v>
      </c>
      <c r="V14" s="52">
        <f t="shared" si="5"/>
        <v>4</v>
      </c>
      <c r="W14" t="s">
        <v>92</v>
      </c>
      <c r="X14" s="54">
        <f t="shared" si="6"/>
        <v>30.333333333333332</v>
      </c>
      <c r="Y14" t="s">
        <v>92</v>
      </c>
    </row>
    <row r="15" spans="3:25" x14ac:dyDescent="0.3">
      <c r="C15">
        <v>7</v>
      </c>
      <c r="D15" s="19">
        <v>5207</v>
      </c>
      <c r="E15" s="24">
        <v>0.57847222222222217</v>
      </c>
      <c r="F15" s="23">
        <v>14</v>
      </c>
      <c r="G15" s="22">
        <v>0</v>
      </c>
      <c r="H15" s="4">
        <v>0</v>
      </c>
      <c r="I15" s="29"/>
      <c r="J15" s="21">
        <f t="shared" si="0"/>
        <v>14</v>
      </c>
      <c r="K15" s="21" t="s">
        <v>91</v>
      </c>
      <c r="L15" s="48">
        <v>15</v>
      </c>
      <c r="M15" s="21" t="s">
        <v>92</v>
      </c>
      <c r="N15" s="49">
        <f t="shared" si="1"/>
        <v>0.58333333333333326</v>
      </c>
      <c r="O15" s="47" t="s">
        <v>92</v>
      </c>
      <c r="P15" s="50">
        <f t="shared" si="2"/>
        <v>0</v>
      </c>
      <c r="Q15" s="21" t="s">
        <v>92</v>
      </c>
      <c r="R15" s="51">
        <f t="shared" si="3"/>
        <v>0</v>
      </c>
      <c r="S15" s="21" t="s">
        <v>92</v>
      </c>
      <c r="T15" s="53">
        <f t="shared" si="4"/>
        <v>15.583333333333334</v>
      </c>
      <c r="U15" s="21" t="s">
        <v>92</v>
      </c>
      <c r="V15" s="52">
        <f t="shared" si="5"/>
        <v>0</v>
      </c>
      <c r="W15" t="s">
        <v>92</v>
      </c>
      <c r="X15" s="54">
        <f t="shared" si="6"/>
        <v>15.583333333333334</v>
      </c>
      <c r="Y15" t="s">
        <v>92</v>
      </c>
    </row>
    <row r="16" spans="3:25" x14ac:dyDescent="0.3">
      <c r="C16">
        <v>8</v>
      </c>
      <c r="D16" s="19">
        <v>5208</v>
      </c>
      <c r="E16" s="24">
        <v>0.57847222222222217</v>
      </c>
      <c r="F16" s="23">
        <v>7</v>
      </c>
      <c r="G16" s="22">
        <v>0</v>
      </c>
      <c r="H16" s="4">
        <v>0</v>
      </c>
      <c r="I16" s="30">
        <v>2</v>
      </c>
      <c r="J16" s="21">
        <f t="shared" si="0"/>
        <v>9</v>
      </c>
      <c r="K16" s="21" t="s">
        <v>91</v>
      </c>
      <c r="L16" s="48">
        <v>10</v>
      </c>
      <c r="M16" s="21" t="s">
        <v>92</v>
      </c>
      <c r="N16" s="49">
        <f t="shared" si="1"/>
        <v>0.29166666666666663</v>
      </c>
      <c r="O16" s="47" t="s">
        <v>92</v>
      </c>
      <c r="P16" s="50">
        <f t="shared" si="2"/>
        <v>0</v>
      </c>
      <c r="Q16" s="21" t="s">
        <v>92</v>
      </c>
      <c r="R16" s="51">
        <f t="shared" si="3"/>
        <v>0</v>
      </c>
      <c r="S16" s="21" t="s">
        <v>92</v>
      </c>
      <c r="T16" s="53">
        <f t="shared" si="4"/>
        <v>10.291666666666666</v>
      </c>
      <c r="U16" s="21" t="s">
        <v>92</v>
      </c>
      <c r="V16" s="52">
        <f t="shared" si="5"/>
        <v>4</v>
      </c>
      <c r="W16" t="s">
        <v>92</v>
      </c>
      <c r="X16" s="54">
        <f t="shared" si="6"/>
        <v>14.291666666666666</v>
      </c>
      <c r="Y16" t="s">
        <v>92</v>
      </c>
    </row>
    <row r="17" spans="3:25" x14ac:dyDescent="0.3">
      <c r="C17">
        <v>9</v>
      </c>
      <c r="D17" s="19">
        <v>5209</v>
      </c>
      <c r="E17" s="24">
        <v>0.57916666666666672</v>
      </c>
      <c r="F17" s="23">
        <v>0</v>
      </c>
      <c r="G17" s="22">
        <v>8</v>
      </c>
      <c r="H17" s="4">
        <v>0</v>
      </c>
      <c r="I17" s="29"/>
      <c r="J17" s="21">
        <f t="shared" si="0"/>
        <v>8</v>
      </c>
      <c r="K17" s="21" t="s">
        <v>91</v>
      </c>
      <c r="L17" s="48">
        <v>10</v>
      </c>
      <c r="M17" s="21" t="s">
        <v>92</v>
      </c>
      <c r="N17" s="49">
        <f t="shared" si="1"/>
        <v>0</v>
      </c>
      <c r="O17" s="47" t="s">
        <v>92</v>
      </c>
      <c r="P17" s="50">
        <f t="shared" si="2"/>
        <v>1.3333333333333333</v>
      </c>
      <c r="Q17" s="21" t="s">
        <v>92</v>
      </c>
      <c r="R17" s="51">
        <f t="shared" si="3"/>
        <v>0</v>
      </c>
      <c r="S17" s="21" t="s">
        <v>92</v>
      </c>
      <c r="T17" s="53">
        <f t="shared" si="4"/>
        <v>11.333333333333334</v>
      </c>
      <c r="U17" s="21" t="s">
        <v>92</v>
      </c>
      <c r="V17" s="52">
        <f t="shared" si="5"/>
        <v>0</v>
      </c>
      <c r="W17" t="s">
        <v>92</v>
      </c>
      <c r="X17" s="54">
        <f t="shared" si="6"/>
        <v>11.333333333333334</v>
      </c>
      <c r="Y17" t="s">
        <v>92</v>
      </c>
    </row>
    <row r="18" spans="3:25" x14ac:dyDescent="0.3">
      <c r="C18">
        <v>10</v>
      </c>
      <c r="D18" s="19">
        <v>5210</v>
      </c>
      <c r="E18" s="24">
        <v>0.58124999999999993</v>
      </c>
      <c r="F18" s="23">
        <v>11</v>
      </c>
      <c r="G18" s="22">
        <v>2</v>
      </c>
      <c r="H18" s="4">
        <v>0</v>
      </c>
      <c r="I18" s="30">
        <v>3</v>
      </c>
      <c r="J18" s="21">
        <f t="shared" si="0"/>
        <v>16</v>
      </c>
      <c r="K18" s="21" t="s">
        <v>91</v>
      </c>
      <c r="L18" s="48">
        <v>15</v>
      </c>
      <c r="M18" s="21" t="s">
        <v>92</v>
      </c>
      <c r="N18" s="49">
        <f t="shared" si="1"/>
        <v>0.45833333333333331</v>
      </c>
      <c r="O18" s="47" t="s">
        <v>92</v>
      </c>
      <c r="P18" s="50">
        <f t="shared" si="2"/>
        <v>0.33333333333333331</v>
      </c>
      <c r="Q18" s="21" t="s">
        <v>92</v>
      </c>
      <c r="R18" s="51">
        <f t="shared" si="3"/>
        <v>0</v>
      </c>
      <c r="S18" s="21" t="s">
        <v>92</v>
      </c>
      <c r="T18" s="53">
        <f t="shared" si="4"/>
        <v>15.791666666666668</v>
      </c>
      <c r="U18" s="21" t="s">
        <v>92</v>
      </c>
      <c r="V18" s="52">
        <f t="shared" si="5"/>
        <v>6</v>
      </c>
      <c r="W18" t="s">
        <v>92</v>
      </c>
      <c r="X18" s="54">
        <f t="shared" si="6"/>
        <v>21.791666666666668</v>
      </c>
      <c r="Y18" t="s">
        <v>92</v>
      </c>
    </row>
    <row r="19" spans="3:25" x14ac:dyDescent="0.3">
      <c r="C19">
        <v>11</v>
      </c>
      <c r="D19" s="19">
        <v>5211</v>
      </c>
      <c r="E19" s="24">
        <v>0.58194444444444449</v>
      </c>
      <c r="F19" s="23">
        <v>15</v>
      </c>
      <c r="G19" s="22">
        <v>0</v>
      </c>
      <c r="H19" s="4">
        <v>0</v>
      </c>
      <c r="I19" s="29"/>
      <c r="J19" s="21">
        <f t="shared" si="0"/>
        <v>15</v>
      </c>
      <c r="K19" s="21" t="s">
        <v>91</v>
      </c>
      <c r="L19" s="48">
        <v>15</v>
      </c>
      <c r="M19" s="21" t="s">
        <v>92</v>
      </c>
      <c r="N19" s="49">
        <f t="shared" si="1"/>
        <v>0.625</v>
      </c>
      <c r="O19" s="47" t="s">
        <v>92</v>
      </c>
      <c r="P19" s="50">
        <f t="shared" si="2"/>
        <v>0</v>
      </c>
      <c r="Q19" s="21" t="s">
        <v>92</v>
      </c>
      <c r="R19" s="51">
        <f t="shared" si="3"/>
        <v>0</v>
      </c>
      <c r="S19" s="21" t="s">
        <v>92</v>
      </c>
      <c r="T19" s="53">
        <f t="shared" si="4"/>
        <v>15.625</v>
      </c>
      <c r="U19" s="21" t="s">
        <v>92</v>
      </c>
      <c r="V19" s="52">
        <f t="shared" si="5"/>
        <v>0</v>
      </c>
      <c r="W19" t="s">
        <v>92</v>
      </c>
      <c r="X19" s="54">
        <f t="shared" si="6"/>
        <v>15.625</v>
      </c>
      <c r="Y19" t="s">
        <v>92</v>
      </c>
    </row>
    <row r="20" spans="3:25" x14ac:dyDescent="0.3">
      <c r="C20">
        <v>12</v>
      </c>
      <c r="D20" s="19">
        <v>5212</v>
      </c>
      <c r="E20" s="24">
        <v>0.58263888888888882</v>
      </c>
      <c r="F20" s="23">
        <v>13</v>
      </c>
      <c r="G20" s="22">
        <v>2</v>
      </c>
      <c r="H20" s="4">
        <v>0</v>
      </c>
      <c r="I20" s="29"/>
      <c r="J20" s="21">
        <f t="shared" si="0"/>
        <v>15</v>
      </c>
      <c r="K20" s="21" t="s">
        <v>91</v>
      </c>
      <c r="L20" s="48">
        <v>15</v>
      </c>
      <c r="M20" s="21" t="s">
        <v>92</v>
      </c>
      <c r="N20" s="49">
        <f t="shared" si="1"/>
        <v>0.54166666666666663</v>
      </c>
      <c r="O20" s="47" t="s">
        <v>92</v>
      </c>
      <c r="P20" s="50">
        <f t="shared" si="2"/>
        <v>0.33333333333333331</v>
      </c>
      <c r="Q20" s="21" t="s">
        <v>92</v>
      </c>
      <c r="R20" s="51">
        <f t="shared" si="3"/>
        <v>0</v>
      </c>
      <c r="S20" s="21" t="s">
        <v>92</v>
      </c>
      <c r="T20" s="53">
        <f t="shared" si="4"/>
        <v>15.875</v>
      </c>
      <c r="U20" s="21" t="s">
        <v>92</v>
      </c>
      <c r="V20" s="52">
        <f t="shared" si="5"/>
        <v>0</v>
      </c>
      <c r="W20" t="s">
        <v>92</v>
      </c>
      <c r="X20" s="54">
        <f t="shared" si="6"/>
        <v>15.875</v>
      </c>
      <c r="Y20" t="s">
        <v>92</v>
      </c>
    </row>
    <row r="21" spans="3:25" x14ac:dyDescent="0.3">
      <c r="C21">
        <v>13</v>
      </c>
      <c r="D21" s="19">
        <v>5213</v>
      </c>
      <c r="E21" s="24">
        <v>0.58402777777777781</v>
      </c>
      <c r="F21" s="23">
        <v>18</v>
      </c>
      <c r="G21" s="22">
        <v>0</v>
      </c>
      <c r="H21" s="4">
        <v>2</v>
      </c>
      <c r="I21" s="30">
        <v>1</v>
      </c>
      <c r="J21" s="21">
        <f t="shared" si="0"/>
        <v>21</v>
      </c>
      <c r="K21" s="21" t="s">
        <v>91</v>
      </c>
      <c r="L21" s="48">
        <v>20</v>
      </c>
      <c r="M21" s="21" t="s">
        <v>92</v>
      </c>
      <c r="N21" s="49">
        <f t="shared" si="1"/>
        <v>0.75</v>
      </c>
      <c r="O21" s="47" t="s">
        <v>92</v>
      </c>
      <c r="P21" s="50">
        <f t="shared" si="2"/>
        <v>0</v>
      </c>
      <c r="Q21" s="21" t="s">
        <v>92</v>
      </c>
      <c r="R21" s="51">
        <f t="shared" si="3"/>
        <v>1</v>
      </c>
      <c r="S21" s="21" t="s">
        <v>92</v>
      </c>
      <c r="T21" s="53">
        <f t="shared" si="4"/>
        <v>21.75</v>
      </c>
      <c r="U21" s="21" t="s">
        <v>92</v>
      </c>
      <c r="V21" s="52">
        <f t="shared" si="5"/>
        <v>2</v>
      </c>
      <c r="W21" t="s">
        <v>92</v>
      </c>
      <c r="X21" s="54">
        <f t="shared" si="6"/>
        <v>23.75</v>
      </c>
      <c r="Y21" t="s">
        <v>92</v>
      </c>
    </row>
    <row r="22" spans="3:25" x14ac:dyDescent="0.3">
      <c r="C22">
        <v>14</v>
      </c>
      <c r="D22" s="19">
        <v>5214</v>
      </c>
      <c r="E22" s="24">
        <v>0.58402777777777781</v>
      </c>
      <c r="F22" s="23">
        <v>15</v>
      </c>
      <c r="G22" s="22">
        <v>0</v>
      </c>
      <c r="H22" s="4">
        <v>1</v>
      </c>
      <c r="I22" s="29"/>
      <c r="J22" s="21">
        <f t="shared" si="0"/>
        <v>16</v>
      </c>
      <c r="K22" s="21" t="s">
        <v>91</v>
      </c>
      <c r="L22" s="48">
        <v>15</v>
      </c>
      <c r="M22" s="21" t="s">
        <v>92</v>
      </c>
      <c r="N22" s="49">
        <f t="shared" si="1"/>
        <v>0.625</v>
      </c>
      <c r="O22" s="47" t="s">
        <v>92</v>
      </c>
      <c r="P22" s="50">
        <f t="shared" si="2"/>
        <v>0</v>
      </c>
      <c r="Q22" s="21" t="s">
        <v>92</v>
      </c>
      <c r="R22" s="51">
        <f t="shared" si="3"/>
        <v>0.5</v>
      </c>
      <c r="S22" s="21" t="s">
        <v>92</v>
      </c>
      <c r="T22" s="53">
        <f t="shared" si="4"/>
        <v>16.125</v>
      </c>
      <c r="U22" s="21" t="s">
        <v>92</v>
      </c>
      <c r="V22" s="52">
        <f t="shared" si="5"/>
        <v>0</v>
      </c>
      <c r="W22" t="s">
        <v>92</v>
      </c>
      <c r="X22" s="54">
        <f t="shared" si="6"/>
        <v>16.125</v>
      </c>
      <c r="Y22" t="s">
        <v>92</v>
      </c>
    </row>
    <row r="23" spans="3:25" x14ac:dyDescent="0.3">
      <c r="C23">
        <v>15</v>
      </c>
      <c r="D23" s="19">
        <v>5215</v>
      </c>
      <c r="E23" s="24">
        <v>0.58680555555555558</v>
      </c>
      <c r="F23" s="23">
        <v>23</v>
      </c>
      <c r="G23" s="22">
        <v>0</v>
      </c>
      <c r="H23" s="4">
        <v>0</v>
      </c>
      <c r="I23" s="29"/>
      <c r="J23" s="21">
        <f t="shared" si="0"/>
        <v>23</v>
      </c>
      <c r="K23" s="21" t="s">
        <v>91</v>
      </c>
      <c r="L23" s="48">
        <v>20</v>
      </c>
      <c r="M23" s="21" t="s">
        <v>92</v>
      </c>
      <c r="N23" s="49">
        <f t="shared" si="1"/>
        <v>0.95833333333333326</v>
      </c>
      <c r="O23" s="47" t="s">
        <v>92</v>
      </c>
      <c r="P23" s="50">
        <f t="shared" si="2"/>
        <v>0</v>
      </c>
      <c r="Q23" s="21" t="s">
        <v>92</v>
      </c>
      <c r="R23" s="51">
        <f t="shared" si="3"/>
        <v>0</v>
      </c>
      <c r="S23" s="21" t="s">
        <v>92</v>
      </c>
      <c r="T23" s="53">
        <f t="shared" si="4"/>
        <v>20.958333333333332</v>
      </c>
      <c r="U23" s="21" t="s">
        <v>92</v>
      </c>
      <c r="V23" s="52">
        <f t="shared" si="5"/>
        <v>0</v>
      </c>
      <c r="W23" t="s">
        <v>92</v>
      </c>
      <c r="X23" s="54">
        <f t="shared" si="6"/>
        <v>20.958333333333332</v>
      </c>
      <c r="Y23" t="s">
        <v>92</v>
      </c>
    </row>
    <row r="24" spans="3:25" x14ac:dyDescent="0.3">
      <c r="C24">
        <v>16</v>
      </c>
      <c r="D24" s="19">
        <v>5216</v>
      </c>
      <c r="E24" s="24">
        <v>0.58819444444444446</v>
      </c>
      <c r="F24" s="23">
        <v>40</v>
      </c>
      <c r="G24" s="22">
        <v>0</v>
      </c>
      <c r="H24" s="4">
        <v>0</v>
      </c>
      <c r="I24" s="30">
        <v>4</v>
      </c>
      <c r="J24" s="21">
        <f t="shared" si="0"/>
        <v>44</v>
      </c>
      <c r="K24" s="21" t="s">
        <v>91</v>
      </c>
      <c r="L24" s="48">
        <v>25</v>
      </c>
      <c r="M24" s="21" t="s">
        <v>92</v>
      </c>
      <c r="N24" s="49">
        <f t="shared" si="1"/>
        <v>1.6666666666666665</v>
      </c>
      <c r="O24" s="47" t="s">
        <v>92</v>
      </c>
      <c r="P24" s="50">
        <f t="shared" si="2"/>
        <v>0</v>
      </c>
      <c r="Q24" s="21" t="s">
        <v>92</v>
      </c>
      <c r="R24" s="51">
        <f t="shared" si="3"/>
        <v>0</v>
      </c>
      <c r="S24" s="21" t="s">
        <v>92</v>
      </c>
      <c r="T24" s="53">
        <f t="shared" si="4"/>
        <v>26.666666666666668</v>
      </c>
      <c r="U24" s="21" t="s">
        <v>92</v>
      </c>
      <c r="V24" s="52">
        <f t="shared" si="5"/>
        <v>8</v>
      </c>
      <c r="W24" t="s">
        <v>92</v>
      </c>
      <c r="X24" s="54">
        <f t="shared" si="6"/>
        <v>34.666666666666671</v>
      </c>
      <c r="Y24" t="s">
        <v>92</v>
      </c>
    </row>
    <row r="25" spans="3:25" x14ac:dyDescent="0.3">
      <c r="C25">
        <v>17</v>
      </c>
      <c r="D25" s="19">
        <v>5217</v>
      </c>
      <c r="E25" s="24">
        <v>0.58888888888888891</v>
      </c>
      <c r="F25" s="23">
        <v>15</v>
      </c>
      <c r="G25" s="22">
        <v>2</v>
      </c>
      <c r="H25" s="4">
        <v>0</v>
      </c>
      <c r="I25" s="29"/>
      <c r="J25" s="21">
        <f t="shared" si="0"/>
        <v>17</v>
      </c>
      <c r="K25" s="21" t="s">
        <v>91</v>
      </c>
      <c r="L25" s="48">
        <v>15</v>
      </c>
      <c r="M25" s="21" t="s">
        <v>92</v>
      </c>
      <c r="N25" s="49">
        <f t="shared" si="1"/>
        <v>0.625</v>
      </c>
      <c r="O25" s="47" t="s">
        <v>92</v>
      </c>
      <c r="P25" s="50">
        <f t="shared" si="2"/>
        <v>0.33333333333333331</v>
      </c>
      <c r="Q25" s="21" t="s">
        <v>92</v>
      </c>
      <c r="R25" s="51">
        <f t="shared" si="3"/>
        <v>0</v>
      </c>
      <c r="S25" s="21" t="s">
        <v>92</v>
      </c>
      <c r="T25" s="53">
        <f t="shared" si="4"/>
        <v>15.958333333333334</v>
      </c>
      <c r="U25" s="21" t="s">
        <v>92</v>
      </c>
      <c r="V25" s="52">
        <f t="shared" si="5"/>
        <v>0</v>
      </c>
      <c r="W25" t="s">
        <v>92</v>
      </c>
      <c r="X25" s="54">
        <f t="shared" si="6"/>
        <v>15.958333333333334</v>
      </c>
      <c r="Y25" t="s">
        <v>92</v>
      </c>
    </row>
    <row r="26" spans="3:25" x14ac:dyDescent="0.3">
      <c r="C26">
        <v>18</v>
      </c>
      <c r="D26" s="19">
        <v>5218</v>
      </c>
      <c r="E26" s="24">
        <v>0.59027777777777779</v>
      </c>
      <c r="F26" s="23">
        <v>18</v>
      </c>
      <c r="G26" s="22">
        <v>5</v>
      </c>
      <c r="H26" s="4">
        <v>0</v>
      </c>
      <c r="I26" s="30">
        <v>3</v>
      </c>
      <c r="J26" s="21">
        <f t="shared" si="0"/>
        <v>26</v>
      </c>
      <c r="K26" s="21" t="s">
        <v>91</v>
      </c>
      <c r="L26" s="48">
        <v>25</v>
      </c>
      <c r="M26" s="21" t="s">
        <v>92</v>
      </c>
      <c r="N26" s="49">
        <f t="shared" si="1"/>
        <v>0.75</v>
      </c>
      <c r="O26" s="47" t="s">
        <v>92</v>
      </c>
      <c r="P26" s="50">
        <f t="shared" si="2"/>
        <v>0.83333333333333326</v>
      </c>
      <c r="Q26" s="21" t="s">
        <v>92</v>
      </c>
      <c r="R26" s="51">
        <f t="shared" si="3"/>
        <v>0</v>
      </c>
      <c r="S26" s="21" t="s">
        <v>92</v>
      </c>
      <c r="T26" s="53">
        <f t="shared" si="4"/>
        <v>26.583333333333332</v>
      </c>
      <c r="U26" s="21" t="s">
        <v>92</v>
      </c>
      <c r="V26" s="52">
        <f t="shared" si="5"/>
        <v>6</v>
      </c>
      <c r="W26" t="s">
        <v>92</v>
      </c>
      <c r="X26" s="54">
        <f t="shared" si="6"/>
        <v>32.583333333333329</v>
      </c>
      <c r="Y26" t="s">
        <v>92</v>
      </c>
    </row>
    <row r="27" spans="3:25" x14ac:dyDescent="0.3">
      <c r="C27">
        <v>19</v>
      </c>
      <c r="D27" s="19">
        <v>5219</v>
      </c>
      <c r="E27" s="24">
        <v>0.59027777777777779</v>
      </c>
      <c r="F27" s="23">
        <v>22</v>
      </c>
      <c r="G27" s="22">
        <v>0</v>
      </c>
      <c r="H27" s="4">
        <v>0</v>
      </c>
      <c r="I27" s="29"/>
      <c r="J27" s="21">
        <f t="shared" si="0"/>
        <v>22</v>
      </c>
      <c r="K27" s="21" t="s">
        <v>91</v>
      </c>
      <c r="L27" s="48">
        <v>20</v>
      </c>
      <c r="M27" s="21" t="s">
        <v>92</v>
      </c>
      <c r="N27" s="49">
        <f t="shared" si="1"/>
        <v>0.91666666666666663</v>
      </c>
      <c r="O27" s="47" t="s">
        <v>92</v>
      </c>
      <c r="P27" s="50">
        <f t="shared" si="2"/>
        <v>0</v>
      </c>
      <c r="Q27" s="21" t="s">
        <v>92</v>
      </c>
      <c r="R27" s="51">
        <f t="shared" si="3"/>
        <v>0</v>
      </c>
      <c r="S27" s="21" t="s">
        <v>92</v>
      </c>
      <c r="T27" s="53">
        <f t="shared" si="4"/>
        <v>20.916666666666668</v>
      </c>
      <c r="U27" s="21" t="s">
        <v>92</v>
      </c>
      <c r="V27" s="52">
        <f t="shared" si="5"/>
        <v>0</v>
      </c>
      <c r="W27" t="s">
        <v>92</v>
      </c>
      <c r="X27" s="54">
        <f t="shared" si="6"/>
        <v>20.916666666666668</v>
      </c>
      <c r="Y27" t="s">
        <v>92</v>
      </c>
    </row>
    <row r="28" spans="3:25" x14ac:dyDescent="0.3">
      <c r="C28">
        <v>20</v>
      </c>
      <c r="D28" s="19">
        <v>5220</v>
      </c>
      <c r="E28" s="24">
        <v>0.59097222222222223</v>
      </c>
      <c r="F28" s="23">
        <v>17</v>
      </c>
      <c r="G28" s="22">
        <v>0</v>
      </c>
      <c r="H28" s="4">
        <v>0</v>
      </c>
      <c r="I28" s="29"/>
      <c r="J28" s="21">
        <f t="shared" si="0"/>
        <v>17</v>
      </c>
      <c r="K28" s="21" t="s">
        <v>91</v>
      </c>
      <c r="L28" s="48">
        <v>15</v>
      </c>
      <c r="M28" s="21" t="s">
        <v>92</v>
      </c>
      <c r="N28" s="49">
        <f t="shared" si="1"/>
        <v>0.70833333333333326</v>
      </c>
      <c r="O28" s="47" t="s">
        <v>92</v>
      </c>
      <c r="P28" s="50">
        <f t="shared" si="2"/>
        <v>0</v>
      </c>
      <c r="Q28" s="21" t="s">
        <v>92</v>
      </c>
      <c r="R28" s="51">
        <f t="shared" si="3"/>
        <v>0</v>
      </c>
      <c r="S28" s="21" t="s">
        <v>92</v>
      </c>
      <c r="T28" s="53">
        <f t="shared" si="4"/>
        <v>15.708333333333334</v>
      </c>
      <c r="U28" s="21" t="s">
        <v>92</v>
      </c>
      <c r="V28" s="52">
        <f t="shared" si="5"/>
        <v>0</v>
      </c>
      <c r="W28" t="s">
        <v>92</v>
      </c>
      <c r="X28" s="54">
        <f t="shared" si="6"/>
        <v>15.708333333333334</v>
      </c>
      <c r="Y28" t="s">
        <v>92</v>
      </c>
    </row>
    <row r="29" spans="3:25" x14ac:dyDescent="0.3">
      <c r="C29">
        <v>21</v>
      </c>
      <c r="D29" s="19">
        <v>5221</v>
      </c>
      <c r="E29" s="24">
        <v>0.59166666666666667</v>
      </c>
      <c r="F29" s="23">
        <v>8</v>
      </c>
      <c r="G29" s="22">
        <v>0</v>
      </c>
      <c r="H29" s="4">
        <v>0</v>
      </c>
      <c r="I29" s="29"/>
      <c r="J29" s="21">
        <f t="shared" si="0"/>
        <v>8</v>
      </c>
      <c r="K29" s="21" t="s">
        <v>91</v>
      </c>
      <c r="L29" s="48">
        <v>10</v>
      </c>
      <c r="M29" s="21" t="s">
        <v>92</v>
      </c>
      <c r="N29" s="49">
        <f t="shared" si="1"/>
        <v>0.33333333333333331</v>
      </c>
      <c r="O29" s="47" t="s">
        <v>92</v>
      </c>
      <c r="P29" s="50">
        <f t="shared" si="2"/>
        <v>0</v>
      </c>
      <c r="Q29" s="21" t="s">
        <v>92</v>
      </c>
      <c r="R29" s="51">
        <f t="shared" si="3"/>
        <v>0</v>
      </c>
      <c r="S29" s="21" t="s">
        <v>92</v>
      </c>
      <c r="T29" s="53">
        <f t="shared" si="4"/>
        <v>10.333333333333334</v>
      </c>
      <c r="U29" s="21" t="s">
        <v>92</v>
      </c>
      <c r="V29" s="52">
        <f t="shared" si="5"/>
        <v>0</v>
      </c>
      <c r="W29" t="s">
        <v>92</v>
      </c>
      <c r="X29" s="54">
        <f t="shared" si="6"/>
        <v>10.333333333333334</v>
      </c>
      <c r="Y29" t="s">
        <v>92</v>
      </c>
    </row>
    <row r="30" spans="3:25" x14ac:dyDescent="0.3">
      <c r="C30">
        <v>22</v>
      </c>
      <c r="D30" s="19">
        <v>5222</v>
      </c>
      <c r="E30" s="24">
        <v>0.59236111111111112</v>
      </c>
      <c r="F30" s="23">
        <v>12</v>
      </c>
      <c r="G30" s="22">
        <v>0</v>
      </c>
      <c r="H30" s="4">
        <v>0</v>
      </c>
      <c r="I30" s="30">
        <v>2</v>
      </c>
      <c r="J30" s="21">
        <f t="shared" si="0"/>
        <v>14</v>
      </c>
      <c r="K30" s="21" t="s">
        <v>91</v>
      </c>
      <c r="L30" s="48">
        <v>15</v>
      </c>
      <c r="M30" s="21" t="s">
        <v>92</v>
      </c>
      <c r="N30" s="49">
        <f t="shared" si="1"/>
        <v>0.5</v>
      </c>
      <c r="O30" s="47" t="s">
        <v>92</v>
      </c>
      <c r="P30" s="50">
        <f t="shared" si="2"/>
        <v>0</v>
      </c>
      <c r="Q30" s="21" t="s">
        <v>92</v>
      </c>
      <c r="R30" s="51">
        <f t="shared" si="3"/>
        <v>0</v>
      </c>
      <c r="S30" s="21" t="s">
        <v>92</v>
      </c>
      <c r="T30" s="53">
        <f t="shared" si="4"/>
        <v>15.5</v>
      </c>
      <c r="U30" s="21" t="s">
        <v>92</v>
      </c>
      <c r="V30" s="52">
        <f t="shared" si="5"/>
        <v>4</v>
      </c>
      <c r="W30" t="s">
        <v>92</v>
      </c>
      <c r="X30" s="54">
        <f t="shared" si="6"/>
        <v>19.5</v>
      </c>
      <c r="Y30" t="s">
        <v>92</v>
      </c>
    </row>
    <row r="31" spans="3:25" x14ac:dyDescent="0.3">
      <c r="C31">
        <v>23</v>
      </c>
      <c r="D31" s="19">
        <v>5223</v>
      </c>
      <c r="E31" s="24">
        <v>0.59236111111111112</v>
      </c>
      <c r="F31" s="23">
        <v>15</v>
      </c>
      <c r="G31" s="22">
        <v>0</v>
      </c>
      <c r="H31" s="4">
        <v>0</v>
      </c>
      <c r="I31" s="29"/>
      <c r="J31" s="21">
        <f t="shared" si="0"/>
        <v>15</v>
      </c>
      <c r="K31" s="21" t="s">
        <v>91</v>
      </c>
      <c r="L31" s="48">
        <v>15</v>
      </c>
      <c r="M31" s="21" t="s">
        <v>92</v>
      </c>
      <c r="N31" s="49">
        <f t="shared" si="1"/>
        <v>0.625</v>
      </c>
      <c r="O31" s="47" t="s">
        <v>92</v>
      </c>
      <c r="P31" s="50">
        <f t="shared" si="2"/>
        <v>0</v>
      </c>
      <c r="Q31" s="21" t="s">
        <v>92</v>
      </c>
      <c r="R31" s="51">
        <f t="shared" si="3"/>
        <v>0</v>
      </c>
      <c r="S31" s="21" t="s">
        <v>92</v>
      </c>
      <c r="T31" s="53">
        <f t="shared" si="4"/>
        <v>15.625</v>
      </c>
      <c r="U31" s="21" t="s">
        <v>92</v>
      </c>
      <c r="V31" s="52">
        <f t="shared" si="5"/>
        <v>0</v>
      </c>
      <c r="W31" t="s">
        <v>92</v>
      </c>
      <c r="X31" s="54">
        <f t="shared" si="6"/>
        <v>15.625</v>
      </c>
      <c r="Y31" t="s">
        <v>92</v>
      </c>
    </row>
    <row r="32" spans="3:25" x14ac:dyDescent="0.3">
      <c r="C32">
        <v>24</v>
      </c>
      <c r="D32" s="19">
        <v>5224</v>
      </c>
      <c r="E32" s="24">
        <v>0.59444444444444444</v>
      </c>
      <c r="F32" s="23">
        <v>6</v>
      </c>
      <c r="G32" s="22">
        <v>4</v>
      </c>
      <c r="H32" s="4">
        <v>1</v>
      </c>
      <c r="I32" s="29"/>
      <c r="J32" s="21">
        <f t="shared" si="0"/>
        <v>11</v>
      </c>
      <c r="K32" s="21" t="s">
        <v>91</v>
      </c>
      <c r="L32" s="48">
        <v>10</v>
      </c>
      <c r="M32" s="21" t="s">
        <v>92</v>
      </c>
      <c r="N32" s="49">
        <f t="shared" si="1"/>
        <v>0.25</v>
      </c>
      <c r="O32" s="47" t="s">
        <v>92</v>
      </c>
      <c r="P32" s="50">
        <f t="shared" si="2"/>
        <v>0.66666666666666663</v>
      </c>
      <c r="Q32" s="21" t="s">
        <v>92</v>
      </c>
      <c r="R32" s="51">
        <f t="shared" si="3"/>
        <v>0.5</v>
      </c>
      <c r="S32" s="21" t="s">
        <v>92</v>
      </c>
      <c r="T32" s="53">
        <f t="shared" si="4"/>
        <v>11.416666666666666</v>
      </c>
      <c r="U32" s="21" t="s">
        <v>92</v>
      </c>
      <c r="V32" s="52">
        <f t="shared" si="5"/>
        <v>0</v>
      </c>
      <c r="W32" t="s">
        <v>92</v>
      </c>
      <c r="X32" s="54">
        <f t="shared" si="6"/>
        <v>11.416666666666666</v>
      </c>
      <c r="Y32" t="s">
        <v>92</v>
      </c>
    </row>
    <row r="33" spans="3:25" x14ac:dyDescent="0.3">
      <c r="C33">
        <v>25</v>
      </c>
      <c r="D33" s="19">
        <v>5225</v>
      </c>
      <c r="E33" s="24">
        <v>0.59583333333333333</v>
      </c>
      <c r="F33" s="23">
        <v>27</v>
      </c>
      <c r="G33" s="22">
        <v>0</v>
      </c>
      <c r="H33" s="4">
        <v>0</v>
      </c>
      <c r="I33" s="30">
        <v>5</v>
      </c>
      <c r="J33" s="21">
        <f t="shared" si="0"/>
        <v>32</v>
      </c>
      <c r="K33" s="21" t="s">
        <v>91</v>
      </c>
      <c r="L33" s="48">
        <v>25</v>
      </c>
      <c r="M33" s="21" t="s">
        <v>92</v>
      </c>
      <c r="N33" s="49">
        <f t="shared" si="1"/>
        <v>1.125</v>
      </c>
      <c r="O33" s="47" t="s">
        <v>92</v>
      </c>
      <c r="P33" s="50">
        <f t="shared" si="2"/>
        <v>0</v>
      </c>
      <c r="Q33" s="21" t="s">
        <v>92</v>
      </c>
      <c r="R33" s="51">
        <f t="shared" si="3"/>
        <v>0</v>
      </c>
      <c r="S33" s="21" t="s">
        <v>92</v>
      </c>
      <c r="T33" s="53">
        <f t="shared" si="4"/>
        <v>26.125</v>
      </c>
      <c r="U33" s="21" t="s">
        <v>92</v>
      </c>
      <c r="V33" s="52">
        <f t="shared" si="5"/>
        <v>10</v>
      </c>
      <c r="W33" t="s">
        <v>92</v>
      </c>
      <c r="X33" s="54">
        <f t="shared" si="6"/>
        <v>36.125</v>
      </c>
      <c r="Y33" t="s">
        <v>92</v>
      </c>
    </row>
    <row r="34" spans="3:25" x14ac:dyDescent="0.3">
      <c r="C34">
        <v>26</v>
      </c>
      <c r="D34" s="19">
        <v>5226</v>
      </c>
      <c r="E34" s="24">
        <v>0.59583333333333333</v>
      </c>
      <c r="F34" s="23">
        <v>17</v>
      </c>
      <c r="G34" s="22">
        <v>0</v>
      </c>
      <c r="H34" s="4">
        <v>0</v>
      </c>
      <c r="I34" s="29"/>
      <c r="J34" s="21">
        <f t="shared" si="0"/>
        <v>17</v>
      </c>
      <c r="K34" s="21" t="s">
        <v>91</v>
      </c>
      <c r="L34" s="48">
        <v>15</v>
      </c>
      <c r="M34" s="21" t="s">
        <v>92</v>
      </c>
      <c r="N34" s="49">
        <f t="shared" si="1"/>
        <v>0.70833333333333326</v>
      </c>
      <c r="O34" s="47" t="s">
        <v>92</v>
      </c>
      <c r="P34" s="50">
        <f t="shared" si="2"/>
        <v>0</v>
      </c>
      <c r="Q34" s="21" t="s">
        <v>92</v>
      </c>
      <c r="R34" s="51">
        <f t="shared" si="3"/>
        <v>0</v>
      </c>
      <c r="S34" s="21" t="s">
        <v>92</v>
      </c>
      <c r="T34" s="53">
        <f t="shared" si="4"/>
        <v>15.708333333333334</v>
      </c>
      <c r="U34" s="21" t="s">
        <v>92</v>
      </c>
      <c r="V34" s="52">
        <f t="shared" si="5"/>
        <v>0</v>
      </c>
      <c r="W34" t="s">
        <v>92</v>
      </c>
      <c r="X34" s="54">
        <f t="shared" si="6"/>
        <v>15.708333333333334</v>
      </c>
      <c r="Y34" t="s">
        <v>92</v>
      </c>
    </row>
    <row r="35" spans="3:25" x14ac:dyDescent="0.3">
      <c r="C35">
        <v>27</v>
      </c>
      <c r="D35" s="19">
        <v>5227</v>
      </c>
      <c r="E35" s="24">
        <v>0.59652777777777777</v>
      </c>
      <c r="F35" s="23">
        <v>16</v>
      </c>
      <c r="G35" s="22">
        <v>0</v>
      </c>
      <c r="H35" s="4">
        <v>2</v>
      </c>
      <c r="I35" s="29"/>
      <c r="J35" s="21">
        <f t="shared" si="0"/>
        <v>18</v>
      </c>
      <c r="K35" s="21" t="s">
        <v>91</v>
      </c>
      <c r="L35" s="48">
        <v>20</v>
      </c>
      <c r="M35" s="21" t="s">
        <v>92</v>
      </c>
      <c r="N35" s="49">
        <f t="shared" si="1"/>
        <v>0.66666666666666663</v>
      </c>
      <c r="O35" s="47" t="s">
        <v>92</v>
      </c>
      <c r="P35" s="50">
        <f t="shared" si="2"/>
        <v>0</v>
      </c>
      <c r="Q35" s="21" t="s">
        <v>92</v>
      </c>
      <c r="R35" s="51">
        <f t="shared" si="3"/>
        <v>1</v>
      </c>
      <c r="S35" s="21" t="s">
        <v>92</v>
      </c>
      <c r="T35" s="53">
        <f t="shared" si="4"/>
        <v>21.666666666666668</v>
      </c>
      <c r="U35" s="21" t="s">
        <v>92</v>
      </c>
      <c r="V35" s="52">
        <f t="shared" si="5"/>
        <v>0</v>
      </c>
      <c r="W35" t="s">
        <v>92</v>
      </c>
      <c r="X35" s="54">
        <f t="shared" si="6"/>
        <v>21.666666666666668</v>
      </c>
      <c r="Y35" t="s">
        <v>92</v>
      </c>
    </row>
    <row r="36" spans="3:25" x14ac:dyDescent="0.3">
      <c r="C36">
        <v>28</v>
      </c>
      <c r="D36" s="19">
        <v>5228</v>
      </c>
      <c r="E36" s="24">
        <v>0.59861111111111109</v>
      </c>
      <c r="F36" s="23">
        <v>19</v>
      </c>
      <c r="G36" s="22">
        <v>3</v>
      </c>
      <c r="H36" s="4">
        <v>0</v>
      </c>
      <c r="I36" s="30">
        <v>2</v>
      </c>
      <c r="J36" s="21">
        <f t="shared" si="0"/>
        <v>24</v>
      </c>
      <c r="K36" s="21" t="s">
        <v>91</v>
      </c>
      <c r="L36" s="48">
        <v>20</v>
      </c>
      <c r="M36" s="21" t="s">
        <v>92</v>
      </c>
      <c r="N36" s="49">
        <f t="shared" si="1"/>
        <v>0.79166666666666663</v>
      </c>
      <c r="O36" s="47" t="s">
        <v>92</v>
      </c>
      <c r="P36" s="50">
        <f t="shared" si="2"/>
        <v>0.5</v>
      </c>
      <c r="Q36" s="21" t="s">
        <v>92</v>
      </c>
      <c r="R36" s="51">
        <f t="shared" si="3"/>
        <v>0</v>
      </c>
      <c r="S36" s="21" t="s">
        <v>92</v>
      </c>
      <c r="T36" s="53">
        <f t="shared" si="4"/>
        <v>21.291666666666668</v>
      </c>
      <c r="U36" s="21" t="s">
        <v>92</v>
      </c>
      <c r="V36" s="52">
        <f t="shared" si="5"/>
        <v>4</v>
      </c>
      <c r="W36" t="s">
        <v>92</v>
      </c>
      <c r="X36" s="54">
        <f t="shared" si="6"/>
        <v>25.291666666666668</v>
      </c>
      <c r="Y36" t="s">
        <v>92</v>
      </c>
    </row>
    <row r="37" spans="3:25" x14ac:dyDescent="0.3">
      <c r="C37">
        <v>29</v>
      </c>
      <c r="D37" s="19">
        <v>5229</v>
      </c>
      <c r="E37" s="24">
        <v>0.59930555555555554</v>
      </c>
      <c r="F37" s="23">
        <v>20</v>
      </c>
      <c r="G37" s="22">
        <v>0</v>
      </c>
      <c r="H37" s="4">
        <v>0</v>
      </c>
      <c r="I37" s="29"/>
      <c r="J37" s="21">
        <f t="shared" si="0"/>
        <v>20</v>
      </c>
      <c r="K37" s="21" t="s">
        <v>91</v>
      </c>
      <c r="L37" s="48">
        <v>20</v>
      </c>
      <c r="M37" s="21" t="s">
        <v>92</v>
      </c>
      <c r="N37" s="49">
        <f t="shared" si="1"/>
        <v>0.83333333333333326</v>
      </c>
      <c r="O37" s="47" t="s">
        <v>92</v>
      </c>
      <c r="P37" s="50">
        <f t="shared" si="2"/>
        <v>0</v>
      </c>
      <c r="Q37" s="21" t="s">
        <v>92</v>
      </c>
      <c r="R37" s="51">
        <f t="shared" si="3"/>
        <v>0</v>
      </c>
      <c r="S37" s="21" t="s">
        <v>92</v>
      </c>
      <c r="T37" s="53">
        <f t="shared" si="4"/>
        <v>20.833333333333332</v>
      </c>
      <c r="U37" s="21" t="s">
        <v>92</v>
      </c>
      <c r="V37" s="52">
        <f t="shared" si="5"/>
        <v>0</v>
      </c>
      <c r="W37" t="s">
        <v>92</v>
      </c>
      <c r="X37" s="54">
        <f t="shared" si="6"/>
        <v>20.833333333333332</v>
      </c>
      <c r="Y37" t="s">
        <v>92</v>
      </c>
    </row>
    <row r="38" spans="3:25" x14ac:dyDescent="0.3">
      <c r="C38">
        <v>30</v>
      </c>
      <c r="D38" s="19">
        <v>5230</v>
      </c>
      <c r="E38" s="24">
        <v>0.60069444444444442</v>
      </c>
      <c r="F38" s="23">
        <v>0</v>
      </c>
      <c r="G38" s="22">
        <v>0</v>
      </c>
      <c r="H38" s="4">
        <v>2</v>
      </c>
      <c r="I38" s="29"/>
      <c r="J38" s="21">
        <f t="shared" si="0"/>
        <v>2</v>
      </c>
      <c r="K38" s="21" t="s">
        <v>91</v>
      </c>
      <c r="L38" s="48">
        <v>10</v>
      </c>
      <c r="M38" s="21" t="s">
        <v>92</v>
      </c>
      <c r="N38" s="49">
        <f t="shared" si="1"/>
        <v>0</v>
      </c>
      <c r="O38" s="47" t="s">
        <v>92</v>
      </c>
      <c r="P38" s="50">
        <f t="shared" si="2"/>
        <v>0</v>
      </c>
      <c r="Q38" s="21" t="s">
        <v>92</v>
      </c>
      <c r="R38" s="51">
        <f t="shared" si="3"/>
        <v>1</v>
      </c>
      <c r="S38" s="21" t="s">
        <v>92</v>
      </c>
      <c r="T38" s="53">
        <f t="shared" si="4"/>
        <v>11</v>
      </c>
      <c r="U38" s="21" t="s">
        <v>92</v>
      </c>
      <c r="V38" s="52">
        <f t="shared" si="5"/>
        <v>0</v>
      </c>
      <c r="W38" t="s">
        <v>92</v>
      </c>
      <c r="X38" s="54">
        <f t="shared" si="6"/>
        <v>11</v>
      </c>
      <c r="Y38" t="s">
        <v>92</v>
      </c>
    </row>
    <row r="39" spans="3:25" x14ac:dyDescent="0.3">
      <c r="C39">
        <v>31</v>
      </c>
      <c r="D39" s="19">
        <v>5231</v>
      </c>
      <c r="E39" s="24">
        <v>0.60138888888888886</v>
      </c>
      <c r="F39" s="23">
        <v>15</v>
      </c>
      <c r="G39" s="22">
        <v>5</v>
      </c>
      <c r="H39" s="4">
        <v>0</v>
      </c>
      <c r="I39" s="30">
        <v>2</v>
      </c>
      <c r="J39" s="21">
        <f t="shared" si="0"/>
        <v>22</v>
      </c>
      <c r="K39" s="21" t="s">
        <v>91</v>
      </c>
      <c r="L39" s="48">
        <v>20</v>
      </c>
      <c r="M39" s="21" t="s">
        <v>92</v>
      </c>
      <c r="N39" s="49">
        <f t="shared" si="1"/>
        <v>0.625</v>
      </c>
      <c r="O39" s="47" t="s">
        <v>92</v>
      </c>
      <c r="P39" s="50">
        <f t="shared" si="2"/>
        <v>0.83333333333333326</v>
      </c>
      <c r="Q39" s="21" t="s">
        <v>92</v>
      </c>
      <c r="R39" s="51">
        <f t="shared" si="3"/>
        <v>0</v>
      </c>
      <c r="S39" s="21" t="s">
        <v>92</v>
      </c>
      <c r="T39" s="53">
        <f t="shared" si="4"/>
        <v>21.458333333333332</v>
      </c>
      <c r="U39" s="21" t="s">
        <v>92</v>
      </c>
      <c r="V39" s="52">
        <f t="shared" si="5"/>
        <v>4</v>
      </c>
      <c r="W39" t="s">
        <v>92</v>
      </c>
      <c r="X39" s="54">
        <f t="shared" si="6"/>
        <v>25.458333333333332</v>
      </c>
      <c r="Y39" t="s">
        <v>92</v>
      </c>
    </row>
    <row r="40" spans="3:25" x14ac:dyDescent="0.3">
      <c r="C40">
        <v>32</v>
      </c>
      <c r="D40" s="19">
        <v>5232</v>
      </c>
      <c r="E40" s="24">
        <v>0.60138888888888886</v>
      </c>
      <c r="F40" s="23">
        <v>7</v>
      </c>
      <c r="G40" s="22">
        <v>8</v>
      </c>
      <c r="H40" s="4">
        <v>0</v>
      </c>
      <c r="I40" s="29"/>
      <c r="J40" s="21">
        <f t="shared" si="0"/>
        <v>15</v>
      </c>
      <c r="K40" s="21" t="s">
        <v>91</v>
      </c>
      <c r="L40" s="48">
        <v>15</v>
      </c>
      <c r="M40" s="21" t="s">
        <v>92</v>
      </c>
      <c r="N40" s="49">
        <f t="shared" si="1"/>
        <v>0.29166666666666663</v>
      </c>
      <c r="O40" s="47" t="s">
        <v>92</v>
      </c>
      <c r="P40" s="50">
        <f t="shared" si="2"/>
        <v>1.3333333333333333</v>
      </c>
      <c r="Q40" s="21" t="s">
        <v>92</v>
      </c>
      <c r="R40" s="51">
        <f t="shared" si="3"/>
        <v>0</v>
      </c>
      <c r="S40" s="21" t="s">
        <v>92</v>
      </c>
      <c r="T40" s="53">
        <f t="shared" si="4"/>
        <v>16.625</v>
      </c>
      <c r="U40" s="21" t="s">
        <v>92</v>
      </c>
      <c r="V40" s="52">
        <f t="shared" si="5"/>
        <v>0</v>
      </c>
      <c r="W40" t="s">
        <v>92</v>
      </c>
      <c r="X40" s="54">
        <f t="shared" si="6"/>
        <v>16.625</v>
      </c>
      <c r="Y40" t="s">
        <v>92</v>
      </c>
    </row>
    <row r="41" spans="3:25" x14ac:dyDescent="0.3">
      <c r="C41">
        <v>33</v>
      </c>
      <c r="D41" s="19">
        <v>5233</v>
      </c>
      <c r="E41" s="24">
        <v>0.60277777777777775</v>
      </c>
      <c r="F41" s="23">
        <v>10</v>
      </c>
      <c r="G41" s="22">
        <v>12</v>
      </c>
      <c r="H41" s="4">
        <v>0</v>
      </c>
      <c r="I41" s="29"/>
      <c r="J41" s="21">
        <f t="shared" si="0"/>
        <v>22</v>
      </c>
      <c r="K41" s="21" t="s">
        <v>91</v>
      </c>
      <c r="L41" s="48">
        <v>20</v>
      </c>
      <c r="M41" s="21" t="s">
        <v>92</v>
      </c>
      <c r="N41" s="49">
        <f t="shared" si="1"/>
        <v>0.41666666666666663</v>
      </c>
      <c r="O41" s="47" t="s">
        <v>92</v>
      </c>
      <c r="P41" s="50">
        <f t="shared" si="2"/>
        <v>2</v>
      </c>
      <c r="Q41" s="21" t="s">
        <v>92</v>
      </c>
      <c r="R41" s="51">
        <f t="shared" si="3"/>
        <v>0</v>
      </c>
      <c r="S41" s="21" t="s">
        <v>92</v>
      </c>
      <c r="T41" s="53">
        <f t="shared" si="4"/>
        <v>22.416666666666668</v>
      </c>
      <c r="U41" s="21" t="s">
        <v>92</v>
      </c>
      <c r="V41" s="52">
        <f t="shared" si="5"/>
        <v>0</v>
      </c>
      <c r="W41" t="s">
        <v>92</v>
      </c>
      <c r="X41" s="54">
        <f t="shared" si="6"/>
        <v>22.416666666666668</v>
      </c>
      <c r="Y41" t="s">
        <v>92</v>
      </c>
    </row>
    <row r="42" spans="3:25" x14ac:dyDescent="0.3">
      <c r="C42">
        <v>34</v>
      </c>
      <c r="D42" s="19">
        <v>5234</v>
      </c>
      <c r="E42" s="24">
        <v>0.60416666666666663</v>
      </c>
      <c r="F42" s="23">
        <v>15</v>
      </c>
      <c r="G42" s="22">
        <v>0</v>
      </c>
      <c r="H42" s="4">
        <v>0</v>
      </c>
      <c r="I42" s="30">
        <v>3</v>
      </c>
      <c r="J42" s="21">
        <f t="shared" si="0"/>
        <v>18</v>
      </c>
      <c r="K42" s="21" t="s">
        <v>91</v>
      </c>
      <c r="L42" s="48">
        <v>20</v>
      </c>
      <c r="M42" s="21" t="s">
        <v>92</v>
      </c>
      <c r="N42" s="49">
        <f t="shared" si="1"/>
        <v>0.625</v>
      </c>
      <c r="O42" s="47" t="s">
        <v>92</v>
      </c>
      <c r="P42" s="50">
        <f t="shared" si="2"/>
        <v>0</v>
      </c>
      <c r="Q42" s="21" t="s">
        <v>92</v>
      </c>
      <c r="R42" s="51">
        <f t="shared" si="3"/>
        <v>0</v>
      </c>
      <c r="S42" s="21" t="s">
        <v>92</v>
      </c>
      <c r="T42" s="53">
        <f t="shared" si="4"/>
        <v>20.625</v>
      </c>
      <c r="U42" s="21" t="s">
        <v>92</v>
      </c>
      <c r="V42" s="52">
        <f t="shared" si="5"/>
        <v>6</v>
      </c>
      <c r="W42" t="s">
        <v>92</v>
      </c>
      <c r="X42" s="54">
        <f t="shared" si="6"/>
        <v>26.625</v>
      </c>
      <c r="Y42" t="s">
        <v>92</v>
      </c>
    </row>
    <row r="43" spans="3:25" x14ac:dyDescent="0.3">
      <c r="C43">
        <v>35</v>
      </c>
      <c r="D43" s="19">
        <v>5235</v>
      </c>
      <c r="E43" s="24">
        <v>0.60555555555555551</v>
      </c>
      <c r="F43" s="23">
        <v>28</v>
      </c>
      <c r="G43" s="22">
        <v>4</v>
      </c>
      <c r="H43" s="4">
        <v>0</v>
      </c>
      <c r="I43" s="30">
        <v>3</v>
      </c>
      <c r="J43" s="21">
        <f t="shared" si="0"/>
        <v>35</v>
      </c>
      <c r="K43" s="21" t="s">
        <v>91</v>
      </c>
      <c r="L43" s="48">
        <v>25</v>
      </c>
      <c r="M43" s="21" t="s">
        <v>92</v>
      </c>
      <c r="N43" s="49">
        <f t="shared" si="1"/>
        <v>1.1666666666666665</v>
      </c>
      <c r="O43" s="47" t="s">
        <v>92</v>
      </c>
      <c r="P43" s="50">
        <f t="shared" si="2"/>
        <v>0.66666666666666663</v>
      </c>
      <c r="Q43" s="21" t="s">
        <v>92</v>
      </c>
      <c r="R43" s="51">
        <f t="shared" si="3"/>
        <v>0</v>
      </c>
      <c r="S43" s="21" t="s">
        <v>92</v>
      </c>
      <c r="T43" s="53">
        <f t="shared" si="4"/>
        <v>26.833333333333336</v>
      </c>
      <c r="U43" s="21" t="s">
        <v>92</v>
      </c>
      <c r="V43" s="52">
        <f t="shared" si="5"/>
        <v>6</v>
      </c>
      <c r="W43" t="s">
        <v>92</v>
      </c>
      <c r="X43" s="54">
        <f t="shared" si="6"/>
        <v>32.833333333333336</v>
      </c>
      <c r="Y43" t="s">
        <v>92</v>
      </c>
    </row>
    <row r="44" spans="3:25" x14ac:dyDescent="0.3">
      <c r="C44">
        <v>36</v>
      </c>
      <c r="D44" s="19">
        <v>5236</v>
      </c>
      <c r="E44" s="24">
        <v>0.60625000000000007</v>
      </c>
      <c r="F44" s="23">
        <v>31</v>
      </c>
      <c r="G44" s="22">
        <v>0</v>
      </c>
      <c r="H44" s="4">
        <v>0</v>
      </c>
      <c r="I44" s="30">
        <v>5</v>
      </c>
      <c r="J44" s="21">
        <f t="shared" si="0"/>
        <v>36</v>
      </c>
      <c r="K44" s="21" t="s">
        <v>91</v>
      </c>
      <c r="L44" s="48">
        <v>25</v>
      </c>
      <c r="M44" s="21" t="s">
        <v>92</v>
      </c>
      <c r="N44" s="49">
        <f t="shared" si="1"/>
        <v>1.2916666666666665</v>
      </c>
      <c r="O44" s="47" t="s">
        <v>92</v>
      </c>
      <c r="P44" s="50">
        <f t="shared" si="2"/>
        <v>0</v>
      </c>
      <c r="Q44" s="21" t="s">
        <v>92</v>
      </c>
      <c r="R44" s="51">
        <f t="shared" si="3"/>
        <v>0</v>
      </c>
      <c r="S44" s="21" t="s">
        <v>92</v>
      </c>
      <c r="T44" s="53">
        <f t="shared" si="4"/>
        <v>26.291666666666668</v>
      </c>
      <c r="U44" s="21" t="s">
        <v>92</v>
      </c>
      <c r="V44" s="52">
        <f t="shared" si="5"/>
        <v>10</v>
      </c>
      <c r="W44" t="s">
        <v>92</v>
      </c>
      <c r="X44" s="54">
        <f t="shared" si="6"/>
        <v>36.291666666666671</v>
      </c>
      <c r="Y44" t="s">
        <v>92</v>
      </c>
    </row>
    <row r="45" spans="3:25" x14ac:dyDescent="0.3">
      <c r="C45">
        <v>37</v>
      </c>
      <c r="D45" s="19">
        <v>5237</v>
      </c>
      <c r="E45" s="24">
        <v>0.60625000000000007</v>
      </c>
      <c r="F45" s="23">
        <v>17</v>
      </c>
      <c r="G45" s="22">
        <v>0</v>
      </c>
      <c r="H45" s="4">
        <v>0</v>
      </c>
      <c r="I45" s="30">
        <v>2</v>
      </c>
      <c r="J45" s="21">
        <f t="shared" si="0"/>
        <v>19</v>
      </c>
      <c r="K45" s="21" t="s">
        <v>91</v>
      </c>
      <c r="L45" s="48">
        <v>20</v>
      </c>
      <c r="M45" s="21" t="s">
        <v>92</v>
      </c>
      <c r="N45" s="49">
        <f t="shared" si="1"/>
        <v>0.70833333333333326</v>
      </c>
      <c r="O45" s="47" t="s">
        <v>92</v>
      </c>
      <c r="P45" s="50">
        <f t="shared" si="2"/>
        <v>0</v>
      </c>
      <c r="Q45" s="21" t="s">
        <v>92</v>
      </c>
      <c r="R45" s="51">
        <f t="shared" si="3"/>
        <v>0</v>
      </c>
      <c r="S45" s="21" t="s">
        <v>92</v>
      </c>
      <c r="T45" s="53">
        <f t="shared" si="4"/>
        <v>20.708333333333332</v>
      </c>
      <c r="U45" s="21" t="s">
        <v>92</v>
      </c>
      <c r="V45" s="52">
        <f t="shared" si="5"/>
        <v>4</v>
      </c>
      <c r="W45" t="s">
        <v>92</v>
      </c>
      <c r="X45" s="54">
        <f t="shared" si="6"/>
        <v>24.708333333333332</v>
      </c>
      <c r="Y45" t="s">
        <v>92</v>
      </c>
    </row>
    <row r="46" spans="3:25" x14ac:dyDescent="0.3">
      <c r="C46">
        <v>38</v>
      </c>
      <c r="D46" s="19">
        <v>5238</v>
      </c>
      <c r="E46" s="24">
        <v>0.60763888888888895</v>
      </c>
      <c r="F46" s="23">
        <v>14</v>
      </c>
      <c r="G46" s="22">
        <v>0</v>
      </c>
      <c r="H46" s="4">
        <v>0</v>
      </c>
      <c r="I46" s="29"/>
      <c r="J46" s="21">
        <f t="shared" si="0"/>
        <v>14</v>
      </c>
      <c r="K46" s="21" t="s">
        <v>91</v>
      </c>
      <c r="L46" s="48">
        <v>15</v>
      </c>
      <c r="M46" s="21" t="s">
        <v>92</v>
      </c>
      <c r="N46" s="49">
        <f t="shared" si="1"/>
        <v>0.58333333333333326</v>
      </c>
      <c r="O46" s="47" t="s">
        <v>92</v>
      </c>
      <c r="P46" s="50">
        <f t="shared" si="2"/>
        <v>0</v>
      </c>
      <c r="Q46" s="21" t="s">
        <v>92</v>
      </c>
      <c r="R46" s="51">
        <f t="shared" si="3"/>
        <v>0</v>
      </c>
      <c r="S46" s="21" t="s">
        <v>92</v>
      </c>
      <c r="T46" s="53">
        <f t="shared" si="4"/>
        <v>15.583333333333334</v>
      </c>
      <c r="U46" s="21" t="s">
        <v>92</v>
      </c>
      <c r="V46" s="52">
        <f t="shared" si="5"/>
        <v>0</v>
      </c>
      <c r="W46" t="s">
        <v>92</v>
      </c>
      <c r="X46" s="54">
        <f t="shared" si="6"/>
        <v>15.583333333333334</v>
      </c>
      <c r="Y46" t="s">
        <v>92</v>
      </c>
    </row>
    <row r="47" spans="3:25" x14ac:dyDescent="0.3">
      <c r="C47">
        <v>39</v>
      </c>
      <c r="D47" s="19">
        <v>5239</v>
      </c>
      <c r="E47" s="24">
        <v>0.60902777777777783</v>
      </c>
      <c r="F47" s="23">
        <v>19</v>
      </c>
      <c r="G47" s="22">
        <v>0</v>
      </c>
      <c r="H47" s="4">
        <v>0</v>
      </c>
      <c r="I47" s="29"/>
      <c r="J47" s="21">
        <f t="shared" si="0"/>
        <v>19</v>
      </c>
      <c r="K47" s="21" t="s">
        <v>91</v>
      </c>
      <c r="L47" s="48">
        <v>20</v>
      </c>
      <c r="M47" s="21" t="s">
        <v>92</v>
      </c>
      <c r="N47" s="49">
        <f t="shared" si="1"/>
        <v>0.79166666666666663</v>
      </c>
      <c r="O47" s="47" t="s">
        <v>92</v>
      </c>
      <c r="P47" s="50">
        <f t="shared" si="2"/>
        <v>0</v>
      </c>
      <c r="Q47" s="21" t="s">
        <v>92</v>
      </c>
      <c r="R47" s="51">
        <f t="shared" si="3"/>
        <v>0</v>
      </c>
      <c r="S47" s="21" t="s">
        <v>92</v>
      </c>
      <c r="T47" s="53">
        <f t="shared" si="4"/>
        <v>20.791666666666668</v>
      </c>
      <c r="U47" s="21" t="s">
        <v>92</v>
      </c>
      <c r="V47" s="52">
        <f t="shared" si="5"/>
        <v>0</v>
      </c>
      <c r="W47" t="s">
        <v>92</v>
      </c>
      <c r="X47" s="54">
        <f t="shared" si="6"/>
        <v>20.791666666666668</v>
      </c>
      <c r="Y47" t="s">
        <v>92</v>
      </c>
    </row>
    <row r="48" spans="3:25" x14ac:dyDescent="0.3">
      <c r="C48">
        <v>40</v>
      </c>
      <c r="D48" s="19">
        <v>5240</v>
      </c>
      <c r="E48" s="24">
        <v>0.61041666666666672</v>
      </c>
      <c r="F48" s="23">
        <v>25</v>
      </c>
      <c r="G48" s="22">
        <v>0</v>
      </c>
      <c r="H48" s="4">
        <v>0</v>
      </c>
      <c r="I48" s="30">
        <v>2</v>
      </c>
      <c r="J48" s="21">
        <f t="shared" si="0"/>
        <v>27</v>
      </c>
      <c r="K48" s="21" t="s">
        <v>91</v>
      </c>
      <c r="L48" s="48">
        <v>25</v>
      </c>
      <c r="M48" s="21" t="s">
        <v>92</v>
      </c>
      <c r="N48" s="49">
        <f t="shared" si="1"/>
        <v>1.0416666666666665</v>
      </c>
      <c r="O48" s="47" t="s">
        <v>92</v>
      </c>
      <c r="P48" s="50">
        <f t="shared" si="2"/>
        <v>0</v>
      </c>
      <c r="Q48" s="21" t="s">
        <v>92</v>
      </c>
      <c r="R48" s="51">
        <f t="shared" si="3"/>
        <v>0</v>
      </c>
      <c r="S48" s="21" t="s">
        <v>92</v>
      </c>
      <c r="T48" s="53">
        <f t="shared" si="4"/>
        <v>26.041666666666668</v>
      </c>
      <c r="U48" s="21" t="s">
        <v>92</v>
      </c>
      <c r="V48" s="52">
        <f t="shared" si="5"/>
        <v>4</v>
      </c>
      <c r="W48" t="s">
        <v>92</v>
      </c>
      <c r="X48" s="54">
        <f t="shared" si="6"/>
        <v>30.041666666666668</v>
      </c>
      <c r="Y48" t="s">
        <v>92</v>
      </c>
    </row>
    <row r="49" spans="3:25" x14ac:dyDescent="0.3">
      <c r="C49">
        <v>41</v>
      </c>
      <c r="D49" s="19">
        <v>5241</v>
      </c>
      <c r="E49" s="24">
        <v>0.6118055555555556</v>
      </c>
      <c r="F49" s="23">
        <v>5</v>
      </c>
      <c r="G49" s="22">
        <v>10</v>
      </c>
      <c r="H49" s="4">
        <v>0</v>
      </c>
      <c r="I49" s="29"/>
      <c r="J49" s="21">
        <f t="shared" si="0"/>
        <v>15</v>
      </c>
      <c r="K49" s="21" t="s">
        <v>91</v>
      </c>
      <c r="L49" s="48">
        <v>15</v>
      </c>
      <c r="M49" s="21" t="s">
        <v>92</v>
      </c>
      <c r="N49" s="49">
        <f t="shared" si="1"/>
        <v>0.20833333333333331</v>
      </c>
      <c r="O49" s="47" t="s">
        <v>92</v>
      </c>
      <c r="P49" s="50">
        <f t="shared" si="2"/>
        <v>1.6666666666666665</v>
      </c>
      <c r="Q49" s="21" t="s">
        <v>92</v>
      </c>
      <c r="R49" s="51">
        <f t="shared" si="3"/>
        <v>0</v>
      </c>
      <c r="S49" s="21" t="s">
        <v>92</v>
      </c>
      <c r="T49" s="53">
        <f t="shared" si="4"/>
        <v>16.875</v>
      </c>
      <c r="U49" s="21" t="s">
        <v>92</v>
      </c>
      <c r="V49" s="52">
        <f t="shared" si="5"/>
        <v>0</v>
      </c>
      <c r="W49" t="s">
        <v>92</v>
      </c>
      <c r="X49" s="54">
        <f t="shared" si="6"/>
        <v>16.875</v>
      </c>
      <c r="Y49" t="s">
        <v>92</v>
      </c>
    </row>
    <row r="50" spans="3:25" x14ac:dyDescent="0.3">
      <c r="C50">
        <v>42</v>
      </c>
      <c r="D50" s="19">
        <v>5242</v>
      </c>
      <c r="E50" s="24">
        <v>0.61249999999999993</v>
      </c>
      <c r="F50" s="23">
        <v>21</v>
      </c>
      <c r="G50" s="22">
        <v>2</v>
      </c>
      <c r="H50" s="4">
        <v>2</v>
      </c>
      <c r="I50" s="30">
        <v>2</v>
      </c>
      <c r="J50" s="21">
        <f t="shared" si="0"/>
        <v>27</v>
      </c>
      <c r="K50" s="21" t="s">
        <v>91</v>
      </c>
      <c r="L50" s="48">
        <v>25</v>
      </c>
      <c r="M50" s="21" t="s">
        <v>92</v>
      </c>
      <c r="N50" s="49">
        <f t="shared" si="1"/>
        <v>0.875</v>
      </c>
      <c r="O50" s="47" t="s">
        <v>92</v>
      </c>
      <c r="P50" s="50">
        <f t="shared" si="2"/>
        <v>0.33333333333333331</v>
      </c>
      <c r="Q50" s="21" t="s">
        <v>92</v>
      </c>
      <c r="R50" s="51">
        <f t="shared" si="3"/>
        <v>1</v>
      </c>
      <c r="S50" s="21" t="s">
        <v>92</v>
      </c>
      <c r="T50" s="53">
        <f t="shared" si="4"/>
        <v>27.208333333333332</v>
      </c>
      <c r="U50" s="21" t="s">
        <v>92</v>
      </c>
      <c r="V50" s="52">
        <f t="shared" si="5"/>
        <v>4</v>
      </c>
      <c r="W50" t="s">
        <v>92</v>
      </c>
      <c r="X50" s="54">
        <f t="shared" si="6"/>
        <v>31.208333333333332</v>
      </c>
      <c r="Y50" t="s">
        <v>92</v>
      </c>
    </row>
    <row r="51" spans="3:25" x14ac:dyDescent="0.3">
      <c r="D51" s="19">
        <v>5243</v>
      </c>
      <c r="E51" s="24">
        <v>0.61388888888888882</v>
      </c>
      <c r="F51" s="23">
        <v>14</v>
      </c>
      <c r="G51" s="22">
        <v>0</v>
      </c>
      <c r="H51" s="4">
        <v>0</v>
      </c>
      <c r="I51" s="29"/>
      <c r="J51" s="21">
        <f t="shared" si="0"/>
        <v>14</v>
      </c>
      <c r="K51" s="21" t="s">
        <v>91</v>
      </c>
      <c r="L51" s="48">
        <v>15</v>
      </c>
      <c r="M51" s="21" t="s">
        <v>92</v>
      </c>
      <c r="N51" s="49">
        <f t="shared" si="1"/>
        <v>0.58333333333333326</v>
      </c>
      <c r="O51" s="47" t="s">
        <v>92</v>
      </c>
      <c r="P51" s="50">
        <f t="shared" si="2"/>
        <v>0</v>
      </c>
      <c r="Q51" s="21" t="s">
        <v>92</v>
      </c>
      <c r="R51" s="51">
        <f t="shared" si="3"/>
        <v>0</v>
      </c>
      <c r="S51" s="21" t="s">
        <v>92</v>
      </c>
      <c r="T51" s="53">
        <f t="shared" si="4"/>
        <v>15.583333333333334</v>
      </c>
      <c r="U51" s="21" t="s">
        <v>92</v>
      </c>
      <c r="V51" s="52">
        <f t="shared" si="5"/>
        <v>0</v>
      </c>
      <c r="W51" t="s">
        <v>92</v>
      </c>
      <c r="X51" s="54">
        <f t="shared" si="6"/>
        <v>15.583333333333334</v>
      </c>
      <c r="Y51" t="s">
        <v>92</v>
      </c>
    </row>
    <row r="52" spans="3:25" x14ac:dyDescent="0.3">
      <c r="D52" s="19">
        <v>5244</v>
      </c>
      <c r="E52" s="24">
        <v>0.61458333333333337</v>
      </c>
      <c r="F52" s="23">
        <v>16</v>
      </c>
      <c r="G52" s="22">
        <v>0</v>
      </c>
      <c r="H52" s="4">
        <v>0</v>
      </c>
      <c r="I52" s="29"/>
      <c r="J52" s="21">
        <f t="shared" si="0"/>
        <v>16</v>
      </c>
      <c r="K52" s="21" t="s">
        <v>91</v>
      </c>
      <c r="L52" s="48">
        <v>15</v>
      </c>
      <c r="M52" s="21" t="s">
        <v>92</v>
      </c>
      <c r="N52" s="49">
        <f t="shared" si="1"/>
        <v>0.66666666666666663</v>
      </c>
      <c r="O52" s="47" t="s">
        <v>92</v>
      </c>
      <c r="P52" s="50">
        <f t="shared" si="2"/>
        <v>0</v>
      </c>
      <c r="Q52" s="21" t="s">
        <v>92</v>
      </c>
      <c r="R52" s="51">
        <f t="shared" si="3"/>
        <v>0</v>
      </c>
      <c r="S52" s="21" t="s">
        <v>92</v>
      </c>
      <c r="T52" s="53">
        <f t="shared" si="4"/>
        <v>15.666666666666666</v>
      </c>
      <c r="U52" s="21" t="s">
        <v>92</v>
      </c>
      <c r="V52" s="52">
        <f t="shared" si="5"/>
        <v>0</v>
      </c>
      <c r="W52" t="s">
        <v>92</v>
      </c>
      <c r="X52" s="54">
        <f t="shared" si="6"/>
        <v>15.666666666666666</v>
      </c>
      <c r="Y52" t="s">
        <v>92</v>
      </c>
    </row>
    <row r="53" spans="3:25" x14ac:dyDescent="0.3">
      <c r="D53" s="19">
        <v>5245</v>
      </c>
      <c r="E53" s="24">
        <v>0.61597222222222225</v>
      </c>
      <c r="F53" s="23">
        <v>30</v>
      </c>
      <c r="G53" s="22">
        <v>0</v>
      </c>
      <c r="H53" s="4">
        <v>0</v>
      </c>
      <c r="I53" s="30">
        <v>4</v>
      </c>
      <c r="J53" s="21">
        <f t="shared" si="0"/>
        <v>34</v>
      </c>
      <c r="K53" s="21" t="s">
        <v>91</v>
      </c>
      <c r="L53" s="48">
        <v>25</v>
      </c>
      <c r="M53" s="21" t="s">
        <v>92</v>
      </c>
      <c r="N53" s="49">
        <f t="shared" si="1"/>
        <v>1.25</v>
      </c>
      <c r="O53" s="47" t="s">
        <v>92</v>
      </c>
      <c r="P53" s="50">
        <f t="shared" si="2"/>
        <v>0</v>
      </c>
      <c r="Q53" s="21" t="s">
        <v>92</v>
      </c>
      <c r="R53" s="51">
        <f t="shared" si="3"/>
        <v>0</v>
      </c>
      <c r="S53" s="21" t="s">
        <v>92</v>
      </c>
      <c r="T53" s="53">
        <f t="shared" si="4"/>
        <v>26.25</v>
      </c>
      <c r="U53" s="21" t="s">
        <v>92</v>
      </c>
      <c r="V53" s="52">
        <f t="shared" si="5"/>
        <v>8</v>
      </c>
      <c r="W53" t="s">
        <v>92</v>
      </c>
      <c r="X53" s="54">
        <f t="shared" si="6"/>
        <v>34.25</v>
      </c>
      <c r="Y53" t="s">
        <v>92</v>
      </c>
    </row>
    <row r="54" spans="3:25" x14ac:dyDescent="0.3">
      <c r="D54" s="19">
        <v>5246</v>
      </c>
      <c r="E54" s="24">
        <v>0.6166666666666667</v>
      </c>
      <c r="F54" s="23">
        <v>15</v>
      </c>
      <c r="G54" s="22">
        <v>0</v>
      </c>
      <c r="H54" s="4">
        <v>0</v>
      </c>
      <c r="I54" s="29"/>
      <c r="J54" s="21">
        <f t="shared" si="0"/>
        <v>15</v>
      </c>
      <c r="K54" s="21" t="s">
        <v>91</v>
      </c>
      <c r="L54" s="48">
        <v>15</v>
      </c>
      <c r="M54" s="21" t="s">
        <v>92</v>
      </c>
      <c r="N54" s="49">
        <f t="shared" si="1"/>
        <v>0.625</v>
      </c>
      <c r="O54" s="47" t="s">
        <v>92</v>
      </c>
      <c r="P54" s="50">
        <f t="shared" si="2"/>
        <v>0</v>
      </c>
      <c r="Q54" s="21" t="s">
        <v>92</v>
      </c>
      <c r="R54" s="51">
        <f t="shared" si="3"/>
        <v>0</v>
      </c>
      <c r="S54" s="21" t="s">
        <v>92</v>
      </c>
      <c r="T54" s="53">
        <f t="shared" si="4"/>
        <v>15.625</v>
      </c>
      <c r="U54" s="21" t="s">
        <v>92</v>
      </c>
      <c r="V54" s="52">
        <f t="shared" si="5"/>
        <v>0</v>
      </c>
      <c r="W54" t="s">
        <v>92</v>
      </c>
      <c r="X54" s="54">
        <f t="shared" si="6"/>
        <v>15.625</v>
      </c>
      <c r="Y54" t="s">
        <v>92</v>
      </c>
    </row>
    <row r="55" spans="3:25" x14ac:dyDescent="0.3">
      <c r="D55" s="19">
        <v>5247</v>
      </c>
      <c r="E55" s="24">
        <v>0.6166666666666667</v>
      </c>
      <c r="F55" s="23">
        <v>17</v>
      </c>
      <c r="G55" s="22">
        <v>0</v>
      </c>
      <c r="H55" s="4">
        <v>0</v>
      </c>
      <c r="I55" s="30">
        <v>2</v>
      </c>
      <c r="J55" s="21">
        <f t="shared" si="0"/>
        <v>19</v>
      </c>
      <c r="K55" s="21" t="s">
        <v>91</v>
      </c>
      <c r="L55" s="48">
        <v>20</v>
      </c>
      <c r="M55" s="21" t="s">
        <v>92</v>
      </c>
      <c r="N55" s="49">
        <f t="shared" si="1"/>
        <v>0.70833333333333326</v>
      </c>
      <c r="O55" s="47" t="s">
        <v>92</v>
      </c>
      <c r="P55" s="50">
        <f t="shared" si="2"/>
        <v>0</v>
      </c>
      <c r="Q55" s="21" t="s">
        <v>92</v>
      </c>
      <c r="R55" s="51">
        <f t="shared" si="3"/>
        <v>0</v>
      </c>
      <c r="S55" s="21" t="s">
        <v>92</v>
      </c>
      <c r="T55" s="53">
        <f t="shared" si="4"/>
        <v>20.708333333333332</v>
      </c>
      <c r="U55" s="21" t="s">
        <v>92</v>
      </c>
      <c r="V55" s="52">
        <f t="shared" si="5"/>
        <v>4</v>
      </c>
      <c r="W55" t="s">
        <v>92</v>
      </c>
      <c r="X55" s="54">
        <f t="shared" si="6"/>
        <v>24.708333333333332</v>
      </c>
      <c r="Y55" t="s">
        <v>92</v>
      </c>
    </row>
    <row r="56" spans="3:25" x14ac:dyDescent="0.3">
      <c r="D56" s="19">
        <v>5248</v>
      </c>
      <c r="E56" s="24">
        <v>0.61805555555555558</v>
      </c>
      <c r="F56" s="23">
        <v>8</v>
      </c>
      <c r="G56" s="22">
        <v>0</v>
      </c>
      <c r="H56" s="4">
        <v>0</v>
      </c>
      <c r="I56" s="29"/>
      <c r="J56" s="21">
        <f t="shared" si="0"/>
        <v>8</v>
      </c>
      <c r="K56" s="21" t="s">
        <v>91</v>
      </c>
      <c r="L56" s="48">
        <v>10</v>
      </c>
      <c r="M56" s="21" t="s">
        <v>92</v>
      </c>
      <c r="N56" s="49">
        <f t="shared" si="1"/>
        <v>0.33333333333333331</v>
      </c>
      <c r="O56" s="47" t="s">
        <v>92</v>
      </c>
      <c r="P56" s="50">
        <f t="shared" si="2"/>
        <v>0</v>
      </c>
      <c r="Q56" s="21" t="s">
        <v>92</v>
      </c>
      <c r="R56" s="51">
        <f t="shared" si="3"/>
        <v>0</v>
      </c>
      <c r="S56" s="21" t="s">
        <v>92</v>
      </c>
      <c r="T56" s="53">
        <f t="shared" si="4"/>
        <v>10.333333333333334</v>
      </c>
      <c r="U56" s="21" t="s">
        <v>92</v>
      </c>
      <c r="V56" s="52">
        <f t="shared" si="5"/>
        <v>0</v>
      </c>
      <c r="W56" t="s">
        <v>92</v>
      </c>
      <c r="X56" s="54">
        <f t="shared" si="6"/>
        <v>10.333333333333334</v>
      </c>
      <c r="Y56" t="s">
        <v>92</v>
      </c>
    </row>
    <row r="57" spans="3:25" x14ac:dyDescent="0.3">
      <c r="D57" s="19">
        <v>5249</v>
      </c>
      <c r="E57" s="24">
        <v>0.62013888888888891</v>
      </c>
      <c r="F57" s="23">
        <v>0</v>
      </c>
      <c r="G57" s="22">
        <v>3</v>
      </c>
      <c r="H57" s="4">
        <v>0</v>
      </c>
      <c r="I57" s="29"/>
      <c r="J57" s="21">
        <f t="shared" si="0"/>
        <v>3</v>
      </c>
      <c r="K57" s="21" t="s">
        <v>91</v>
      </c>
      <c r="L57" s="48">
        <v>10</v>
      </c>
      <c r="M57" s="21" t="s">
        <v>92</v>
      </c>
      <c r="N57" s="49">
        <f t="shared" si="1"/>
        <v>0</v>
      </c>
      <c r="O57" s="47" t="s">
        <v>92</v>
      </c>
      <c r="P57" s="50">
        <f t="shared" si="2"/>
        <v>0.5</v>
      </c>
      <c r="Q57" s="21" t="s">
        <v>92</v>
      </c>
      <c r="R57" s="51">
        <f t="shared" si="3"/>
        <v>0</v>
      </c>
      <c r="S57" s="21" t="s">
        <v>92</v>
      </c>
      <c r="T57" s="53">
        <f t="shared" si="4"/>
        <v>10.5</v>
      </c>
      <c r="U57" s="21" t="s">
        <v>92</v>
      </c>
      <c r="V57" s="52">
        <f t="shared" si="5"/>
        <v>0</v>
      </c>
      <c r="W57" t="s">
        <v>92</v>
      </c>
      <c r="X57" s="54">
        <f t="shared" si="6"/>
        <v>10.5</v>
      </c>
      <c r="Y57" t="s">
        <v>92</v>
      </c>
    </row>
    <row r="58" spans="3:25" x14ac:dyDescent="0.3">
      <c r="D58" s="19">
        <v>5250</v>
      </c>
      <c r="E58" s="24">
        <v>0.62083333333333335</v>
      </c>
      <c r="F58" s="23">
        <v>5</v>
      </c>
      <c r="G58" s="22">
        <v>0</v>
      </c>
      <c r="H58" s="4">
        <v>0</v>
      </c>
      <c r="I58" s="29"/>
      <c r="J58" s="21">
        <f t="shared" si="0"/>
        <v>5</v>
      </c>
      <c r="K58" s="21" t="s">
        <v>91</v>
      </c>
      <c r="L58" s="48">
        <v>10</v>
      </c>
      <c r="M58" s="21" t="s">
        <v>92</v>
      </c>
      <c r="N58" s="49">
        <f t="shared" si="1"/>
        <v>0.20833333333333331</v>
      </c>
      <c r="O58" s="47" t="s">
        <v>92</v>
      </c>
      <c r="P58" s="50">
        <f t="shared" si="2"/>
        <v>0</v>
      </c>
      <c r="Q58" s="21" t="s">
        <v>92</v>
      </c>
      <c r="R58" s="51">
        <f t="shared" si="3"/>
        <v>0</v>
      </c>
      <c r="S58" s="21" t="s">
        <v>92</v>
      </c>
      <c r="T58" s="53">
        <f t="shared" si="4"/>
        <v>10.208333333333334</v>
      </c>
      <c r="U58" s="21" t="s">
        <v>92</v>
      </c>
      <c r="V58" s="52">
        <f t="shared" si="5"/>
        <v>0</v>
      </c>
      <c r="W58" t="s">
        <v>92</v>
      </c>
      <c r="X58" s="54">
        <f t="shared" si="6"/>
        <v>10.208333333333334</v>
      </c>
      <c r="Y58" t="s">
        <v>92</v>
      </c>
    </row>
    <row r="59" spans="3:25" x14ac:dyDescent="0.3">
      <c r="D59" s="19">
        <v>5251</v>
      </c>
      <c r="E59" s="24">
        <v>0.62361111111111112</v>
      </c>
      <c r="F59" s="23">
        <v>15</v>
      </c>
      <c r="G59" s="22">
        <v>5</v>
      </c>
      <c r="H59" s="4">
        <v>0</v>
      </c>
      <c r="I59" s="30">
        <v>2</v>
      </c>
      <c r="J59" s="21">
        <f t="shared" si="0"/>
        <v>22</v>
      </c>
      <c r="K59" s="21" t="s">
        <v>91</v>
      </c>
      <c r="L59" s="48">
        <v>20</v>
      </c>
      <c r="M59" s="21" t="s">
        <v>92</v>
      </c>
      <c r="N59" s="49">
        <f t="shared" si="1"/>
        <v>0.625</v>
      </c>
      <c r="O59" s="47" t="s">
        <v>92</v>
      </c>
      <c r="P59" s="50">
        <f t="shared" si="2"/>
        <v>0.83333333333333326</v>
      </c>
      <c r="Q59" s="21" t="s">
        <v>92</v>
      </c>
      <c r="R59" s="51">
        <f t="shared" si="3"/>
        <v>0</v>
      </c>
      <c r="S59" s="21" t="s">
        <v>92</v>
      </c>
      <c r="T59" s="53">
        <f t="shared" si="4"/>
        <v>21.458333333333332</v>
      </c>
      <c r="U59" s="21" t="s">
        <v>92</v>
      </c>
      <c r="V59" s="52">
        <f t="shared" si="5"/>
        <v>4</v>
      </c>
      <c r="W59" t="s">
        <v>92</v>
      </c>
      <c r="X59" s="54">
        <f t="shared" si="6"/>
        <v>25.458333333333332</v>
      </c>
      <c r="Y59" t="s">
        <v>92</v>
      </c>
    </row>
    <row r="60" spans="3:25" x14ac:dyDescent="0.3">
      <c r="D60" s="19">
        <v>5252</v>
      </c>
      <c r="E60" s="24">
        <v>0.62430555555555556</v>
      </c>
      <c r="F60" s="23">
        <v>23</v>
      </c>
      <c r="G60" s="22">
        <v>0</v>
      </c>
      <c r="H60" s="4">
        <v>1</v>
      </c>
      <c r="I60" s="30">
        <v>3</v>
      </c>
      <c r="J60" s="21">
        <f t="shared" si="0"/>
        <v>27</v>
      </c>
      <c r="K60" s="21" t="s">
        <v>91</v>
      </c>
      <c r="L60" s="48">
        <v>25</v>
      </c>
      <c r="M60" s="21" t="s">
        <v>92</v>
      </c>
      <c r="N60" s="49">
        <f t="shared" si="1"/>
        <v>0.95833333333333326</v>
      </c>
      <c r="O60" s="47" t="s">
        <v>92</v>
      </c>
      <c r="P60" s="50">
        <f t="shared" si="2"/>
        <v>0</v>
      </c>
      <c r="Q60" s="21" t="s">
        <v>92</v>
      </c>
      <c r="R60" s="51">
        <f t="shared" si="3"/>
        <v>0.5</v>
      </c>
      <c r="S60" s="21" t="s">
        <v>92</v>
      </c>
      <c r="T60" s="53">
        <f t="shared" si="4"/>
        <v>26.458333333333332</v>
      </c>
      <c r="U60" s="21" t="s">
        <v>92</v>
      </c>
      <c r="V60" s="52">
        <f t="shared" si="5"/>
        <v>6</v>
      </c>
      <c r="W60" t="s">
        <v>92</v>
      </c>
      <c r="X60" s="54">
        <f t="shared" si="6"/>
        <v>32.458333333333329</v>
      </c>
      <c r="Y60" t="s">
        <v>92</v>
      </c>
    </row>
    <row r="61" spans="3:25" x14ac:dyDescent="0.3">
      <c r="D61" s="19">
        <v>5253</v>
      </c>
      <c r="E61" s="24">
        <v>0.62569444444444444</v>
      </c>
      <c r="F61" s="23">
        <v>23</v>
      </c>
      <c r="G61" s="22">
        <v>0</v>
      </c>
      <c r="H61" s="4">
        <v>0</v>
      </c>
      <c r="I61" s="30">
        <v>2</v>
      </c>
      <c r="J61" s="21">
        <f t="shared" si="0"/>
        <v>25</v>
      </c>
      <c r="K61" s="21" t="s">
        <v>91</v>
      </c>
      <c r="L61" s="48">
        <v>20</v>
      </c>
      <c r="M61" s="21" t="s">
        <v>92</v>
      </c>
      <c r="N61" s="49">
        <f t="shared" si="1"/>
        <v>0.95833333333333326</v>
      </c>
      <c r="O61" s="47" t="s">
        <v>92</v>
      </c>
      <c r="P61" s="50">
        <f t="shared" si="2"/>
        <v>0</v>
      </c>
      <c r="Q61" s="21" t="s">
        <v>92</v>
      </c>
      <c r="R61" s="51">
        <f t="shared" si="3"/>
        <v>0</v>
      </c>
      <c r="S61" s="21" t="s">
        <v>92</v>
      </c>
      <c r="T61" s="53">
        <f t="shared" si="4"/>
        <v>20.958333333333332</v>
      </c>
      <c r="U61" s="21" t="s">
        <v>92</v>
      </c>
      <c r="V61" s="52">
        <f t="shared" si="5"/>
        <v>4</v>
      </c>
      <c r="W61" t="s">
        <v>92</v>
      </c>
      <c r="X61" s="54">
        <f t="shared" si="6"/>
        <v>24.958333333333332</v>
      </c>
      <c r="Y61" t="s">
        <v>92</v>
      </c>
    </row>
    <row r="62" spans="3:25" x14ac:dyDescent="0.3">
      <c r="D62" s="19">
        <v>5254</v>
      </c>
      <c r="E62" s="24">
        <v>0.62708333333333333</v>
      </c>
      <c r="F62" s="23">
        <v>9</v>
      </c>
      <c r="G62" s="22">
        <v>0</v>
      </c>
      <c r="H62" s="4">
        <v>0</v>
      </c>
      <c r="I62" s="29"/>
      <c r="J62" s="21">
        <f t="shared" si="0"/>
        <v>9</v>
      </c>
      <c r="K62" s="21" t="s">
        <v>91</v>
      </c>
      <c r="L62" s="48">
        <v>10</v>
      </c>
      <c r="M62" s="21" t="s">
        <v>92</v>
      </c>
      <c r="N62" s="49">
        <f t="shared" si="1"/>
        <v>0.375</v>
      </c>
      <c r="O62" s="47" t="s">
        <v>92</v>
      </c>
      <c r="P62" s="50">
        <f t="shared" si="2"/>
        <v>0</v>
      </c>
      <c r="Q62" s="21" t="s">
        <v>92</v>
      </c>
      <c r="R62" s="51">
        <f t="shared" si="3"/>
        <v>0</v>
      </c>
      <c r="S62" s="21" t="s">
        <v>92</v>
      </c>
      <c r="T62" s="53">
        <f t="shared" si="4"/>
        <v>10.375</v>
      </c>
      <c r="U62" s="21" t="s">
        <v>92</v>
      </c>
      <c r="V62" s="52">
        <f t="shared" si="5"/>
        <v>0</v>
      </c>
      <c r="W62" t="s">
        <v>92</v>
      </c>
      <c r="X62" s="54">
        <f t="shared" si="6"/>
        <v>10.375</v>
      </c>
      <c r="Y62" t="s">
        <v>92</v>
      </c>
    </row>
    <row r="63" spans="3:25" x14ac:dyDescent="0.3">
      <c r="D63" s="19">
        <v>5255</v>
      </c>
      <c r="E63" s="24">
        <v>0.62847222222222221</v>
      </c>
      <c r="F63" s="23">
        <v>32</v>
      </c>
      <c r="G63" s="22">
        <v>0</v>
      </c>
      <c r="H63" s="4">
        <v>0</v>
      </c>
      <c r="I63" s="30">
        <v>2</v>
      </c>
      <c r="J63" s="21">
        <f t="shared" si="0"/>
        <v>34</v>
      </c>
      <c r="K63" s="21" t="s">
        <v>91</v>
      </c>
      <c r="L63" s="48">
        <v>25</v>
      </c>
      <c r="M63" s="21" t="s">
        <v>92</v>
      </c>
      <c r="N63" s="49">
        <f t="shared" si="1"/>
        <v>1.3333333333333333</v>
      </c>
      <c r="O63" s="47" t="s">
        <v>92</v>
      </c>
      <c r="P63" s="50">
        <f t="shared" si="2"/>
        <v>0</v>
      </c>
      <c r="Q63" s="21" t="s">
        <v>92</v>
      </c>
      <c r="R63" s="51">
        <f t="shared" si="3"/>
        <v>0</v>
      </c>
      <c r="S63" s="21" t="s">
        <v>92</v>
      </c>
      <c r="T63" s="53">
        <f>L63+N63+P63+R63</f>
        <v>26.333333333333332</v>
      </c>
      <c r="U63" s="21" t="s">
        <v>92</v>
      </c>
      <c r="V63" s="52">
        <f t="shared" si="5"/>
        <v>4</v>
      </c>
      <c r="W63" t="s">
        <v>92</v>
      </c>
      <c r="X63" s="54">
        <f t="shared" si="6"/>
        <v>30.333333333333332</v>
      </c>
      <c r="Y63" t="s">
        <v>92</v>
      </c>
    </row>
    <row r="66" spans="2:10" x14ac:dyDescent="0.3">
      <c r="B66" s="38" t="s">
        <v>45</v>
      </c>
      <c r="C66" s="38"/>
      <c r="D66" s="38"/>
      <c r="E66" s="38"/>
      <c r="F66"/>
      <c r="J66" t="s">
        <v>93</v>
      </c>
    </row>
    <row r="67" spans="2:10" x14ac:dyDescent="0.3">
      <c r="B67" s="1">
        <v>1</v>
      </c>
      <c r="C67" t="s">
        <v>46</v>
      </c>
      <c r="D67"/>
      <c r="E67"/>
      <c r="F67"/>
    </row>
    <row r="68" spans="2:10" x14ac:dyDescent="0.3">
      <c r="B68" s="1">
        <v>2</v>
      </c>
      <c r="C68" t="s">
        <v>47</v>
      </c>
      <c r="D68"/>
      <c r="E68"/>
      <c r="F68"/>
    </row>
    <row r="69" spans="2:10" x14ac:dyDescent="0.3">
      <c r="B69" s="1">
        <v>3</v>
      </c>
      <c r="C69" t="s">
        <v>48</v>
      </c>
      <c r="D69"/>
      <c r="E69"/>
      <c r="F69"/>
    </row>
    <row r="70" spans="2:10" x14ac:dyDescent="0.3">
      <c r="B70" s="1">
        <v>4</v>
      </c>
      <c r="C70" t="s">
        <v>49</v>
      </c>
      <c r="D70"/>
      <c r="E70"/>
      <c r="F70"/>
    </row>
    <row r="71" spans="2:10" x14ac:dyDescent="0.3">
      <c r="B71" s="1"/>
      <c r="D71"/>
      <c r="E71"/>
      <c r="F71"/>
    </row>
    <row r="72" spans="2:10" x14ac:dyDescent="0.3">
      <c r="B72" s="38" t="s">
        <v>50</v>
      </c>
      <c r="C72" s="38"/>
      <c r="D72" s="38"/>
      <c r="E72" s="38"/>
      <c r="F72"/>
    </row>
    <row r="73" spans="2:10" x14ac:dyDescent="0.3">
      <c r="B73" s="1">
        <v>1</v>
      </c>
      <c r="C73" t="s">
        <v>51</v>
      </c>
      <c r="D73"/>
      <c r="E73"/>
      <c r="F73"/>
    </row>
    <row r="74" spans="2:10" x14ac:dyDescent="0.3">
      <c r="B74" s="1">
        <v>2</v>
      </c>
      <c r="C74" t="s">
        <v>52</v>
      </c>
      <c r="D74"/>
      <c r="E74"/>
      <c r="F74"/>
    </row>
    <row r="75" spans="2:10" x14ac:dyDescent="0.3">
      <c r="B75" s="1"/>
      <c r="D75"/>
      <c r="E75"/>
      <c r="F75"/>
    </row>
    <row r="76" spans="2:10" x14ac:dyDescent="0.3">
      <c r="B76" s="39" t="s">
        <v>53</v>
      </c>
      <c r="C76" s="39"/>
      <c r="D76" s="39"/>
      <c r="E76" s="39"/>
      <c r="F76"/>
    </row>
    <row r="77" spans="2:10" x14ac:dyDescent="0.3">
      <c r="B77" s="1"/>
      <c r="C77" s="35" t="s">
        <v>54</v>
      </c>
      <c r="D77" s="35"/>
      <c r="E77" s="35"/>
      <c r="F77"/>
    </row>
  </sheetData>
  <mergeCells count="19">
    <mergeCell ref="F8:I8"/>
    <mergeCell ref="I3:J3"/>
    <mergeCell ref="I4:J4"/>
    <mergeCell ref="C77:E77"/>
    <mergeCell ref="D1:E1"/>
    <mergeCell ref="K2:L2"/>
    <mergeCell ref="B72:E72"/>
    <mergeCell ref="B66:E66"/>
    <mergeCell ref="B76:E76"/>
    <mergeCell ref="I5:J5"/>
    <mergeCell ref="I6:J6"/>
    <mergeCell ref="D3:E3"/>
    <mergeCell ref="D4:E4"/>
    <mergeCell ref="D5:E5"/>
    <mergeCell ref="D6:E6"/>
    <mergeCell ref="G3:H3"/>
    <mergeCell ref="G4:H4"/>
    <mergeCell ref="G5:H5"/>
    <mergeCell ref="G6:H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34"/>
  <sheetViews>
    <sheetView workbookViewId="0">
      <selection activeCell="B3" sqref="B3"/>
    </sheetView>
  </sheetViews>
  <sheetFormatPr baseColWidth="10" defaultRowHeight="14.4" x14ac:dyDescent="0.3"/>
  <cols>
    <col min="1" max="1" width="20" customWidth="1"/>
    <col min="2" max="2" width="6.88671875" style="1" customWidth="1"/>
    <col min="3" max="3" width="43.33203125" customWidth="1"/>
  </cols>
  <sheetData>
    <row r="2" spans="2:3" x14ac:dyDescent="0.3">
      <c r="B2" s="19" t="s">
        <v>88</v>
      </c>
      <c r="C2" s="19" t="s">
        <v>89</v>
      </c>
    </row>
    <row r="3" spans="2:3" x14ac:dyDescent="0.3">
      <c r="B3" s="19">
        <v>1</v>
      </c>
      <c r="C3" s="33" t="s">
        <v>56</v>
      </c>
    </row>
    <row r="4" spans="2:3" x14ac:dyDescent="0.3">
      <c r="B4" s="19">
        <v>2</v>
      </c>
      <c r="C4" s="33" t="s">
        <v>57</v>
      </c>
    </row>
    <row r="5" spans="2:3" x14ac:dyDescent="0.3">
      <c r="B5" s="19">
        <v>3</v>
      </c>
      <c r="C5" s="33" t="s">
        <v>58</v>
      </c>
    </row>
    <row r="6" spans="2:3" x14ac:dyDescent="0.3">
      <c r="B6" s="19">
        <v>4</v>
      </c>
      <c r="C6" s="33" t="s">
        <v>59</v>
      </c>
    </row>
    <row r="7" spans="2:3" x14ac:dyDescent="0.3">
      <c r="B7" s="19">
        <v>5</v>
      </c>
      <c r="C7" s="33" t="s">
        <v>60</v>
      </c>
    </row>
    <row r="8" spans="2:3" x14ac:dyDescent="0.3">
      <c r="B8" s="19">
        <v>6</v>
      </c>
      <c r="C8" s="33" t="s">
        <v>61</v>
      </c>
    </row>
    <row r="9" spans="2:3" x14ac:dyDescent="0.3">
      <c r="B9" s="19">
        <v>7</v>
      </c>
      <c r="C9" s="33" t="s">
        <v>62</v>
      </c>
    </row>
    <row r="10" spans="2:3" x14ac:dyDescent="0.3">
      <c r="B10" s="19">
        <v>8</v>
      </c>
      <c r="C10" s="33" t="s">
        <v>63</v>
      </c>
    </row>
    <row r="11" spans="2:3" x14ac:dyDescent="0.3">
      <c r="B11" s="19">
        <v>9</v>
      </c>
      <c r="C11" s="33" t="s">
        <v>64</v>
      </c>
    </row>
    <row r="12" spans="2:3" x14ac:dyDescent="0.3">
      <c r="B12" s="19">
        <v>10</v>
      </c>
      <c r="C12" s="33" t="s">
        <v>65</v>
      </c>
    </row>
    <row r="13" spans="2:3" x14ac:dyDescent="0.3">
      <c r="B13" s="19">
        <v>11</v>
      </c>
      <c r="C13" s="33" t="s">
        <v>66</v>
      </c>
    </row>
    <row r="14" spans="2:3" x14ac:dyDescent="0.3">
      <c r="B14" s="19">
        <v>12</v>
      </c>
      <c r="C14" s="33" t="s">
        <v>67</v>
      </c>
    </row>
    <row r="15" spans="2:3" x14ac:dyDescent="0.3">
      <c r="B15" s="19">
        <v>13</v>
      </c>
      <c r="C15" s="33" t="s">
        <v>68</v>
      </c>
    </row>
    <row r="16" spans="2:3" x14ac:dyDescent="0.3">
      <c r="B16" s="19">
        <v>14</v>
      </c>
      <c r="C16" s="33" t="s">
        <v>69</v>
      </c>
    </row>
    <row r="17" spans="2:3" x14ac:dyDescent="0.3">
      <c r="B17" s="19">
        <v>15</v>
      </c>
      <c r="C17" s="33" t="s">
        <v>70</v>
      </c>
    </row>
    <row r="18" spans="2:3" x14ac:dyDescent="0.3">
      <c r="B18" s="19">
        <v>16</v>
      </c>
      <c r="C18" s="33" t="s">
        <v>87</v>
      </c>
    </row>
    <row r="19" spans="2:3" x14ac:dyDescent="0.3">
      <c r="B19" s="19">
        <v>17</v>
      </c>
      <c r="C19" s="33" t="s">
        <v>72</v>
      </c>
    </row>
    <row r="20" spans="2:3" x14ac:dyDescent="0.3">
      <c r="B20" s="19">
        <v>18</v>
      </c>
      <c r="C20" s="33" t="s">
        <v>73</v>
      </c>
    </row>
    <row r="21" spans="2:3" x14ac:dyDescent="0.3">
      <c r="B21" s="19">
        <v>19</v>
      </c>
      <c r="C21" s="33" t="s">
        <v>74</v>
      </c>
    </row>
    <row r="22" spans="2:3" x14ac:dyDescent="0.3">
      <c r="B22" s="19">
        <v>20</v>
      </c>
      <c r="C22" s="33" t="s">
        <v>75</v>
      </c>
    </row>
    <row r="23" spans="2:3" x14ac:dyDescent="0.3">
      <c r="B23" s="19">
        <v>21</v>
      </c>
      <c r="C23" s="33" t="s">
        <v>76</v>
      </c>
    </row>
    <row r="24" spans="2:3" x14ac:dyDescent="0.3">
      <c r="B24" s="19">
        <v>22</v>
      </c>
      <c r="C24" s="33" t="s">
        <v>78</v>
      </c>
    </row>
    <row r="25" spans="2:3" x14ac:dyDescent="0.3">
      <c r="B25" s="19">
        <v>23</v>
      </c>
      <c r="C25" s="33" t="s">
        <v>79</v>
      </c>
    </row>
    <row r="26" spans="2:3" x14ac:dyDescent="0.3">
      <c r="B26" s="19">
        <v>24</v>
      </c>
      <c r="C26" s="33" t="s">
        <v>80</v>
      </c>
    </row>
    <row r="27" spans="2:3" x14ac:dyDescent="0.3">
      <c r="B27" s="19">
        <v>25</v>
      </c>
      <c r="C27" s="33" t="s">
        <v>82</v>
      </c>
    </row>
    <row r="28" spans="2:3" x14ac:dyDescent="0.3">
      <c r="B28" s="19">
        <v>26</v>
      </c>
      <c r="C28" s="33" t="s">
        <v>83</v>
      </c>
    </row>
    <row r="29" spans="2:3" x14ac:dyDescent="0.3">
      <c r="B29" s="19">
        <v>27</v>
      </c>
      <c r="C29" s="33" t="s">
        <v>77</v>
      </c>
    </row>
    <row r="30" spans="2:3" x14ac:dyDescent="0.3">
      <c r="B30" s="19">
        <v>28</v>
      </c>
      <c r="C30" s="33" t="s">
        <v>84</v>
      </c>
    </row>
    <row r="31" spans="2:3" x14ac:dyDescent="0.3">
      <c r="B31" s="19">
        <v>29</v>
      </c>
      <c r="C31" s="33" t="s">
        <v>85</v>
      </c>
    </row>
    <row r="32" spans="2:3" x14ac:dyDescent="0.3">
      <c r="B32" s="19">
        <v>30</v>
      </c>
      <c r="C32" s="33" t="s">
        <v>86</v>
      </c>
    </row>
    <row r="33" spans="2:3" x14ac:dyDescent="0.3">
      <c r="B33" s="19">
        <v>31</v>
      </c>
      <c r="C33" s="33" t="s">
        <v>71</v>
      </c>
    </row>
    <row r="34" spans="2:3" x14ac:dyDescent="0.3">
      <c r="B34" s="19">
        <v>32</v>
      </c>
      <c r="C34" s="3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Problema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Luz Jimena Arce Gabriel</cp:lastModifiedBy>
  <dcterms:created xsi:type="dcterms:W3CDTF">2025-01-06T20:49:59Z</dcterms:created>
  <dcterms:modified xsi:type="dcterms:W3CDTF">2025-01-09T04:44:08Z</dcterms:modified>
</cp:coreProperties>
</file>