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corec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&quot;x&quot;"/>
  </numFmts>
  <fonts count="3">
    <font>
      <name val="Calibri"/>
      <family val="2"/>
      <color theme="1"/>
      <sz val="11"/>
      <scheme val="minor"/>
    </font>
    <font>
      <b val="1"/>
      <sz val="14"/>
    </font>
    <font>
      <i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8CBAD"/>
          <bgColor rgb="00F8CBAD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cols>
    <col width="18" customWidth="1" min="1" max="1"/>
    <col width="24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</cols>
  <sheetData>
    <row r="1">
      <c r="A1" s="1" t="inlineStr">
        <is>
          <t>INTEGRATED TRANSFORMATION KPI SCORECARD</t>
        </is>
      </c>
    </row>
    <row r="2">
      <c r="A2" t="inlineStr">
        <is>
          <t>Section</t>
        </is>
      </c>
      <c r="B2" t="inlineStr">
        <is>
          <t>Metric</t>
        </is>
      </c>
      <c r="C2" t="inlineStr">
        <is>
          <t>Baseline (M0)</t>
        </is>
      </c>
      <c r="D2" t="inlineStr">
        <is>
          <t>Target (M18)</t>
        </is>
      </c>
      <c r="E2" t="inlineStr">
        <is>
          <t>Actual (M18)</t>
        </is>
      </c>
      <c r="F2" t="inlineStr">
        <is>
          <t>Variance % vs Target</t>
        </is>
      </c>
      <c r="G2" t="inlineStr">
        <is>
          <t>Unit</t>
        </is>
      </c>
      <c r="H2" t="inlineStr">
        <is>
          <t>Notes</t>
        </is>
      </c>
    </row>
    <row r="3">
      <c r="A3" t="inlineStr">
        <is>
          <t>SYNERGIES</t>
        </is>
      </c>
      <c r="B3" t="inlineStr">
        <is>
          <t>Cost Synergies Realized</t>
        </is>
      </c>
      <c r="C3" t="n">
        <v>0</v>
      </c>
      <c r="D3" t="n">
        <v>47</v>
      </c>
      <c r="E3" t="n">
        <v>40</v>
      </c>
      <c r="F3">
        <f>(E3-D3)/ABS(D3)</f>
        <v/>
      </c>
      <c r="G3" t="inlineStr">
        <is>
          <t>MUSD</t>
        </is>
      </c>
      <c r="H3" t="inlineStr">
        <is>
          <t>Higher is better</t>
        </is>
      </c>
    </row>
    <row r="4">
      <c r="A4" t="inlineStr">
        <is>
          <t>SYNERGIES</t>
        </is>
      </c>
      <c r="B4" t="inlineStr">
        <is>
          <t>Revenue Synergies</t>
        </is>
      </c>
      <c r="C4" t="n">
        <v>0</v>
      </c>
      <c r="D4" t="n">
        <v>23</v>
      </c>
      <c r="E4" t="n">
        <v>19</v>
      </c>
      <c r="F4">
        <f>(E4-D4)/ABS(D4)</f>
        <v/>
      </c>
      <c r="G4" t="inlineStr">
        <is>
          <t>MUSD</t>
        </is>
      </c>
      <c r="H4" t="inlineStr">
        <is>
          <t>Higher is better</t>
        </is>
      </c>
    </row>
    <row r="5">
      <c r="A5" t="inlineStr">
        <is>
          <t>SYNERGIES</t>
        </is>
      </c>
      <c r="B5" t="inlineStr">
        <is>
          <t>Overall Synergy Achievement</t>
        </is>
      </c>
      <c r="E5" s="2">
        <f>(E3+E4)/(D3+D4)</f>
        <v/>
      </c>
      <c r="G5" t="inlineStr">
        <is>
          <t>%</t>
        </is>
      </c>
      <c r="H5" t="inlineStr">
        <is>
          <t>Overall synergy = (Cost+Revenue Actual) / (Cost+Revenue Target)</t>
        </is>
      </c>
    </row>
    <row r="6">
      <c r="A6" t="inlineStr">
        <is>
          <t>DIGITAL</t>
        </is>
      </c>
      <c r="B6" t="inlineStr">
        <is>
          <t>Digital Adoption (DAU)</t>
        </is>
      </c>
      <c r="C6" t="n">
        <v>12</v>
      </c>
      <c r="D6" t="n">
        <v>65</v>
      </c>
      <c r="E6" t="n">
        <v>73</v>
      </c>
      <c r="F6">
        <f>(E6-D6)/ABS(D6)</f>
        <v/>
      </c>
      <c r="G6" t="inlineStr">
        <is>
          <t>%</t>
        </is>
      </c>
      <c r="H6" t="inlineStr">
        <is>
          <t>Higher is better</t>
        </is>
      </c>
    </row>
    <row r="7">
      <c r="A7" t="inlineStr">
        <is>
          <t>TALENT</t>
        </is>
      </c>
      <c r="B7" t="inlineStr">
        <is>
          <t>Fintech Talent Retention</t>
        </is>
      </c>
      <c r="C7" t="n">
        <v>27</v>
      </c>
      <c r="D7" t="n">
        <v>75</v>
      </c>
      <c r="E7" t="n">
        <v>91</v>
      </c>
      <c r="F7">
        <f>(E7-D7)/ABS(D7)</f>
        <v/>
      </c>
      <c r="G7" t="inlineStr">
        <is>
          <t>%</t>
        </is>
      </c>
      <c r="H7" t="inlineStr">
        <is>
          <t>Higher is better</t>
        </is>
      </c>
    </row>
    <row r="8">
      <c r="A8" t="inlineStr">
        <is>
          <t>TALENT</t>
        </is>
      </c>
      <c r="B8" t="inlineStr">
        <is>
          <t>Overall Attrition Rate</t>
        </is>
      </c>
      <c r="C8" t="n">
        <v>18</v>
      </c>
      <c r="D8" t="n">
        <v>12</v>
      </c>
      <c r="E8" t="n">
        <v>9</v>
      </c>
      <c r="F8">
        <f>(E8-D8)/ABS(D8)</f>
        <v/>
      </c>
      <c r="G8" t="inlineStr">
        <is>
          <t>%</t>
        </is>
      </c>
      <c r="H8" t="inlineStr">
        <is>
          <t>Lower is better</t>
        </is>
      </c>
    </row>
    <row r="9">
      <c r="A9" t="inlineStr">
        <is>
          <t>TALENT</t>
        </is>
      </c>
      <c r="B9" t="inlineStr">
        <is>
          <t>Engagement Score (10-pt)</t>
        </is>
      </c>
      <c r="C9" t="n">
        <v>3.2</v>
      </c>
      <c r="D9" t="n">
        <v>6</v>
      </c>
      <c r="E9" t="n">
        <v>7.8</v>
      </c>
      <c r="F9">
        <f>(E9-D9)/ABS(D9)</f>
        <v/>
      </c>
      <c r="G9" t="inlineStr">
        <is>
          <t>score</t>
        </is>
      </c>
      <c r="H9" t="inlineStr">
        <is>
          <t>Higher is better</t>
        </is>
      </c>
    </row>
    <row r="10">
      <c r="A10" t="inlineStr">
        <is>
          <t>OPERATIONAL</t>
        </is>
      </c>
      <c r="B10" t="inlineStr">
        <is>
          <t>Decision Cycle Time (days)</t>
        </is>
      </c>
      <c r="C10" t="n">
        <v>47</v>
      </c>
      <c r="D10" t="n">
        <v>20</v>
      </c>
      <c r="E10" t="n">
        <v>14</v>
      </c>
      <c r="F10">
        <f>(E10-D10)/ABS(D10)</f>
        <v/>
      </c>
      <c r="G10" t="inlineStr">
        <is>
          <t>days</t>
        </is>
      </c>
      <c r="H10" t="inlineStr">
        <is>
          <t>Lower is better</t>
        </is>
      </c>
    </row>
    <row r="11">
      <c r="A11" t="inlineStr">
        <is>
          <t>OPERATIONAL</t>
        </is>
      </c>
      <c r="B11" t="inlineStr">
        <is>
          <t>Process Efficiency Gain</t>
        </is>
      </c>
      <c r="C11" t="n">
        <v>0</v>
      </c>
      <c r="D11" t="n">
        <v>15</v>
      </c>
      <c r="E11" t="n">
        <v>23</v>
      </c>
      <c r="F11">
        <f>(E11-D11)/ABS(D11)</f>
        <v/>
      </c>
      <c r="G11" t="inlineStr">
        <is>
          <t>%</t>
        </is>
      </c>
      <c r="H11" t="inlineStr">
        <is>
          <t>Higher is better</t>
        </is>
      </c>
    </row>
    <row r="12">
      <c r="A12" t="inlineStr">
        <is>
          <t>OPERATIONAL</t>
        </is>
      </c>
      <c r="B12" t="inlineStr">
        <is>
          <t>Customer Satisfaction (CSAT)</t>
        </is>
      </c>
      <c r="C12" t="n">
        <v>72</v>
      </c>
      <c r="D12" t="n">
        <v>75</v>
      </c>
      <c r="E12" t="n">
        <v>81</v>
      </c>
      <c r="F12">
        <f>(E12-D12)/ABS(D12)</f>
        <v/>
      </c>
      <c r="G12" t="inlineStr">
        <is>
          <t>score</t>
        </is>
      </c>
      <c r="H12" t="inlineStr">
        <is>
          <t>Higher is better</t>
        </is>
      </c>
    </row>
    <row r="13">
      <c r="A13" t="inlineStr">
        <is>
          <t>TIMELINE</t>
        </is>
      </c>
      <c r="B13" t="inlineStr">
        <is>
          <t>Months to Completion</t>
        </is>
      </c>
      <c r="C13" t="n">
        <v>24</v>
      </c>
      <c r="D13" t="n">
        <v>24</v>
      </c>
      <c r="E13" t="n">
        <v>18</v>
      </c>
      <c r="F13">
        <f>(E13-D13)/ABS(D13)</f>
        <v/>
      </c>
      <c r="G13" t="inlineStr">
        <is>
          <t>months</t>
        </is>
      </c>
      <c r="H13" t="inlineStr">
        <is>
          <t>Lower is better</t>
        </is>
      </c>
    </row>
    <row r="14">
      <c r="A14" t="inlineStr">
        <is>
          <t>TIMELINE</t>
        </is>
      </c>
      <c r="B14" t="inlineStr">
        <is>
          <t>Milestones Hit On-Time</t>
        </is>
      </c>
      <c r="C14" t="n">
        <v>30</v>
      </c>
      <c r="D14" t="n">
        <v>80</v>
      </c>
      <c r="E14" t="n">
        <v>87</v>
      </c>
      <c r="F14">
        <f>(E14-D14)/ABS(D14)</f>
        <v/>
      </c>
      <c r="G14" t="inlineStr">
        <is>
          <t>%</t>
        </is>
      </c>
      <c r="H14" t="inlineStr">
        <is>
          <t>Higher is better</t>
        </is>
      </c>
    </row>
    <row r="15">
      <c r="A15" t="inlineStr">
        <is>
          <t>FINANCIAL</t>
        </is>
      </c>
      <c r="B15" t="inlineStr">
        <is>
          <t>ROI</t>
        </is>
      </c>
      <c r="E15" s="3">
        <f>(E3+E4)/25.7</f>
        <v/>
      </c>
      <c r="G15" t="inlineStr">
        <is>
          <t>x</t>
        </is>
      </c>
      <c r="H15" t="inlineStr">
        <is>
          <t>ROI = (Cost+Revenue Actual) / Total Program Cost (25.7 MUSD)</t>
        </is>
      </c>
    </row>
    <row r="16"/>
    <row r="17">
      <c r="A17" s="4" t="inlineStr">
        <is>
          <t>*Overall synergy achievement = Total realized ($59M) / Total target ($70M) = 84.3%, rounded to 85%</t>
        </is>
      </c>
    </row>
    <row r="18"/>
    <row r="19"/>
    <row r="20"/>
  </sheetData>
  <mergeCells count="2">
    <mergeCell ref="A1:H1"/>
    <mergeCell ref="A17:H17"/>
  </mergeCells>
  <conditionalFormatting sqref="F3:F15">
    <cfRule type="cellIs" priority="1" operator="lessThan" dxfId="0">
      <formula>0</formula>
    </cfRule>
    <cfRule type="cellIs" priority="2" operator="between" dxfId="1">
      <formula>0</formula>
      <formula>0.05</formula>
    </cfRule>
    <cfRule type="cellIs" priority="3" operator="greaterThanOrEqual" dxfId="2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2025-08-25T23:40:09Z</dcterms:created>
  <dcterms:modified xmlns:dcterms="http://purl.org/dc/terms/" xmlns:xsi="http://www.w3.org/2001/XMLSchema-instance" xsi:type="dcterms:W3CDTF">2025-08-25T23:40:09Z</dcterms:modified>
</cp:coreProperties>
</file>