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workspace\cloud\code\sql\"/>
    </mc:Choice>
  </mc:AlternateContent>
  <xr:revisionPtr revIDLastSave="0" documentId="13_ncr:1_{B452D194-BC2F-4473-BF78-A22B3BE956ED}" xr6:coauthVersionLast="45" xr6:coauthVersionMax="45" xr10:uidLastSave="{00000000-0000-0000-0000-000000000000}"/>
  <bookViews>
    <workbookView xWindow="-120" yWindow="-120" windowWidth="18240" windowHeight="28440" activeTab="1" xr2:uid="{00000000-000D-0000-FFFF-FFFF00000000}"/>
  </bookViews>
  <sheets>
    <sheet name="tables" sheetId="1" r:id="rId1"/>
    <sheet name="prepare" sheetId="2" r:id="rId2"/>
    <sheet name="query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E12" i="2" l="1"/>
  <c r="RF12" i="2" s="1"/>
  <c r="RD12" i="2"/>
  <c r="RC12" i="2"/>
  <c r="RB12" i="2"/>
  <c r="RF11" i="2"/>
  <c r="RE11" i="2"/>
  <c r="RC11" i="2"/>
  <c r="RD11" i="2" s="1"/>
  <c r="RB11" i="2"/>
  <c r="RF10" i="2"/>
  <c r="RE10" i="2"/>
  <c r="RC10" i="2"/>
  <c r="RD10" i="2" s="1"/>
  <c r="RB10" i="2"/>
  <c r="RE9" i="2"/>
  <c r="RF9" i="2" s="1"/>
  <c r="RC9" i="2"/>
  <c r="RD9" i="2" s="1"/>
  <c r="RB9" i="2"/>
  <c r="RE8" i="2"/>
  <c r="RF8" i="2" s="1"/>
  <c r="RC8" i="2"/>
  <c r="RD8" i="2" s="1"/>
  <c r="RB8" i="2"/>
  <c r="RE7" i="2"/>
  <c r="RF7" i="2" s="1"/>
  <c r="RC7" i="2"/>
  <c r="RD7" i="2" s="1"/>
  <c r="RB7" i="2"/>
  <c r="RE6" i="2"/>
  <c r="RF6" i="2" s="1"/>
  <c r="RC6" i="2"/>
  <c r="RD6" i="2" s="1"/>
  <c r="RB6" i="2"/>
  <c r="RE5" i="2"/>
  <c r="RF5" i="2" s="1"/>
  <c r="RD5" i="2"/>
  <c r="RC5" i="2"/>
  <c r="RB5" i="2"/>
  <c r="RE4" i="2"/>
  <c r="RF4" i="2" s="1"/>
  <c r="RD4" i="2"/>
  <c r="RC4" i="2"/>
  <c r="RB4" i="2"/>
  <c r="RF3" i="2"/>
  <c r="RE3" i="2"/>
  <c r="RC3" i="2"/>
  <c r="RD3" i="2" s="1"/>
  <c r="RB3" i="2"/>
  <c r="RF2" i="2"/>
  <c r="RE2" i="2"/>
  <c r="RC2" i="2"/>
  <c r="RD2" i="2" s="1"/>
  <c r="RB2" i="2"/>
  <c r="RE1" i="2"/>
  <c r="RF1" i="2" s="1"/>
  <c r="RC1" i="2"/>
  <c r="RD1" i="2" s="1"/>
  <c r="RB1" i="2"/>
  <c r="QT12" i="2" l="1"/>
  <c r="QU12" i="2" s="1"/>
  <c r="QR12" i="2"/>
  <c r="QS12" i="2" s="1"/>
  <c r="QQ12" i="2"/>
  <c r="QT11" i="2"/>
  <c r="QU11" i="2" s="1"/>
  <c r="QR11" i="2"/>
  <c r="QS11" i="2" s="1"/>
  <c r="QQ11" i="2"/>
  <c r="QT10" i="2"/>
  <c r="QU10" i="2" s="1"/>
  <c r="QR10" i="2"/>
  <c r="QS10" i="2" s="1"/>
  <c r="QQ10" i="2"/>
  <c r="QT9" i="2"/>
  <c r="QU9" i="2" s="1"/>
  <c r="QR9" i="2"/>
  <c r="QS9" i="2" s="1"/>
  <c r="QQ9" i="2"/>
  <c r="QU8" i="2"/>
  <c r="QT8" i="2"/>
  <c r="QR8" i="2"/>
  <c r="QQ8" i="2"/>
  <c r="QT7" i="2"/>
  <c r="QU7" i="2" s="1"/>
  <c r="QR7" i="2"/>
  <c r="QS7" i="2" s="1"/>
  <c r="QQ7" i="2"/>
  <c r="QT6" i="2"/>
  <c r="QU6" i="2" s="1"/>
  <c r="QR6" i="2"/>
  <c r="QQ6" i="2"/>
  <c r="QT5" i="2"/>
  <c r="QU5" i="2" s="1"/>
  <c r="QR5" i="2"/>
  <c r="QQ5" i="2"/>
  <c r="QT4" i="2"/>
  <c r="QU4" i="2" s="1"/>
  <c r="QR4" i="2"/>
  <c r="QQ4" i="2"/>
  <c r="QT3" i="2"/>
  <c r="QU3" i="2" s="1"/>
  <c r="QR3" i="2"/>
  <c r="QQ3" i="2"/>
  <c r="QT2" i="2"/>
  <c r="QU2" i="2" s="1"/>
  <c r="QR2" i="2"/>
  <c r="QS2" i="2" s="1"/>
  <c r="QQ2" i="2"/>
  <c r="QT1" i="2"/>
  <c r="QU1" i="2" s="1"/>
  <c r="QR1" i="2"/>
  <c r="QQ1" i="2"/>
  <c r="QS3" i="2" l="1"/>
  <c r="QS8" i="2"/>
  <c r="QS1" i="2"/>
  <c r="QS6" i="2"/>
  <c r="QS4" i="2"/>
  <c r="QS5" i="2"/>
  <c r="QI2" i="2"/>
  <c r="QJ2" i="2" s="1"/>
  <c r="QG2" i="2"/>
  <c r="QH2" i="2" s="1"/>
  <c r="QF2" i="2"/>
  <c r="QF3" i="2"/>
  <c r="QG3" i="2"/>
  <c r="QH3" i="2" s="1"/>
  <c r="QI3" i="2"/>
  <c r="QJ3" i="2" s="1"/>
  <c r="QF4" i="2"/>
  <c r="QG4" i="2"/>
  <c r="QI4" i="2"/>
  <c r="QJ4" i="2"/>
  <c r="QF5" i="2"/>
  <c r="QG5" i="2"/>
  <c r="QH5" i="2" s="1"/>
  <c r="QI5" i="2"/>
  <c r="QJ5" i="2" s="1"/>
  <c r="QF6" i="2"/>
  <c r="QG6" i="2"/>
  <c r="QI6" i="2"/>
  <c r="QJ6" i="2" s="1"/>
  <c r="QF7" i="2"/>
  <c r="QG7" i="2"/>
  <c r="QI7" i="2"/>
  <c r="QJ7" i="2"/>
  <c r="QF8" i="2"/>
  <c r="QG8" i="2"/>
  <c r="QI8" i="2"/>
  <c r="QJ8" i="2" s="1"/>
  <c r="QF9" i="2"/>
  <c r="QG9" i="2"/>
  <c r="QH9" i="2" s="1"/>
  <c r="QI9" i="2"/>
  <c r="QJ9" i="2" s="1"/>
  <c r="QF10" i="2"/>
  <c r="QG10" i="2"/>
  <c r="QH10" i="2" s="1"/>
  <c r="QI10" i="2"/>
  <c r="QJ10" i="2" s="1"/>
  <c r="QI1" i="2"/>
  <c r="QJ1" i="2" s="1"/>
  <c r="QG1" i="2"/>
  <c r="QF1" i="2"/>
  <c r="QH6" i="2" l="1"/>
  <c r="QH4" i="2"/>
  <c r="QH8" i="2"/>
  <c r="QH1" i="2"/>
  <c r="QH7" i="2"/>
  <c r="PV6" i="2"/>
  <c r="PW6" i="2"/>
  <c r="PY6" i="2"/>
  <c r="PZ6" i="2" s="1"/>
  <c r="PV2" i="2"/>
  <c r="PW2" i="2"/>
  <c r="PY2" i="2"/>
  <c r="PZ2" i="2" s="1"/>
  <c r="PV3" i="2"/>
  <c r="PW3" i="2"/>
  <c r="PY3" i="2"/>
  <c r="PZ3" i="2" s="1"/>
  <c r="PV4" i="2"/>
  <c r="PW4" i="2"/>
  <c r="PY4" i="2"/>
  <c r="PZ4" i="2" s="1"/>
  <c r="PV5" i="2"/>
  <c r="PX5" i="2" s="1"/>
  <c r="PW5" i="2"/>
  <c r="PY5" i="2"/>
  <c r="PZ5" i="2"/>
  <c r="PV7" i="2"/>
  <c r="PW7" i="2"/>
  <c r="PX7" i="2" s="1"/>
  <c r="PY7" i="2"/>
  <c r="PZ7" i="2" s="1"/>
  <c r="PV8" i="2"/>
  <c r="PW8" i="2"/>
  <c r="PY8" i="2"/>
  <c r="PZ8" i="2"/>
  <c r="PV9" i="2"/>
  <c r="PW9" i="2"/>
  <c r="PX9" i="2"/>
  <c r="PY9" i="2"/>
  <c r="PZ9" i="2" s="1"/>
  <c r="PV10" i="2"/>
  <c r="PW10" i="2"/>
  <c r="PX10" i="2" s="1"/>
  <c r="PY10" i="2"/>
  <c r="PZ10" i="2"/>
  <c r="PV11" i="2"/>
  <c r="PW11" i="2"/>
  <c r="PY11" i="2"/>
  <c r="PZ11" i="2" s="1"/>
  <c r="PV12" i="2"/>
  <c r="PW12" i="2"/>
  <c r="PY12" i="2"/>
  <c r="PZ12" i="2" s="1"/>
  <c r="PV13" i="2"/>
  <c r="PW13" i="2"/>
  <c r="PX13" i="2" s="1"/>
  <c r="PY13" i="2"/>
  <c r="PZ13" i="2" s="1"/>
  <c r="PV14" i="2"/>
  <c r="PW14" i="2"/>
  <c r="PY14" i="2"/>
  <c r="PZ14" i="2" s="1"/>
  <c r="PY1" i="2"/>
  <c r="PZ1" i="2" s="1"/>
  <c r="PW1" i="2"/>
  <c r="PV1" i="2"/>
  <c r="PX14" i="2" l="1"/>
  <c r="PX4" i="2"/>
  <c r="PX12" i="2"/>
  <c r="PX2" i="2"/>
  <c r="PX11" i="2"/>
  <c r="PX1" i="2"/>
  <c r="PX6" i="2"/>
  <c r="PX3" i="2"/>
  <c r="PX8" i="2"/>
  <c r="PN7" i="2"/>
  <c r="PO7" i="2" s="1"/>
  <c r="PL7" i="2"/>
  <c r="PK7" i="2"/>
  <c r="PN6" i="2"/>
  <c r="PO6" i="2" s="1"/>
  <c r="PL6" i="2"/>
  <c r="PK6" i="2"/>
  <c r="PN5" i="2"/>
  <c r="PO5" i="2" s="1"/>
  <c r="PL5" i="2"/>
  <c r="PK5" i="2"/>
  <c r="PN4" i="2"/>
  <c r="PO4" i="2" s="1"/>
  <c r="PL4" i="2"/>
  <c r="PK4" i="2"/>
  <c r="PN3" i="2"/>
  <c r="PO3" i="2" s="1"/>
  <c r="PL3" i="2"/>
  <c r="PK3" i="2"/>
  <c r="PN2" i="2"/>
  <c r="PO2" i="2" s="1"/>
  <c r="PL2" i="2"/>
  <c r="PK2" i="2"/>
  <c r="PN1" i="2"/>
  <c r="PO1" i="2" s="1"/>
  <c r="PL1" i="2"/>
  <c r="PK1" i="2"/>
  <c r="OZ2" i="2"/>
  <c r="PA2" i="2"/>
  <c r="PB2" i="2" s="1"/>
  <c r="PC2" i="2"/>
  <c r="PD2" i="2" s="1"/>
  <c r="OZ3" i="2"/>
  <c r="PA3" i="2"/>
  <c r="PC3" i="2"/>
  <c r="PD3" i="2" s="1"/>
  <c r="OZ4" i="2"/>
  <c r="PA4" i="2"/>
  <c r="PB4" i="2" s="1"/>
  <c r="PC4" i="2"/>
  <c r="PD4" i="2" s="1"/>
  <c r="OZ5" i="2"/>
  <c r="PA5" i="2"/>
  <c r="PC5" i="2"/>
  <c r="PD5" i="2" s="1"/>
  <c r="OZ6" i="2"/>
  <c r="PA6" i="2"/>
  <c r="PC6" i="2"/>
  <c r="PD6" i="2" s="1"/>
  <c r="OZ7" i="2"/>
  <c r="PA7" i="2"/>
  <c r="PC7" i="2"/>
  <c r="PD7" i="2" s="1"/>
  <c r="OZ8" i="2"/>
  <c r="PA8" i="2"/>
  <c r="PC8" i="2"/>
  <c r="PD8" i="2" s="1"/>
  <c r="OZ9" i="2"/>
  <c r="PA9" i="2"/>
  <c r="PC9" i="2"/>
  <c r="PD9" i="2" s="1"/>
  <c r="OZ10" i="2"/>
  <c r="PA10" i="2"/>
  <c r="PC10" i="2"/>
  <c r="PD10" i="2" s="1"/>
  <c r="OZ11" i="2"/>
  <c r="PA11" i="2"/>
  <c r="PC11" i="2"/>
  <c r="PD11" i="2" s="1"/>
  <c r="OZ12" i="2"/>
  <c r="PA12" i="2"/>
  <c r="PC12" i="2"/>
  <c r="PD12" i="2" s="1"/>
  <c r="OZ13" i="2"/>
  <c r="PA13" i="2"/>
  <c r="PC13" i="2"/>
  <c r="PD13" i="2" s="1"/>
  <c r="OZ14" i="2"/>
  <c r="PA14" i="2"/>
  <c r="PB14" i="2" s="1"/>
  <c r="PC14" i="2"/>
  <c r="PD14" i="2" s="1"/>
  <c r="OZ15" i="2"/>
  <c r="PA15" i="2"/>
  <c r="PC15" i="2"/>
  <c r="PD15" i="2" s="1"/>
  <c r="OZ16" i="2"/>
  <c r="PA16" i="2"/>
  <c r="PC16" i="2"/>
  <c r="PD16" i="2" s="1"/>
  <c r="OZ17" i="2"/>
  <c r="PA17" i="2"/>
  <c r="PC17" i="2"/>
  <c r="PD17" i="2" s="1"/>
  <c r="OZ18" i="2"/>
  <c r="PA18" i="2"/>
  <c r="PC18" i="2"/>
  <c r="PD18" i="2" s="1"/>
  <c r="OZ19" i="2"/>
  <c r="PA19" i="2"/>
  <c r="PC19" i="2"/>
  <c r="PD19" i="2" s="1"/>
  <c r="OZ20" i="2"/>
  <c r="PA20" i="2"/>
  <c r="PB20" i="2" s="1"/>
  <c r="PC20" i="2"/>
  <c r="PD20" i="2" s="1"/>
  <c r="OZ21" i="2"/>
  <c r="PA21" i="2"/>
  <c r="PC21" i="2"/>
  <c r="PD21" i="2" s="1"/>
  <c r="PC1" i="2"/>
  <c r="PD1" i="2" s="1"/>
  <c r="PA1" i="2"/>
  <c r="OZ1" i="2"/>
  <c r="PB13" i="2" l="1"/>
  <c r="PB5" i="2"/>
  <c r="PB17" i="2"/>
  <c r="PB9" i="2"/>
  <c r="PM1" i="2"/>
  <c r="PB15" i="2"/>
  <c r="PB6" i="2"/>
  <c r="PB8" i="2"/>
  <c r="PB11" i="2"/>
  <c r="PB19" i="2"/>
  <c r="PM4" i="2"/>
  <c r="PB12" i="2"/>
  <c r="PB21" i="2"/>
  <c r="PB18" i="2"/>
  <c r="PB16" i="2"/>
  <c r="PM3" i="2"/>
  <c r="PB7" i="2"/>
  <c r="PM6" i="2"/>
  <c r="PB1" i="2"/>
  <c r="PB3" i="2"/>
  <c r="PB10" i="2"/>
  <c r="PM2" i="2"/>
  <c r="PM7" i="2"/>
  <c r="PM5" i="2"/>
  <c r="OR6" i="2"/>
  <c r="OS6" i="2" s="1"/>
  <c r="OP6" i="2"/>
  <c r="OO6" i="2"/>
  <c r="OR5" i="2"/>
  <c r="OS5" i="2" s="1"/>
  <c r="OP5" i="2"/>
  <c r="OO5" i="2"/>
  <c r="OR4" i="2"/>
  <c r="OS4" i="2" s="1"/>
  <c r="OP4" i="2"/>
  <c r="OO4" i="2"/>
  <c r="OR3" i="2"/>
  <c r="OS3" i="2" s="1"/>
  <c r="OP3" i="2"/>
  <c r="OQ3" i="2" s="1"/>
  <c r="OO3" i="2"/>
  <c r="OR2" i="2"/>
  <c r="OS2" i="2" s="1"/>
  <c r="OP2" i="2"/>
  <c r="OO2" i="2"/>
  <c r="OR1" i="2"/>
  <c r="OS1" i="2" s="1"/>
  <c r="OP1" i="2"/>
  <c r="OO1" i="2"/>
  <c r="OQ1" i="2" l="1"/>
  <c r="OQ4" i="2"/>
  <c r="OQ5" i="2"/>
  <c r="OQ2" i="2"/>
  <c r="OQ6" i="2"/>
  <c r="OH16" i="2"/>
  <c r="OI16" i="2" s="1"/>
  <c r="OF16" i="2"/>
  <c r="OH15" i="2"/>
  <c r="OI15" i="2" s="1"/>
  <c r="OF15" i="2"/>
  <c r="OH14" i="2"/>
  <c r="OI14" i="2" s="1"/>
  <c r="OF14" i="2"/>
  <c r="OH13" i="2"/>
  <c r="OI13" i="2" s="1"/>
  <c r="OF13" i="2"/>
  <c r="OE13" i="2"/>
  <c r="OE14" i="2"/>
  <c r="OE15" i="2"/>
  <c r="OE16" i="2"/>
  <c r="OH12" i="2"/>
  <c r="OI12" i="2" s="1"/>
  <c r="OF12" i="2"/>
  <c r="OE12" i="2"/>
  <c r="OH11" i="2"/>
  <c r="OI11" i="2" s="1"/>
  <c r="OF11" i="2"/>
  <c r="OE11" i="2"/>
  <c r="OH10" i="2"/>
  <c r="OI10" i="2" s="1"/>
  <c r="OF10" i="2"/>
  <c r="OE10" i="2"/>
  <c r="OH9" i="2"/>
  <c r="OI9" i="2" s="1"/>
  <c r="OF9" i="2"/>
  <c r="OE9" i="2"/>
  <c r="OH8" i="2"/>
  <c r="OI8" i="2" s="1"/>
  <c r="OF8" i="2"/>
  <c r="OE8" i="2"/>
  <c r="OH7" i="2"/>
  <c r="OI7" i="2" s="1"/>
  <c r="OF7" i="2"/>
  <c r="OE7" i="2"/>
  <c r="OH6" i="2"/>
  <c r="OI6" i="2" s="1"/>
  <c r="OF6" i="2"/>
  <c r="OE6" i="2"/>
  <c r="OH5" i="2"/>
  <c r="OI5" i="2" s="1"/>
  <c r="OF5" i="2"/>
  <c r="OE5" i="2"/>
  <c r="OH4" i="2"/>
  <c r="OI4" i="2" s="1"/>
  <c r="OF4" i="2"/>
  <c r="OE4" i="2"/>
  <c r="OH3" i="2"/>
  <c r="OI3" i="2" s="1"/>
  <c r="OF3" i="2"/>
  <c r="OE3" i="2"/>
  <c r="OH2" i="2"/>
  <c r="OI2" i="2" s="1"/>
  <c r="OF2" i="2"/>
  <c r="OE2" i="2"/>
  <c r="OH1" i="2"/>
  <c r="OI1" i="2" s="1"/>
  <c r="OF1" i="2"/>
  <c r="OE1" i="2"/>
  <c r="OG6" i="2" l="1"/>
  <c r="OG5" i="2"/>
  <c r="OG3" i="2"/>
  <c r="OG1" i="2"/>
  <c r="OG12" i="2"/>
  <c r="OG14" i="2"/>
  <c r="OG9" i="2"/>
  <c r="OG10" i="2"/>
  <c r="OG8" i="2"/>
  <c r="OG15" i="2"/>
  <c r="OG4" i="2"/>
  <c r="OG11" i="2"/>
  <c r="OG16" i="2"/>
  <c r="OG2" i="2"/>
  <c r="OG7" i="2"/>
  <c r="OG13" i="2"/>
  <c r="NW12" i="2"/>
  <c r="NX12" i="2" s="1"/>
  <c r="NU12" i="2"/>
  <c r="NT12" i="2"/>
  <c r="NW11" i="2"/>
  <c r="NX11" i="2" s="1"/>
  <c r="NU11" i="2"/>
  <c r="NT11" i="2"/>
  <c r="NW10" i="2"/>
  <c r="NX10" i="2" s="1"/>
  <c r="NU10" i="2"/>
  <c r="NT10" i="2"/>
  <c r="NW9" i="2"/>
  <c r="NX9" i="2" s="1"/>
  <c r="NU9" i="2"/>
  <c r="NT9" i="2"/>
  <c r="NW8" i="2"/>
  <c r="NX8" i="2" s="1"/>
  <c r="NU8" i="2"/>
  <c r="NT8" i="2"/>
  <c r="NW7" i="2"/>
  <c r="NX7" i="2" s="1"/>
  <c r="NU7" i="2"/>
  <c r="NT7" i="2"/>
  <c r="NW6" i="2"/>
  <c r="NX6" i="2" s="1"/>
  <c r="NU6" i="2"/>
  <c r="NT6" i="2"/>
  <c r="NW5" i="2"/>
  <c r="NX5" i="2" s="1"/>
  <c r="NU5" i="2"/>
  <c r="NT5" i="2"/>
  <c r="NW4" i="2"/>
  <c r="NX4" i="2" s="1"/>
  <c r="NU4" i="2"/>
  <c r="NT4" i="2"/>
  <c r="NW3" i="2"/>
  <c r="NX3" i="2" s="1"/>
  <c r="NU3" i="2"/>
  <c r="NT3" i="2"/>
  <c r="NW2" i="2"/>
  <c r="NX2" i="2" s="1"/>
  <c r="NU2" i="2"/>
  <c r="NV2" i="2" s="1"/>
  <c r="NT2" i="2"/>
  <c r="NW1" i="2"/>
  <c r="NX1" i="2" s="1"/>
  <c r="NU1" i="2"/>
  <c r="NT1" i="2"/>
  <c r="NV1" i="2" l="1"/>
  <c r="NV4" i="2"/>
  <c r="NV11" i="2"/>
  <c r="NV6" i="2"/>
  <c r="NV9" i="2"/>
  <c r="NV5" i="2"/>
  <c r="NV10" i="2"/>
  <c r="NV7" i="2"/>
  <c r="NV3" i="2"/>
  <c r="NV12" i="2"/>
  <c r="NV8" i="2"/>
  <c r="NH2" i="2"/>
  <c r="NI2" i="2"/>
  <c r="NK2" i="2"/>
  <c r="NL2" i="2" s="1"/>
  <c r="NH3" i="2"/>
  <c r="NI3" i="2"/>
  <c r="NK3" i="2"/>
  <c r="NL3" i="2" s="1"/>
  <c r="NH4" i="2"/>
  <c r="NI4" i="2"/>
  <c r="NK4" i="2"/>
  <c r="NL4" i="2" s="1"/>
  <c r="NH5" i="2"/>
  <c r="NI5" i="2"/>
  <c r="NK5" i="2"/>
  <c r="NL5" i="2" s="1"/>
  <c r="NH6" i="2"/>
  <c r="NI6" i="2"/>
  <c r="NK6" i="2"/>
  <c r="NL6" i="2" s="1"/>
  <c r="NH7" i="2"/>
  <c r="NI7" i="2"/>
  <c r="NK7" i="2"/>
  <c r="NL7" i="2" s="1"/>
  <c r="NH8" i="2"/>
  <c r="NI8" i="2"/>
  <c r="NK8" i="2"/>
  <c r="NL8" i="2" s="1"/>
  <c r="NH9" i="2"/>
  <c r="NI9" i="2"/>
  <c r="NK9" i="2"/>
  <c r="NL9" i="2" s="1"/>
  <c r="NH10" i="2"/>
  <c r="NI10" i="2"/>
  <c r="NK10" i="2"/>
  <c r="NL10" i="2" s="1"/>
  <c r="NH11" i="2"/>
  <c r="NI11" i="2"/>
  <c r="NK11" i="2"/>
  <c r="NL11" i="2" s="1"/>
  <c r="NH12" i="2"/>
  <c r="NI12" i="2"/>
  <c r="NK12" i="2"/>
  <c r="NL12" i="2" s="1"/>
  <c r="NH13" i="2"/>
  <c r="NI13" i="2"/>
  <c r="NK13" i="2"/>
  <c r="NL13" i="2" s="1"/>
  <c r="NH14" i="2"/>
  <c r="NI14" i="2"/>
  <c r="NK14" i="2"/>
  <c r="NL14" i="2" s="1"/>
  <c r="NH15" i="2"/>
  <c r="NI15" i="2"/>
  <c r="NK15" i="2"/>
  <c r="NL15" i="2" s="1"/>
  <c r="NH16" i="2"/>
  <c r="NI16" i="2"/>
  <c r="NK16" i="2"/>
  <c r="NL16" i="2" s="1"/>
  <c r="NH17" i="2"/>
  <c r="NI17" i="2"/>
  <c r="NK17" i="2"/>
  <c r="NL17" i="2" s="1"/>
  <c r="NH18" i="2"/>
  <c r="NI18" i="2"/>
  <c r="NK18" i="2"/>
  <c r="NL18" i="2" s="1"/>
  <c r="NH19" i="2"/>
  <c r="NI19" i="2"/>
  <c r="NK19" i="2"/>
  <c r="NL19" i="2" s="1"/>
  <c r="NH20" i="2"/>
  <c r="NI20" i="2"/>
  <c r="NK20" i="2"/>
  <c r="NL20" i="2" s="1"/>
  <c r="NH21" i="2"/>
  <c r="NI21" i="2"/>
  <c r="NK21" i="2"/>
  <c r="NL21" i="2" s="1"/>
  <c r="NH22" i="2"/>
  <c r="NI22" i="2"/>
  <c r="NK22" i="2"/>
  <c r="NL22" i="2" s="1"/>
  <c r="NH23" i="2"/>
  <c r="NI23" i="2"/>
  <c r="NJ23" i="2" s="1"/>
  <c r="NK23" i="2"/>
  <c r="NL23" i="2" s="1"/>
  <c r="NH24" i="2"/>
  <c r="NI24" i="2"/>
  <c r="NK24" i="2"/>
  <c r="NL24" i="2" s="1"/>
  <c r="NH25" i="2"/>
  <c r="NI25" i="2"/>
  <c r="NK25" i="2"/>
  <c r="NL25" i="2"/>
  <c r="NH26" i="2"/>
  <c r="NI26" i="2"/>
  <c r="NK26" i="2"/>
  <c r="NL26" i="2" s="1"/>
  <c r="NH27" i="2"/>
  <c r="NI27" i="2"/>
  <c r="NK27" i="2"/>
  <c r="NL27" i="2" s="1"/>
  <c r="NH28" i="2"/>
  <c r="NI28" i="2"/>
  <c r="NJ28" i="2" s="1"/>
  <c r="NK28" i="2"/>
  <c r="NL28" i="2" s="1"/>
  <c r="NK1" i="2"/>
  <c r="NL1" i="2" s="1"/>
  <c r="NI1" i="2"/>
  <c r="NH1" i="2"/>
  <c r="NJ18" i="2" l="1"/>
  <c r="NJ10" i="2"/>
  <c r="NJ12" i="2"/>
  <c r="NJ4" i="2"/>
  <c r="NJ6" i="2"/>
  <c r="NJ19" i="2"/>
  <c r="NJ26" i="2"/>
  <c r="NJ27" i="2"/>
  <c r="NJ11" i="2"/>
  <c r="NJ3" i="2"/>
  <c r="NJ7" i="2"/>
  <c r="NJ2" i="2"/>
  <c r="NJ21" i="2"/>
  <c r="NJ20" i="2"/>
  <c r="NJ13" i="2"/>
  <c r="NJ15" i="2"/>
  <c r="NJ5" i="2"/>
  <c r="NJ1" i="2"/>
  <c r="NJ25" i="2"/>
  <c r="NJ16" i="2"/>
  <c r="NJ14" i="2"/>
  <c r="NJ9" i="2"/>
  <c r="NJ24" i="2"/>
  <c r="NJ22" i="2"/>
  <c r="NJ17" i="2"/>
  <c r="NJ8" i="2"/>
  <c r="NB11" i="2"/>
  <c r="NC11" i="2" s="1"/>
  <c r="MZ11" i="2"/>
  <c r="NB10" i="2"/>
  <c r="NC10" i="2" s="1"/>
  <c r="MZ10" i="2"/>
  <c r="NB9" i="2"/>
  <c r="NC9" i="2" s="1"/>
  <c r="MZ9" i="2"/>
  <c r="NB8" i="2"/>
  <c r="NC8" i="2" s="1"/>
  <c r="MZ8" i="2"/>
  <c r="NB7" i="2"/>
  <c r="NC7" i="2" s="1"/>
  <c r="MZ7" i="2"/>
  <c r="NB6" i="2"/>
  <c r="NC6" i="2" s="1"/>
  <c r="MZ6" i="2"/>
  <c r="NB5" i="2"/>
  <c r="NC5" i="2" s="1"/>
  <c r="MZ5" i="2"/>
  <c r="NB4" i="2"/>
  <c r="NC4" i="2" s="1"/>
  <c r="MZ4" i="2"/>
  <c r="NB3" i="2"/>
  <c r="NC3" i="2" s="1"/>
  <c r="MZ3" i="2"/>
  <c r="NB2" i="2"/>
  <c r="NC2" i="2" s="1"/>
  <c r="MZ2" i="2"/>
  <c r="NB1" i="2"/>
  <c r="NC1" i="2" s="1"/>
  <c r="MZ1" i="2"/>
  <c r="MY2" i="2" l="1"/>
  <c r="NA2" i="2" s="1"/>
  <c r="MY3" i="2"/>
  <c r="NA3" i="2" s="1"/>
  <c r="MY4" i="2"/>
  <c r="NA4" i="2" s="1"/>
  <c r="MY5" i="2"/>
  <c r="NA5" i="2" s="1"/>
  <c r="MY6" i="2"/>
  <c r="NA6" i="2" s="1"/>
  <c r="MY7" i="2"/>
  <c r="NA7" i="2" s="1"/>
  <c r="MY8" i="2"/>
  <c r="NA8" i="2" s="1"/>
  <c r="MY9" i="2"/>
  <c r="NA9" i="2" s="1"/>
  <c r="MY10" i="2"/>
  <c r="NA10" i="2" s="1"/>
  <c r="MY11" i="2"/>
  <c r="NA11" i="2" s="1"/>
  <c r="MY1" i="2"/>
  <c r="NA1" i="2" s="1"/>
  <c r="MP2" i="2" l="1"/>
  <c r="MQ2" i="2"/>
  <c r="MS2" i="2"/>
  <c r="MT2" i="2" s="1"/>
  <c r="MP3" i="2"/>
  <c r="MQ3" i="2"/>
  <c r="MS3" i="2"/>
  <c r="MT3" i="2" s="1"/>
  <c r="MP4" i="2"/>
  <c r="MQ4" i="2"/>
  <c r="MS4" i="2"/>
  <c r="MT4" i="2" s="1"/>
  <c r="MP5" i="2"/>
  <c r="MQ5" i="2"/>
  <c r="MS5" i="2"/>
  <c r="MT5" i="2" s="1"/>
  <c r="MP6" i="2"/>
  <c r="MQ6" i="2"/>
  <c r="MR6" i="2" s="1"/>
  <c r="MS6" i="2"/>
  <c r="MT6" i="2" s="1"/>
  <c r="MP7" i="2"/>
  <c r="MQ7" i="2"/>
  <c r="MS7" i="2"/>
  <c r="MT7" i="2" s="1"/>
  <c r="MP8" i="2"/>
  <c r="MQ8" i="2"/>
  <c r="MR8" i="2" s="1"/>
  <c r="MS8" i="2"/>
  <c r="MT8" i="2" s="1"/>
  <c r="MS1" i="2"/>
  <c r="MT1" i="2" s="1"/>
  <c r="MQ1" i="2"/>
  <c r="MP1" i="2"/>
  <c r="MR7" i="2" l="1"/>
  <c r="MR2" i="2"/>
  <c r="MR1" i="2"/>
  <c r="MR3" i="2"/>
  <c r="MR4" i="2"/>
  <c r="MR5" i="2"/>
  <c r="MG2" i="2"/>
  <c r="MH2" i="2"/>
  <c r="MJ2" i="2"/>
  <c r="MK2" i="2" s="1"/>
  <c r="MG3" i="2"/>
  <c r="MH3" i="2"/>
  <c r="MJ3" i="2"/>
  <c r="MK3" i="2" s="1"/>
  <c r="MG4" i="2"/>
  <c r="MH4" i="2"/>
  <c r="MJ4" i="2"/>
  <c r="MK4" i="2" s="1"/>
  <c r="MG5" i="2"/>
  <c r="MH5" i="2"/>
  <c r="MJ5" i="2"/>
  <c r="MK5" i="2" s="1"/>
  <c r="MG6" i="2"/>
  <c r="MH6" i="2"/>
  <c r="MJ6" i="2"/>
  <c r="MK6" i="2" s="1"/>
  <c r="MG7" i="2"/>
  <c r="MH7" i="2"/>
  <c r="MJ7" i="2"/>
  <c r="MK7" i="2" s="1"/>
  <c r="MG8" i="2"/>
  <c r="MH8" i="2"/>
  <c r="MJ8" i="2"/>
  <c r="MK8" i="2" s="1"/>
  <c r="MG9" i="2"/>
  <c r="MH9" i="2"/>
  <c r="MJ9" i="2"/>
  <c r="MK9" i="2" s="1"/>
  <c r="MJ1" i="2"/>
  <c r="MK1" i="2" s="1"/>
  <c r="MH1" i="2"/>
  <c r="MG1" i="2"/>
  <c r="LX2" i="2"/>
  <c r="LY2" i="2"/>
  <c r="MA2" i="2"/>
  <c r="MB2" i="2" s="1"/>
  <c r="LX3" i="2"/>
  <c r="LY3" i="2"/>
  <c r="MA3" i="2"/>
  <c r="MB3" i="2" s="1"/>
  <c r="LX4" i="2"/>
  <c r="LY4" i="2"/>
  <c r="MA4" i="2"/>
  <c r="MB4" i="2" s="1"/>
  <c r="LX5" i="2"/>
  <c r="LY5" i="2"/>
  <c r="MA5" i="2"/>
  <c r="MB5" i="2" s="1"/>
  <c r="LX6" i="2"/>
  <c r="LY6" i="2"/>
  <c r="MA6" i="2"/>
  <c r="MB6" i="2" s="1"/>
  <c r="LX7" i="2"/>
  <c r="LY7" i="2"/>
  <c r="MA7" i="2"/>
  <c r="MB7" i="2" s="1"/>
  <c r="MA1" i="2"/>
  <c r="MB1" i="2" s="1"/>
  <c r="LY1" i="2"/>
  <c r="LX1" i="2"/>
  <c r="LO2" i="2"/>
  <c r="LP2" i="2"/>
  <c r="LR2" i="2"/>
  <c r="LS2" i="2" s="1"/>
  <c r="LO3" i="2"/>
  <c r="LP3" i="2"/>
  <c r="LR3" i="2"/>
  <c r="LS3" i="2" s="1"/>
  <c r="LO4" i="2"/>
  <c r="LP4" i="2"/>
  <c r="LR4" i="2"/>
  <c r="LS4" i="2" s="1"/>
  <c r="LO5" i="2"/>
  <c r="LP5" i="2"/>
  <c r="LR5" i="2"/>
  <c r="LS5" i="2" s="1"/>
  <c r="LO6" i="2"/>
  <c r="LP6" i="2"/>
  <c r="LR6" i="2"/>
  <c r="LS6" i="2" s="1"/>
  <c r="LR1" i="2"/>
  <c r="LS1" i="2" s="1"/>
  <c r="LP1" i="2"/>
  <c r="LO1" i="2"/>
  <c r="LF2" i="2"/>
  <c r="LG2" i="2"/>
  <c r="LI2" i="2"/>
  <c r="LJ2" i="2" s="1"/>
  <c r="LF3" i="2"/>
  <c r="LG3" i="2"/>
  <c r="LI3" i="2"/>
  <c r="LJ3" i="2" s="1"/>
  <c r="LF4" i="2"/>
  <c r="LG4" i="2"/>
  <c r="LI4" i="2"/>
  <c r="LJ4" i="2" s="1"/>
  <c r="LF5" i="2"/>
  <c r="LG5" i="2"/>
  <c r="LI5" i="2"/>
  <c r="LJ5" i="2" s="1"/>
  <c r="LF6" i="2"/>
  <c r="LG6" i="2"/>
  <c r="LI6" i="2"/>
  <c r="LJ6" i="2" s="1"/>
  <c r="LF7" i="2"/>
  <c r="LG7" i="2"/>
  <c r="LI7" i="2"/>
  <c r="LJ7" i="2" s="1"/>
  <c r="LF8" i="2"/>
  <c r="LG8" i="2"/>
  <c r="LI8" i="2"/>
  <c r="LJ8" i="2" s="1"/>
  <c r="LF9" i="2"/>
  <c r="LG9" i="2"/>
  <c r="LI9" i="2"/>
  <c r="LJ9" i="2" s="1"/>
  <c r="LF10" i="2"/>
  <c r="LG10" i="2"/>
  <c r="LI10" i="2"/>
  <c r="LJ10" i="2" s="1"/>
  <c r="LF11" i="2"/>
  <c r="LG11" i="2"/>
  <c r="LH11" i="2" s="1"/>
  <c r="LI11" i="2"/>
  <c r="LJ11" i="2" s="1"/>
  <c r="LF12" i="2"/>
  <c r="LG12" i="2"/>
  <c r="LI12" i="2"/>
  <c r="LJ12" i="2" s="1"/>
  <c r="LI1" i="2"/>
  <c r="LJ1" i="2" s="1"/>
  <c r="LG1" i="2"/>
  <c r="LF1" i="2"/>
  <c r="KX2" i="2"/>
  <c r="KZ2" i="2"/>
  <c r="LA2" i="2" s="1"/>
  <c r="KX3" i="2"/>
  <c r="KZ3" i="2"/>
  <c r="LA3" i="2" s="1"/>
  <c r="KX4" i="2"/>
  <c r="KZ4" i="2"/>
  <c r="LA4" i="2" s="1"/>
  <c r="KX5" i="2"/>
  <c r="KZ5" i="2"/>
  <c r="LA5" i="2" s="1"/>
  <c r="KX6" i="2"/>
  <c r="KZ6" i="2"/>
  <c r="LA6" i="2" s="1"/>
  <c r="KX7" i="2"/>
  <c r="KZ7" i="2"/>
  <c r="LA7" i="2" s="1"/>
  <c r="KX8" i="2"/>
  <c r="KZ8" i="2"/>
  <c r="LA8" i="2" s="1"/>
  <c r="KX9" i="2"/>
  <c r="KZ9" i="2"/>
  <c r="LA9" i="2" s="1"/>
  <c r="KX10" i="2"/>
  <c r="KZ10" i="2"/>
  <c r="LA10" i="2" s="1"/>
  <c r="KX11" i="2"/>
  <c r="KZ11" i="2"/>
  <c r="LA11" i="2" s="1"/>
  <c r="KX12" i="2"/>
  <c r="KZ12" i="2"/>
  <c r="LA12" i="2" s="1"/>
  <c r="KZ1" i="2"/>
  <c r="LA1" i="2" s="1"/>
  <c r="KX1" i="2"/>
  <c r="KW2" i="2"/>
  <c r="KW3" i="2"/>
  <c r="KW4" i="2"/>
  <c r="KW5" i="2"/>
  <c r="KW6" i="2"/>
  <c r="KW7" i="2"/>
  <c r="KW8" i="2"/>
  <c r="KW9" i="2"/>
  <c r="KW10" i="2"/>
  <c r="KW11" i="2"/>
  <c r="KW12" i="2"/>
  <c r="KW1" i="2"/>
  <c r="KN2" i="2"/>
  <c r="KP2" i="2"/>
  <c r="KQ2" i="2" s="1"/>
  <c r="KN3" i="2"/>
  <c r="KP3" i="2"/>
  <c r="KQ3" i="2" s="1"/>
  <c r="KN4" i="2"/>
  <c r="KP4" i="2"/>
  <c r="KQ4" i="2" s="1"/>
  <c r="KN5" i="2"/>
  <c r="KP5" i="2"/>
  <c r="KQ5" i="2" s="1"/>
  <c r="KN6" i="2"/>
  <c r="KP6" i="2"/>
  <c r="KQ6" i="2" s="1"/>
  <c r="KN7" i="2"/>
  <c r="KP7" i="2"/>
  <c r="KQ7" i="2" s="1"/>
  <c r="KN8" i="2"/>
  <c r="KP8" i="2"/>
  <c r="KQ8" i="2" s="1"/>
  <c r="KN9" i="2"/>
  <c r="KP9" i="2"/>
  <c r="KQ9" i="2" s="1"/>
  <c r="KN10" i="2"/>
  <c r="KP10" i="2"/>
  <c r="KQ10" i="2" s="1"/>
  <c r="KN11" i="2"/>
  <c r="KP11" i="2"/>
  <c r="KQ11" i="2" s="1"/>
  <c r="KP1" i="2"/>
  <c r="KQ1" i="2" s="1"/>
  <c r="KN1" i="2"/>
  <c r="KM2" i="2"/>
  <c r="KM3" i="2"/>
  <c r="KM4" i="2"/>
  <c r="KM5" i="2"/>
  <c r="KM6" i="2"/>
  <c r="KM7" i="2"/>
  <c r="KM8" i="2"/>
  <c r="KM9" i="2"/>
  <c r="KM10" i="2"/>
  <c r="KM11" i="2"/>
  <c r="KM1" i="2"/>
  <c r="MI1" i="2" l="1"/>
  <c r="LQ6" i="2"/>
  <c r="LH10" i="2"/>
  <c r="LH12" i="2"/>
  <c r="LH4" i="2"/>
  <c r="MI2" i="2"/>
  <c r="LZ3" i="2"/>
  <c r="KY7" i="2"/>
  <c r="MI7" i="2"/>
  <c r="LQ1" i="2"/>
  <c r="MI6" i="2"/>
  <c r="KY5" i="2"/>
  <c r="LH3" i="2"/>
  <c r="KY11" i="2"/>
  <c r="KY3" i="2"/>
  <c r="LH5" i="2"/>
  <c r="LQ5" i="2"/>
  <c r="LQ2" i="2"/>
  <c r="MI5" i="2"/>
  <c r="KO2" i="2"/>
  <c r="KY9" i="2"/>
  <c r="LH7" i="2"/>
  <c r="LH2" i="2"/>
  <c r="LQ3" i="2"/>
  <c r="LZ6" i="2"/>
  <c r="MI8" i="2"/>
  <c r="MI3" i="2"/>
  <c r="KO9" i="2"/>
  <c r="KO5" i="2"/>
  <c r="KO3" i="2"/>
  <c r="KY1" i="2"/>
  <c r="KY12" i="2"/>
  <c r="KY8" i="2"/>
  <c r="KY4" i="2"/>
  <c r="LH1" i="2"/>
  <c r="LH9" i="2"/>
  <c r="LQ4" i="2"/>
  <c r="LZ1" i="2"/>
  <c r="LZ5" i="2"/>
  <c r="KO8" i="2"/>
  <c r="KO10" i="2"/>
  <c r="KO6" i="2"/>
  <c r="KO1" i="2"/>
  <c r="KO11" i="2"/>
  <c r="KO7" i="2"/>
  <c r="KO4" i="2"/>
  <c r="KY10" i="2"/>
  <c r="KY6" i="2"/>
  <c r="KY2" i="2"/>
  <c r="LH8" i="2"/>
  <c r="LH6" i="2"/>
  <c r="LZ4" i="2"/>
  <c r="LZ2" i="2"/>
  <c r="MI9" i="2"/>
  <c r="MI4" i="2"/>
  <c r="LZ7" i="2"/>
  <c r="KE2" i="2"/>
  <c r="KF2" i="2" s="1"/>
  <c r="KE3" i="2"/>
  <c r="KF3" i="2" s="1"/>
  <c r="KE4" i="2"/>
  <c r="KF4" i="2" s="1"/>
  <c r="KE5" i="2"/>
  <c r="KF5" i="2" s="1"/>
  <c r="KE6" i="2"/>
  <c r="KF6" i="2" s="1"/>
  <c r="KE7" i="2"/>
  <c r="KF7" i="2" s="1"/>
  <c r="KE8" i="2"/>
  <c r="KF8" i="2" s="1"/>
  <c r="KE9" i="2"/>
  <c r="KF9" i="2" s="1"/>
  <c r="KE10" i="2"/>
  <c r="KF10" i="2" s="1"/>
  <c r="KE11" i="2"/>
  <c r="KF11" i="2" s="1"/>
  <c r="KE12" i="2"/>
  <c r="KF12" i="2" s="1"/>
  <c r="KE13" i="2"/>
  <c r="KF13" i="2" s="1"/>
  <c r="KE14" i="2"/>
  <c r="KF14" i="2" s="1"/>
  <c r="KE15" i="2"/>
  <c r="KF15" i="2" s="1"/>
  <c r="KE16" i="2"/>
  <c r="KF16" i="2" s="1"/>
  <c r="KC2" i="2"/>
  <c r="KC3" i="2"/>
  <c r="KC4" i="2"/>
  <c r="KC5" i="2"/>
  <c r="KC6" i="2"/>
  <c r="KC7" i="2"/>
  <c r="KC8" i="2"/>
  <c r="KC9" i="2"/>
  <c r="KC10" i="2"/>
  <c r="KC11" i="2"/>
  <c r="KC12" i="2"/>
  <c r="KC13" i="2"/>
  <c r="KC14" i="2"/>
  <c r="KC15" i="2"/>
  <c r="KC16" i="2"/>
  <c r="KB2" i="2"/>
  <c r="KB3" i="2"/>
  <c r="KB4" i="2"/>
  <c r="KB5" i="2"/>
  <c r="KB6" i="2"/>
  <c r="KB7" i="2"/>
  <c r="KB8" i="2"/>
  <c r="KB9" i="2"/>
  <c r="KB10" i="2"/>
  <c r="KB11" i="2"/>
  <c r="KB12" i="2"/>
  <c r="KB13" i="2"/>
  <c r="KB14" i="2"/>
  <c r="KB15" i="2"/>
  <c r="KB16" i="2"/>
  <c r="KE1" i="2"/>
  <c r="KF1" i="2" s="1"/>
  <c r="KC1" i="2"/>
  <c r="KB1" i="2"/>
  <c r="KD16" i="2" l="1"/>
  <c r="KD8" i="2"/>
  <c r="KD7" i="2"/>
  <c r="KD13" i="2"/>
  <c r="KD5" i="2"/>
  <c r="KD12" i="2"/>
  <c r="KD4" i="2"/>
  <c r="KD9" i="2"/>
  <c r="KD11" i="2"/>
  <c r="KD3" i="2"/>
  <c r="KD10" i="2"/>
  <c r="KD15" i="2"/>
  <c r="KD14" i="2"/>
  <c r="KD6" i="2"/>
  <c r="KD1" i="2"/>
  <c r="KD2" i="2"/>
  <c r="JR6" i="2"/>
  <c r="JT6" i="2"/>
  <c r="JU6" i="2" s="1"/>
  <c r="JR7" i="2"/>
  <c r="JT7" i="2"/>
  <c r="JU7" i="2" s="1"/>
  <c r="JR8" i="2"/>
  <c r="JT8" i="2"/>
  <c r="JU8" i="2" s="1"/>
  <c r="JQ8" i="2"/>
  <c r="JQ7" i="2"/>
  <c r="JQ6" i="2"/>
  <c r="JS6" i="2" s="1"/>
  <c r="JR10" i="2"/>
  <c r="JQ18" i="2"/>
  <c r="JR18" i="2"/>
  <c r="JT18" i="2"/>
  <c r="JU18" i="2" s="1"/>
  <c r="JR2" i="2"/>
  <c r="JT2" i="2"/>
  <c r="JU2" i="2" s="1"/>
  <c r="JR3" i="2"/>
  <c r="JT3" i="2"/>
  <c r="JU3" i="2" s="1"/>
  <c r="JR4" i="2"/>
  <c r="JT4" i="2"/>
  <c r="JU4" i="2" s="1"/>
  <c r="JR5" i="2"/>
  <c r="JT5" i="2"/>
  <c r="JU5" i="2" s="1"/>
  <c r="JR9" i="2"/>
  <c r="JT9" i="2"/>
  <c r="JU9" i="2" s="1"/>
  <c r="JT10" i="2"/>
  <c r="JU10" i="2" s="1"/>
  <c r="JR11" i="2"/>
  <c r="JT11" i="2"/>
  <c r="JU11" i="2" s="1"/>
  <c r="JR12" i="2"/>
  <c r="JT12" i="2"/>
  <c r="JU12" i="2" s="1"/>
  <c r="JR13" i="2"/>
  <c r="JT13" i="2"/>
  <c r="JU13" i="2" s="1"/>
  <c r="JR14" i="2"/>
  <c r="JT14" i="2"/>
  <c r="JU14" i="2" s="1"/>
  <c r="JR15" i="2"/>
  <c r="JT15" i="2"/>
  <c r="JU15" i="2" s="1"/>
  <c r="JR16" i="2"/>
  <c r="JT16" i="2"/>
  <c r="JU16" i="2" s="1"/>
  <c r="JR17" i="2"/>
  <c r="JT17" i="2"/>
  <c r="JU17" i="2" s="1"/>
  <c r="JT1" i="2"/>
  <c r="JU1" i="2" s="1"/>
  <c r="JR1" i="2"/>
  <c r="JQ2" i="2"/>
  <c r="JQ3" i="2"/>
  <c r="JQ4" i="2"/>
  <c r="JQ5" i="2"/>
  <c r="JQ9" i="2"/>
  <c r="JQ10" i="2"/>
  <c r="JQ11" i="2"/>
  <c r="JQ12" i="2"/>
  <c r="JQ13" i="2"/>
  <c r="JQ14" i="2"/>
  <c r="JQ15" i="2"/>
  <c r="JQ16" i="2"/>
  <c r="JQ17" i="2"/>
  <c r="JQ1" i="2"/>
  <c r="JS8" i="2" l="1"/>
  <c r="JS7" i="2"/>
  <c r="JS18" i="2"/>
  <c r="JS9" i="2"/>
  <c r="JS2" i="2"/>
  <c r="JS10" i="2"/>
  <c r="JS17" i="2"/>
  <c r="JS15" i="2"/>
  <c r="JS12" i="2"/>
  <c r="JS3" i="2"/>
  <c r="JS1" i="2"/>
  <c r="JS13" i="2"/>
  <c r="JS4" i="2"/>
  <c r="JS16" i="2"/>
  <c r="JS14" i="2"/>
  <c r="JS11" i="2"/>
  <c r="JS5" i="2"/>
  <c r="JG2" i="2"/>
  <c r="JH2" i="2"/>
  <c r="JJ2" i="2"/>
  <c r="JK2" i="2" s="1"/>
  <c r="JG3" i="2"/>
  <c r="JH3" i="2"/>
  <c r="JJ3" i="2"/>
  <c r="JK3" i="2" s="1"/>
  <c r="JG4" i="2"/>
  <c r="JH4" i="2"/>
  <c r="JJ4" i="2"/>
  <c r="JK4" i="2" s="1"/>
  <c r="JG5" i="2"/>
  <c r="JH5" i="2"/>
  <c r="JJ5" i="2"/>
  <c r="JK5" i="2" s="1"/>
  <c r="JG6" i="2"/>
  <c r="JH6" i="2"/>
  <c r="JJ6" i="2"/>
  <c r="JK6" i="2" s="1"/>
  <c r="JG7" i="2"/>
  <c r="JH7" i="2"/>
  <c r="JJ7" i="2"/>
  <c r="JK7" i="2" s="1"/>
  <c r="JG8" i="2"/>
  <c r="JH8" i="2"/>
  <c r="JJ8" i="2"/>
  <c r="JK8" i="2" s="1"/>
  <c r="JG9" i="2"/>
  <c r="JH9" i="2"/>
  <c r="JJ9" i="2"/>
  <c r="JK9" i="2" s="1"/>
  <c r="JG10" i="2"/>
  <c r="JH10" i="2"/>
  <c r="JJ10" i="2"/>
  <c r="JK10" i="2" s="1"/>
  <c r="JG11" i="2"/>
  <c r="JH11" i="2"/>
  <c r="JJ11" i="2"/>
  <c r="JK11" i="2" s="1"/>
  <c r="JG12" i="2"/>
  <c r="JH12" i="2"/>
  <c r="JJ12" i="2"/>
  <c r="JK12" i="2" s="1"/>
  <c r="JG13" i="2"/>
  <c r="JH13" i="2"/>
  <c r="JJ13" i="2"/>
  <c r="JK13" i="2" s="1"/>
  <c r="JG14" i="2"/>
  <c r="JH14" i="2"/>
  <c r="JJ14" i="2"/>
  <c r="JK14" i="2" s="1"/>
  <c r="JG15" i="2"/>
  <c r="JH15" i="2"/>
  <c r="JJ15" i="2"/>
  <c r="JK15" i="2" s="1"/>
  <c r="JJ1" i="2"/>
  <c r="JK1" i="2" s="1"/>
  <c r="JH1" i="2"/>
  <c r="JG1" i="2"/>
  <c r="JI7" i="2" l="1"/>
  <c r="JI6" i="2"/>
  <c r="JI4" i="2"/>
  <c r="JI11" i="2"/>
  <c r="JI3" i="2"/>
  <c r="JI9" i="2"/>
  <c r="JI1" i="2"/>
  <c r="JI15" i="2"/>
  <c r="JI13" i="2"/>
  <c r="JI8" i="2"/>
  <c r="JI2" i="2"/>
  <c r="JI12" i="2"/>
  <c r="JI10" i="2"/>
  <c r="JI5" i="2"/>
  <c r="JI14" i="2"/>
  <c r="IX2" i="2"/>
  <c r="IZ2" i="2"/>
  <c r="JA2" i="2" s="1"/>
  <c r="IX3" i="2"/>
  <c r="IZ3" i="2"/>
  <c r="JA3" i="2" s="1"/>
  <c r="IX4" i="2"/>
  <c r="IZ4" i="2"/>
  <c r="JA4" i="2" s="1"/>
  <c r="IX5" i="2"/>
  <c r="IZ5" i="2"/>
  <c r="JA5" i="2" s="1"/>
  <c r="IX6" i="2"/>
  <c r="IZ6" i="2"/>
  <c r="JA6" i="2" s="1"/>
  <c r="IX7" i="2"/>
  <c r="IZ7" i="2"/>
  <c r="JA7" i="2" s="1"/>
  <c r="IX8" i="2"/>
  <c r="IZ8" i="2"/>
  <c r="JA8" i="2" s="1"/>
  <c r="IX9" i="2"/>
  <c r="IZ9" i="2"/>
  <c r="JA9" i="2" s="1"/>
  <c r="IX10" i="2"/>
  <c r="IZ10" i="2"/>
  <c r="JA10" i="2" s="1"/>
  <c r="IX11" i="2"/>
  <c r="IZ11" i="2"/>
  <c r="JA11" i="2" s="1"/>
  <c r="IX12" i="2"/>
  <c r="IZ12" i="2"/>
  <c r="JA12" i="2" s="1"/>
  <c r="IX13" i="2"/>
  <c r="IZ13" i="2"/>
  <c r="JA13" i="2" s="1"/>
  <c r="IX14" i="2"/>
  <c r="IZ14" i="2"/>
  <c r="JA14" i="2" s="1"/>
  <c r="IX15" i="2"/>
  <c r="IZ15" i="2"/>
  <c r="JA15" i="2" s="1"/>
  <c r="IX16" i="2"/>
  <c r="IZ16" i="2"/>
  <c r="JA16" i="2" s="1"/>
  <c r="IZ1" i="2"/>
  <c r="JA1" i="2" s="1"/>
  <c r="IX1" i="2"/>
  <c r="IW2" i="2"/>
  <c r="IW3" i="2"/>
  <c r="IW4" i="2"/>
  <c r="IW5" i="2"/>
  <c r="IW6" i="2"/>
  <c r="IW7" i="2"/>
  <c r="IW8" i="2"/>
  <c r="IW9" i="2"/>
  <c r="IW10" i="2"/>
  <c r="IW11" i="2"/>
  <c r="IW12" i="2"/>
  <c r="IW13" i="2"/>
  <c r="IW14" i="2"/>
  <c r="IW15" i="2"/>
  <c r="IW16" i="2"/>
  <c r="IW1" i="2"/>
  <c r="IY15" i="2" l="1"/>
  <c r="IY12" i="2"/>
  <c r="IY7" i="2"/>
  <c r="IY4" i="2"/>
  <c r="IY16" i="2"/>
  <c r="IY11" i="2"/>
  <c r="IY8" i="2"/>
  <c r="IY3" i="2"/>
  <c r="IY13" i="2"/>
  <c r="IY9" i="2"/>
  <c r="IY5" i="2"/>
  <c r="IY1" i="2"/>
  <c r="IY14" i="2"/>
  <c r="IY10" i="2"/>
  <c r="IY6" i="2"/>
  <c r="IY2" i="2"/>
  <c r="IM2" i="2"/>
  <c r="IO2" i="2"/>
  <c r="IP2" i="2" s="1"/>
  <c r="IM3" i="2"/>
  <c r="IO3" i="2"/>
  <c r="IP3" i="2" s="1"/>
  <c r="IM4" i="2"/>
  <c r="IO4" i="2"/>
  <c r="IP4" i="2" s="1"/>
  <c r="IM5" i="2"/>
  <c r="IO5" i="2"/>
  <c r="IP5" i="2" s="1"/>
  <c r="IM6" i="2"/>
  <c r="IO6" i="2"/>
  <c r="IP6" i="2" s="1"/>
  <c r="IM7" i="2"/>
  <c r="IO7" i="2"/>
  <c r="IP7" i="2" s="1"/>
  <c r="IM8" i="2"/>
  <c r="IO8" i="2"/>
  <c r="IP8" i="2" s="1"/>
  <c r="IM9" i="2"/>
  <c r="IO9" i="2"/>
  <c r="IP9" i="2" s="1"/>
  <c r="IM10" i="2"/>
  <c r="IO10" i="2"/>
  <c r="IP10" i="2" s="1"/>
  <c r="IM11" i="2"/>
  <c r="IO11" i="2"/>
  <c r="IP11" i="2" s="1"/>
  <c r="IM12" i="2"/>
  <c r="IO12" i="2"/>
  <c r="IP12" i="2" s="1"/>
  <c r="IM13" i="2"/>
  <c r="IO13" i="2"/>
  <c r="IP13" i="2" s="1"/>
  <c r="IM14" i="2"/>
  <c r="IO14" i="2"/>
  <c r="IP14" i="2" s="1"/>
  <c r="IM15" i="2"/>
  <c r="IO15" i="2"/>
  <c r="IP15" i="2" s="1"/>
  <c r="IM16" i="2"/>
  <c r="IO16" i="2"/>
  <c r="IP16" i="2" s="1"/>
  <c r="IM17" i="2"/>
  <c r="IO17" i="2"/>
  <c r="IP17" i="2" s="1"/>
  <c r="IM18" i="2"/>
  <c r="IO18" i="2"/>
  <c r="IP18" i="2" s="1"/>
  <c r="IO1" i="2"/>
  <c r="IP1" i="2" s="1"/>
  <c r="IM1" i="2"/>
  <c r="IL2" i="2"/>
  <c r="IL3" i="2"/>
  <c r="IL4" i="2"/>
  <c r="IL5" i="2"/>
  <c r="IL6" i="2"/>
  <c r="IL7" i="2"/>
  <c r="IL8" i="2"/>
  <c r="IL9" i="2"/>
  <c r="IL10" i="2"/>
  <c r="IL11" i="2"/>
  <c r="IL12" i="2"/>
  <c r="IL13" i="2"/>
  <c r="IL14" i="2"/>
  <c r="IL15" i="2"/>
  <c r="IL16" i="2"/>
  <c r="IL17" i="2"/>
  <c r="IL18" i="2"/>
  <c r="IL1" i="2"/>
  <c r="IN11" i="2" l="1"/>
  <c r="IN3" i="2"/>
  <c r="IN15" i="2"/>
  <c r="IN7" i="2"/>
  <c r="IN16" i="2"/>
  <c r="IN17" i="2"/>
  <c r="IN13" i="2"/>
  <c r="IN9" i="2"/>
  <c r="IN5" i="2"/>
  <c r="IN12" i="2"/>
  <c r="IN8" i="2"/>
  <c r="IN4" i="2"/>
  <c r="IN1" i="2"/>
  <c r="IN18" i="2"/>
  <c r="IN14" i="2"/>
  <c r="IN10" i="2"/>
  <c r="IN6" i="2"/>
  <c r="IN2" i="2"/>
  <c r="IC2" i="2"/>
  <c r="IE2" i="2"/>
  <c r="IF2" i="2" s="1"/>
  <c r="IC3" i="2"/>
  <c r="IE3" i="2"/>
  <c r="IF3" i="2" s="1"/>
  <c r="IC4" i="2"/>
  <c r="IE4" i="2"/>
  <c r="IF4" i="2" s="1"/>
  <c r="IC5" i="2"/>
  <c r="IE5" i="2"/>
  <c r="IF5" i="2" s="1"/>
  <c r="IC6" i="2"/>
  <c r="IE6" i="2"/>
  <c r="IF6" i="2" s="1"/>
  <c r="IC7" i="2"/>
  <c r="IE7" i="2"/>
  <c r="IF7" i="2" s="1"/>
  <c r="IE1" i="2"/>
  <c r="IF1" i="2" s="1"/>
  <c r="IC1" i="2"/>
  <c r="IB2" i="2"/>
  <c r="IB3" i="2"/>
  <c r="IB4" i="2"/>
  <c r="IB5" i="2"/>
  <c r="IB6" i="2"/>
  <c r="IB7" i="2"/>
  <c r="IB1" i="2"/>
  <c r="HR2" i="2"/>
  <c r="HT2" i="2"/>
  <c r="HU2" i="2" s="1"/>
  <c r="HR3" i="2"/>
  <c r="HT3" i="2"/>
  <c r="HU3" i="2" s="1"/>
  <c r="HR4" i="2"/>
  <c r="HT4" i="2"/>
  <c r="HU4" i="2" s="1"/>
  <c r="HR5" i="2"/>
  <c r="HT5" i="2"/>
  <c r="HU5" i="2" s="1"/>
  <c r="HR6" i="2"/>
  <c r="HT6" i="2"/>
  <c r="HU6" i="2" s="1"/>
  <c r="HR7" i="2"/>
  <c r="HT7" i="2"/>
  <c r="HU7" i="2" s="1"/>
  <c r="HR8" i="2"/>
  <c r="HT8" i="2"/>
  <c r="HU8" i="2" s="1"/>
  <c r="HR9" i="2"/>
  <c r="HT9" i="2"/>
  <c r="HU9" i="2" s="1"/>
  <c r="HR10" i="2"/>
  <c r="HT10" i="2"/>
  <c r="HU10" i="2" s="1"/>
  <c r="HR11" i="2"/>
  <c r="HT11" i="2"/>
  <c r="HU11" i="2" s="1"/>
  <c r="HR12" i="2"/>
  <c r="HT12" i="2"/>
  <c r="HU12" i="2" s="1"/>
  <c r="HR13" i="2"/>
  <c r="HT13" i="2"/>
  <c r="HU13" i="2" s="1"/>
  <c r="HR14" i="2"/>
  <c r="HT14" i="2"/>
  <c r="HU14" i="2" s="1"/>
  <c r="HR15" i="2"/>
  <c r="HT15" i="2"/>
  <c r="HU15" i="2" s="1"/>
  <c r="HR16" i="2"/>
  <c r="HT16" i="2"/>
  <c r="HU16" i="2" s="1"/>
  <c r="HR17" i="2"/>
  <c r="HT17" i="2"/>
  <c r="HU17" i="2" s="1"/>
  <c r="HR18" i="2"/>
  <c r="HT18" i="2"/>
  <c r="HU18" i="2" s="1"/>
  <c r="HR19" i="2"/>
  <c r="HT19" i="2"/>
  <c r="HU19" i="2" s="1"/>
  <c r="HR20" i="2"/>
  <c r="HT20" i="2"/>
  <c r="HU20" i="2" s="1"/>
  <c r="HR21" i="2"/>
  <c r="HT21" i="2"/>
  <c r="HU21" i="2" s="1"/>
  <c r="HR22" i="2"/>
  <c r="HT22" i="2"/>
  <c r="HU22" i="2" s="1"/>
  <c r="HR23" i="2"/>
  <c r="HT23" i="2"/>
  <c r="HU23" i="2" s="1"/>
  <c r="HR24" i="2"/>
  <c r="HT24" i="2"/>
  <c r="HU24" i="2" s="1"/>
  <c r="HR25" i="2"/>
  <c r="HT25" i="2"/>
  <c r="HU25" i="2" s="1"/>
  <c r="HR26" i="2"/>
  <c r="HT26" i="2"/>
  <c r="HU26" i="2" s="1"/>
  <c r="HR27" i="2"/>
  <c r="HT27" i="2"/>
  <c r="HU27" i="2" s="1"/>
  <c r="HR28" i="2"/>
  <c r="HT28" i="2"/>
  <c r="HU28" i="2" s="1"/>
  <c r="HR29" i="2"/>
  <c r="HT29" i="2"/>
  <c r="HU29" i="2" s="1"/>
  <c r="HR30" i="2"/>
  <c r="HT30" i="2"/>
  <c r="HU30" i="2" s="1"/>
  <c r="HR31" i="2"/>
  <c r="HT31" i="2"/>
  <c r="HU31" i="2" s="1"/>
  <c r="HR32" i="2"/>
  <c r="HT32" i="2"/>
  <c r="HU32" i="2" s="1"/>
  <c r="HR33" i="2"/>
  <c r="HT33" i="2"/>
  <c r="HU33" i="2" s="1"/>
  <c r="HR34" i="2"/>
  <c r="HT34" i="2"/>
  <c r="HU34" i="2" s="1"/>
  <c r="HR35" i="2"/>
  <c r="HT35" i="2"/>
  <c r="HU35" i="2" s="1"/>
  <c r="HR36" i="2"/>
  <c r="HT36" i="2"/>
  <c r="HU36" i="2" s="1"/>
  <c r="HR37" i="2"/>
  <c r="HT37" i="2"/>
  <c r="HU37" i="2" s="1"/>
  <c r="HR38" i="2"/>
  <c r="HT38" i="2"/>
  <c r="HU38" i="2" s="1"/>
  <c r="HT1" i="2"/>
  <c r="HU1" i="2" s="1"/>
  <c r="HR1" i="2"/>
  <c r="HQ2" i="2"/>
  <c r="HQ3" i="2"/>
  <c r="HS3" i="2" s="1"/>
  <c r="HQ4" i="2"/>
  <c r="HQ5" i="2"/>
  <c r="HQ6" i="2"/>
  <c r="HS6" i="2" s="1"/>
  <c r="HQ7" i="2"/>
  <c r="HS7" i="2" s="1"/>
  <c r="HQ8" i="2"/>
  <c r="HQ9" i="2"/>
  <c r="HQ10" i="2"/>
  <c r="HQ11" i="2"/>
  <c r="HS11" i="2" s="1"/>
  <c r="HQ12" i="2"/>
  <c r="HQ13" i="2"/>
  <c r="HQ14" i="2"/>
  <c r="HQ15" i="2"/>
  <c r="HS15" i="2" s="1"/>
  <c r="HQ16" i="2"/>
  <c r="HQ17" i="2"/>
  <c r="HQ18" i="2"/>
  <c r="HQ19" i="2"/>
  <c r="HS19" i="2" s="1"/>
  <c r="HQ20" i="2"/>
  <c r="HQ21" i="2"/>
  <c r="HQ22" i="2"/>
  <c r="HS22" i="2" s="1"/>
  <c r="HQ23" i="2"/>
  <c r="HS23" i="2" s="1"/>
  <c r="HQ24" i="2"/>
  <c r="HQ25" i="2"/>
  <c r="HQ26" i="2"/>
  <c r="HQ27" i="2"/>
  <c r="HQ28" i="2"/>
  <c r="HQ29" i="2"/>
  <c r="HQ30" i="2"/>
  <c r="HQ31" i="2"/>
  <c r="HQ32" i="2"/>
  <c r="HQ33" i="2"/>
  <c r="HQ34" i="2"/>
  <c r="HQ35" i="2"/>
  <c r="HQ36" i="2"/>
  <c r="HQ37" i="2"/>
  <c r="HQ38" i="2"/>
  <c r="HQ1" i="2"/>
  <c r="HS21" i="2" l="1"/>
  <c r="HS13" i="2"/>
  <c r="HS5" i="2"/>
  <c r="HS25" i="2"/>
  <c r="HS9" i="2"/>
  <c r="HS20" i="2"/>
  <c r="HS4" i="2"/>
  <c r="HS16" i="2"/>
  <c r="HS12" i="2"/>
  <c r="HS18" i="2"/>
  <c r="HS14" i="2"/>
  <c r="HS10" i="2"/>
  <c r="HS17" i="2"/>
  <c r="HS24" i="2"/>
  <c r="HS8" i="2"/>
  <c r="HS37" i="2"/>
  <c r="HS33" i="2"/>
  <c r="HS29" i="2"/>
  <c r="HS2" i="2"/>
  <c r="ID1" i="2"/>
  <c r="HS38" i="2"/>
  <c r="HS34" i="2"/>
  <c r="HS30" i="2"/>
  <c r="HS26" i="2"/>
  <c r="ID5" i="2"/>
  <c r="HS35" i="2"/>
  <c r="HS31" i="2"/>
  <c r="HS27" i="2"/>
  <c r="HS36" i="2"/>
  <c r="HS32" i="2"/>
  <c r="HS28" i="2"/>
  <c r="ID6" i="2"/>
  <c r="ID2" i="2"/>
  <c r="HS1" i="2"/>
  <c r="ID7" i="2"/>
  <c r="ID3" i="2"/>
  <c r="ID4" i="2"/>
  <c r="HG2" i="2"/>
  <c r="HI2" i="2"/>
  <c r="HJ2" i="2" s="1"/>
  <c r="HG3" i="2"/>
  <c r="HI3" i="2"/>
  <c r="HJ3" i="2" s="1"/>
  <c r="HG4" i="2"/>
  <c r="HI4" i="2"/>
  <c r="HJ4" i="2" s="1"/>
  <c r="HG5" i="2"/>
  <c r="HI5" i="2"/>
  <c r="HJ5" i="2" s="1"/>
  <c r="HG6" i="2"/>
  <c r="HI6" i="2"/>
  <c r="HJ6" i="2" s="1"/>
  <c r="HG7" i="2"/>
  <c r="HI7" i="2"/>
  <c r="HJ7" i="2" s="1"/>
  <c r="HG8" i="2"/>
  <c r="HI8" i="2"/>
  <c r="HJ8" i="2" s="1"/>
  <c r="HG9" i="2"/>
  <c r="HI9" i="2"/>
  <c r="HJ9" i="2" s="1"/>
  <c r="HG10" i="2"/>
  <c r="HI10" i="2"/>
  <c r="HJ10" i="2" s="1"/>
  <c r="HG11" i="2"/>
  <c r="HI11" i="2"/>
  <c r="HJ11" i="2" s="1"/>
  <c r="HG12" i="2"/>
  <c r="HI12" i="2"/>
  <c r="HJ12" i="2" s="1"/>
  <c r="HG13" i="2"/>
  <c r="HI13" i="2"/>
  <c r="HJ13" i="2" s="1"/>
  <c r="HG14" i="2"/>
  <c r="HI14" i="2"/>
  <c r="HJ14" i="2" s="1"/>
  <c r="HG15" i="2"/>
  <c r="HI15" i="2"/>
  <c r="HJ15" i="2" s="1"/>
  <c r="HG16" i="2"/>
  <c r="HI16" i="2"/>
  <c r="HJ16" i="2" s="1"/>
  <c r="HI1" i="2"/>
  <c r="HJ1" i="2" s="1"/>
  <c r="HG1" i="2"/>
  <c r="HF2" i="2"/>
  <c r="HH2" i="2" s="1"/>
  <c r="HF3" i="2"/>
  <c r="HF4" i="2"/>
  <c r="HF5" i="2"/>
  <c r="HH5" i="2" s="1"/>
  <c r="HF6" i="2"/>
  <c r="HF7" i="2"/>
  <c r="HF8" i="2"/>
  <c r="HF9" i="2"/>
  <c r="HF10" i="2"/>
  <c r="HF11" i="2"/>
  <c r="HF12" i="2"/>
  <c r="HF13" i="2"/>
  <c r="HF14" i="2"/>
  <c r="HF15" i="2"/>
  <c r="HF16" i="2"/>
  <c r="HF1" i="2"/>
  <c r="HH4" i="2" l="1"/>
  <c r="HH8" i="2"/>
  <c r="HH6" i="2"/>
  <c r="HH7" i="2"/>
  <c r="HH3" i="2"/>
  <c r="HH15" i="2"/>
  <c r="HH16" i="2"/>
  <c r="HH12" i="2"/>
  <c r="HH10" i="2"/>
  <c r="HH13" i="2"/>
  <c r="HH14" i="2"/>
  <c r="HH11" i="2"/>
  <c r="HH9" i="2"/>
  <c r="HH1" i="2"/>
  <c r="GV2" i="2"/>
  <c r="GW2" i="2"/>
  <c r="GY2" i="2"/>
  <c r="GZ2" i="2" s="1"/>
  <c r="GV3" i="2"/>
  <c r="GW3" i="2"/>
  <c r="GY3" i="2"/>
  <c r="GZ3" i="2" s="1"/>
  <c r="GV4" i="2"/>
  <c r="GW4" i="2"/>
  <c r="GY4" i="2"/>
  <c r="GZ4" i="2" s="1"/>
  <c r="GV5" i="2"/>
  <c r="GW5" i="2"/>
  <c r="GY5" i="2"/>
  <c r="GZ5" i="2" s="1"/>
  <c r="GV6" i="2"/>
  <c r="GW6" i="2"/>
  <c r="GY6" i="2"/>
  <c r="GZ6" i="2" s="1"/>
  <c r="GV7" i="2"/>
  <c r="GW7" i="2"/>
  <c r="GY7" i="2"/>
  <c r="GZ7" i="2" s="1"/>
  <c r="GV8" i="2"/>
  <c r="GW8" i="2"/>
  <c r="GY8" i="2"/>
  <c r="GZ8" i="2" s="1"/>
  <c r="GV9" i="2"/>
  <c r="GW9" i="2"/>
  <c r="GY9" i="2"/>
  <c r="GZ9" i="2" s="1"/>
  <c r="GV10" i="2"/>
  <c r="GW10" i="2"/>
  <c r="GY10" i="2"/>
  <c r="GZ10" i="2" s="1"/>
  <c r="GY1" i="2"/>
  <c r="GZ1" i="2" s="1"/>
  <c r="GW1" i="2"/>
  <c r="GV1" i="2"/>
  <c r="GM2" i="2"/>
  <c r="GN2" i="2" s="1"/>
  <c r="GM3" i="2"/>
  <c r="GN3" i="2" s="1"/>
  <c r="GM4" i="2"/>
  <c r="GN4" i="2" s="1"/>
  <c r="GM5" i="2"/>
  <c r="GN5" i="2" s="1"/>
  <c r="GM6" i="2"/>
  <c r="GN6" i="2" s="1"/>
  <c r="GM7" i="2"/>
  <c r="GN7" i="2" s="1"/>
  <c r="GM8" i="2"/>
  <c r="GN8" i="2" s="1"/>
  <c r="GM9" i="2"/>
  <c r="GN9" i="2" s="1"/>
  <c r="GM10" i="2"/>
  <c r="GN10" i="2" s="1"/>
  <c r="GM11" i="2"/>
  <c r="GN11" i="2" s="1"/>
  <c r="GM12" i="2"/>
  <c r="GN12" i="2" s="1"/>
  <c r="GM13" i="2"/>
  <c r="GN13" i="2" s="1"/>
  <c r="GM14" i="2"/>
  <c r="GN14" i="2" s="1"/>
  <c r="GM15" i="2"/>
  <c r="GN15" i="2" s="1"/>
  <c r="GM16" i="2"/>
  <c r="GN16" i="2" s="1"/>
  <c r="GM17" i="2"/>
  <c r="GN17" i="2" s="1"/>
  <c r="GM18" i="2"/>
  <c r="GN18" i="2" s="1"/>
  <c r="GM19" i="2"/>
  <c r="GN19" i="2" s="1"/>
  <c r="GM20" i="2"/>
  <c r="GN20" i="2" s="1"/>
  <c r="GM21" i="2"/>
  <c r="GN21" i="2" s="1"/>
  <c r="GM22" i="2"/>
  <c r="GN22" i="2" s="1"/>
  <c r="GM23" i="2"/>
  <c r="GN23" i="2" s="1"/>
  <c r="GM24" i="2"/>
  <c r="GN24" i="2" s="1"/>
  <c r="GM25" i="2"/>
  <c r="GN25" i="2" s="1"/>
  <c r="GM26" i="2"/>
  <c r="GN26" i="2" s="1"/>
  <c r="GM27" i="2"/>
  <c r="GN27" i="2" s="1"/>
  <c r="GM28" i="2"/>
  <c r="GN28" i="2" s="1"/>
  <c r="GM29" i="2"/>
  <c r="GN29" i="2" s="1"/>
  <c r="GM30" i="2"/>
  <c r="GN30" i="2" s="1"/>
  <c r="GM31" i="2"/>
  <c r="GN31" i="2" s="1"/>
  <c r="GM32" i="2"/>
  <c r="GN32" i="2" s="1"/>
  <c r="GM33" i="2"/>
  <c r="GN33" i="2" s="1"/>
  <c r="GM34" i="2"/>
  <c r="GN34" i="2" s="1"/>
  <c r="GM35" i="2"/>
  <c r="GN35" i="2" s="1"/>
  <c r="GM36" i="2"/>
  <c r="GN36" i="2" s="1"/>
  <c r="GM1" i="2"/>
  <c r="GN1" i="2" s="1"/>
  <c r="GK2" i="2"/>
  <c r="GK3" i="2"/>
  <c r="GK4" i="2"/>
  <c r="GK5" i="2"/>
  <c r="GK6" i="2"/>
  <c r="GK7" i="2"/>
  <c r="GK8" i="2"/>
  <c r="GK9" i="2"/>
  <c r="GK10" i="2"/>
  <c r="GK11" i="2"/>
  <c r="GK12" i="2"/>
  <c r="GK13" i="2"/>
  <c r="GK14" i="2"/>
  <c r="GK15" i="2"/>
  <c r="GK16" i="2"/>
  <c r="GK17" i="2"/>
  <c r="GK18" i="2"/>
  <c r="GK19" i="2"/>
  <c r="GK20" i="2"/>
  <c r="GK21" i="2"/>
  <c r="GK22" i="2"/>
  <c r="GK23" i="2"/>
  <c r="GK24" i="2"/>
  <c r="GK25" i="2"/>
  <c r="GK26" i="2"/>
  <c r="GK27" i="2"/>
  <c r="GK28" i="2"/>
  <c r="GK29" i="2"/>
  <c r="GK30" i="2"/>
  <c r="GK31" i="2"/>
  <c r="GK32" i="2"/>
  <c r="GK33" i="2"/>
  <c r="GK34" i="2"/>
  <c r="GK35" i="2"/>
  <c r="GK36" i="2"/>
  <c r="GK1" i="2"/>
  <c r="GJ2" i="2"/>
  <c r="GJ3" i="2"/>
  <c r="GJ4" i="2"/>
  <c r="GJ5" i="2"/>
  <c r="GJ6" i="2"/>
  <c r="GJ7" i="2"/>
  <c r="GJ8" i="2"/>
  <c r="GJ9" i="2"/>
  <c r="GJ10" i="2"/>
  <c r="GJ11" i="2"/>
  <c r="GJ12" i="2"/>
  <c r="GJ13" i="2"/>
  <c r="GJ14" i="2"/>
  <c r="GJ15" i="2"/>
  <c r="GJ16" i="2"/>
  <c r="GJ17" i="2"/>
  <c r="GJ18" i="2"/>
  <c r="GJ19" i="2"/>
  <c r="GJ20" i="2"/>
  <c r="GJ21" i="2"/>
  <c r="GJ22" i="2"/>
  <c r="GJ23" i="2"/>
  <c r="GJ24" i="2"/>
  <c r="GJ25" i="2"/>
  <c r="GJ26" i="2"/>
  <c r="GJ27" i="2"/>
  <c r="GJ28" i="2"/>
  <c r="GJ29" i="2"/>
  <c r="GJ30" i="2"/>
  <c r="GJ31" i="2"/>
  <c r="GJ32" i="2"/>
  <c r="GJ33" i="2"/>
  <c r="GJ34" i="2"/>
  <c r="GJ35" i="2"/>
  <c r="GJ36" i="2"/>
  <c r="GJ1" i="2"/>
  <c r="GX6" i="2" l="1"/>
  <c r="GX7" i="2"/>
  <c r="GX3" i="2"/>
  <c r="GL1" i="2"/>
  <c r="GL33" i="2"/>
  <c r="GL29" i="2"/>
  <c r="GL25" i="2"/>
  <c r="GL21" i="2"/>
  <c r="GL17" i="2"/>
  <c r="GL13" i="2"/>
  <c r="GL9" i="2"/>
  <c r="GL5" i="2"/>
  <c r="GL36" i="2"/>
  <c r="GL32" i="2"/>
  <c r="GL28" i="2"/>
  <c r="GL24" i="2"/>
  <c r="GL20" i="2"/>
  <c r="GL16" i="2"/>
  <c r="GL12" i="2"/>
  <c r="GL8" i="2"/>
  <c r="GL4" i="2"/>
  <c r="GX10" i="2"/>
  <c r="GX2" i="2"/>
  <c r="GL35" i="2"/>
  <c r="GL31" i="2"/>
  <c r="GL27" i="2"/>
  <c r="GL23" i="2"/>
  <c r="GL19" i="2"/>
  <c r="GL15" i="2"/>
  <c r="GL11" i="2"/>
  <c r="GL7" i="2"/>
  <c r="GL3" i="2"/>
  <c r="GL34" i="2"/>
  <c r="GL30" i="2"/>
  <c r="GL26" i="2"/>
  <c r="GL22" i="2"/>
  <c r="GL18" i="2"/>
  <c r="GL14" i="2"/>
  <c r="GL10" i="2"/>
  <c r="GL6" i="2"/>
  <c r="GL2" i="2"/>
  <c r="GX1" i="2"/>
  <c r="GX9" i="2"/>
  <c r="GX8" i="2"/>
  <c r="GX5" i="2"/>
  <c r="GX4" i="2"/>
  <c r="GB2" i="2"/>
  <c r="GC2" i="2" s="1"/>
  <c r="GB3" i="2"/>
  <c r="GC3" i="2" s="1"/>
  <c r="GB4" i="2"/>
  <c r="GC4" i="2" s="1"/>
  <c r="GB1" i="2"/>
  <c r="GC1" i="2" s="1"/>
  <c r="FZ2" i="2"/>
  <c r="FZ3" i="2"/>
  <c r="FZ4" i="2"/>
  <c r="FZ1" i="2"/>
  <c r="FY2" i="2"/>
  <c r="FY3" i="2"/>
  <c r="FY4" i="2"/>
  <c r="FY1" i="2"/>
  <c r="FS2" i="2"/>
  <c r="FT2" i="2" s="1"/>
  <c r="FS3" i="2"/>
  <c r="FT3" i="2" s="1"/>
  <c r="FS4" i="2"/>
  <c r="FT4" i="2" s="1"/>
  <c r="FS5" i="2"/>
  <c r="FT5" i="2" s="1"/>
  <c r="FS6" i="2"/>
  <c r="FT6" i="2" s="1"/>
  <c r="FS7" i="2"/>
  <c r="FT7" i="2" s="1"/>
  <c r="FS8" i="2"/>
  <c r="FT8" i="2" s="1"/>
  <c r="FS9" i="2"/>
  <c r="FT9" i="2" s="1"/>
  <c r="FS10" i="2"/>
  <c r="FT10" i="2" s="1"/>
  <c r="FS11" i="2"/>
  <c r="FT11" i="2" s="1"/>
  <c r="FS12" i="2"/>
  <c r="FT12" i="2" s="1"/>
  <c r="FS13" i="2"/>
  <c r="FT13" i="2" s="1"/>
  <c r="FS14" i="2"/>
  <c r="FT14" i="2" s="1"/>
  <c r="FS15" i="2"/>
  <c r="FT15" i="2" s="1"/>
  <c r="FS16" i="2"/>
  <c r="FT16" i="2" s="1"/>
  <c r="FS17" i="2"/>
  <c r="FT17" i="2" s="1"/>
  <c r="FS18" i="2"/>
  <c r="FT18" i="2" s="1"/>
  <c r="FS1" i="2"/>
  <c r="FT1" i="2" s="1"/>
  <c r="FQ2" i="2"/>
  <c r="FQ3" i="2"/>
  <c r="FQ4" i="2"/>
  <c r="FQ5" i="2"/>
  <c r="FQ6" i="2"/>
  <c r="FQ7" i="2"/>
  <c r="FQ8" i="2"/>
  <c r="FQ9" i="2"/>
  <c r="FQ10" i="2"/>
  <c r="FQ11" i="2"/>
  <c r="FQ12" i="2"/>
  <c r="FQ13" i="2"/>
  <c r="FQ14" i="2"/>
  <c r="FQ15" i="2"/>
  <c r="FQ16" i="2"/>
  <c r="FQ17" i="2"/>
  <c r="FQ18" i="2"/>
  <c r="FQ1" i="2"/>
  <c r="FP2" i="2"/>
  <c r="FP3" i="2"/>
  <c r="FP4" i="2"/>
  <c r="FP5" i="2"/>
  <c r="FP6" i="2"/>
  <c r="FP7" i="2"/>
  <c r="FP8" i="2"/>
  <c r="FP9" i="2"/>
  <c r="FP10" i="2"/>
  <c r="FP11" i="2"/>
  <c r="FP12" i="2"/>
  <c r="FP13" i="2"/>
  <c r="FP14" i="2"/>
  <c r="FP15" i="2"/>
  <c r="FP16" i="2"/>
  <c r="FP17" i="2"/>
  <c r="FP18" i="2"/>
  <c r="FP1" i="2"/>
  <c r="FH4" i="2"/>
  <c r="FI4" i="2" s="1"/>
  <c r="FH6" i="2"/>
  <c r="FI6" i="2" s="1"/>
  <c r="FH8" i="2"/>
  <c r="FI8" i="2" s="1"/>
  <c r="FH2" i="2"/>
  <c r="FI2" i="2" s="1"/>
  <c r="FH3" i="2"/>
  <c r="FI3" i="2" s="1"/>
  <c r="FH5" i="2"/>
  <c r="FI5" i="2" s="1"/>
  <c r="FH7" i="2"/>
  <c r="FI7" i="2" s="1"/>
  <c r="FH1" i="2"/>
  <c r="FI1" i="2" s="1"/>
  <c r="FF4" i="2"/>
  <c r="FE4" i="2"/>
  <c r="FF6" i="2"/>
  <c r="FE6" i="2"/>
  <c r="FF8" i="2"/>
  <c r="FE8" i="2"/>
  <c r="FF2" i="2"/>
  <c r="FE2" i="2"/>
  <c r="FF3" i="2"/>
  <c r="FE3" i="2"/>
  <c r="FF5" i="2"/>
  <c r="FE5" i="2"/>
  <c r="FF7" i="2"/>
  <c r="FE7" i="2"/>
  <c r="FF1" i="2"/>
  <c r="FE1" i="2"/>
  <c r="EY2" i="2"/>
  <c r="EZ2" i="2" s="1"/>
  <c r="EY3" i="2"/>
  <c r="EZ3" i="2" s="1"/>
  <c r="EY4" i="2"/>
  <c r="EZ4" i="2" s="1"/>
  <c r="EY5" i="2"/>
  <c r="EZ5" i="2" s="1"/>
  <c r="EY6" i="2"/>
  <c r="EZ6" i="2" s="1"/>
  <c r="EY7" i="2"/>
  <c r="EZ7" i="2" s="1"/>
  <c r="EY8" i="2"/>
  <c r="EZ8" i="2" s="1"/>
  <c r="EY9" i="2"/>
  <c r="EZ9" i="2" s="1"/>
  <c r="EY10" i="2"/>
  <c r="EZ10" i="2" s="1"/>
  <c r="EY11" i="2"/>
  <c r="EZ11" i="2" s="1"/>
  <c r="EY12" i="2"/>
  <c r="EZ12" i="2" s="1"/>
  <c r="EY13" i="2"/>
  <c r="EZ13" i="2" s="1"/>
  <c r="EY14" i="2"/>
  <c r="EZ14" i="2" s="1"/>
  <c r="EY15" i="2"/>
  <c r="EZ15" i="2" s="1"/>
  <c r="EY16" i="2"/>
  <c r="EZ16" i="2" s="1"/>
  <c r="EY17" i="2"/>
  <c r="EZ17" i="2" s="1"/>
  <c r="EY18" i="2"/>
  <c r="EZ18" i="2" s="1"/>
  <c r="EY19" i="2"/>
  <c r="EZ19" i="2" s="1"/>
  <c r="EY20" i="2"/>
  <c r="EZ20" i="2" s="1"/>
  <c r="EY21" i="2"/>
  <c r="EZ21" i="2" s="1"/>
  <c r="EY22" i="2"/>
  <c r="EZ22" i="2" s="1"/>
  <c r="EY23" i="2"/>
  <c r="EZ23" i="2" s="1"/>
  <c r="EY1" i="2"/>
  <c r="EZ1" i="2" s="1"/>
  <c r="EW2" i="2"/>
  <c r="EW3" i="2"/>
  <c r="EW4" i="2"/>
  <c r="EW5" i="2"/>
  <c r="EV5" i="2"/>
  <c r="EW6" i="2"/>
  <c r="EW7" i="2"/>
  <c r="EW8" i="2"/>
  <c r="EW9" i="2"/>
  <c r="EV9" i="2"/>
  <c r="EW10" i="2"/>
  <c r="EW11" i="2"/>
  <c r="EW12" i="2"/>
  <c r="EW13" i="2"/>
  <c r="EV13" i="2"/>
  <c r="EW14" i="2"/>
  <c r="EW15" i="2"/>
  <c r="EW16" i="2"/>
  <c r="EW17" i="2"/>
  <c r="EV17" i="2"/>
  <c r="EW18" i="2"/>
  <c r="EW19" i="2"/>
  <c r="EW20" i="2"/>
  <c r="EW21" i="2"/>
  <c r="EV21" i="2"/>
  <c r="EW22" i="2"/>
  <c r="EV22" i="2"/>
  <c r="EW23" i="2"/>
  <c r="EW1" i="2"/>
  <c r="EV1" i="2"/>
  <c r="EV2" i="2"/>
  <c r="EV3" i="2"/>
  <c r="EV4" i="2"/>
  <c r="EV6" i="2"/>
  <c r="EV7" i="2"/>
  <c r="EV8" i="2"/>
  <c r="EV10" i="2"/>
  <c r="EV11" i="2"/>
  <c r="EV12" i="2"/>
  <c r="EV14" i="2"/>
  <c r="EV15" i="2"/>
  <c r="EV16" i="2"/>
  <c r="EX16" i="2" s="1"/>
  <c r="EV18" i="2"/>
  <c r="EV19" i="2"/>
  <c r="EV20" i="2"/>
  <c r="EV23" i="2"/>
  <c r="EL2" i="2"/>
  <c r="EK2" i="2"/>
  <c r="EN2" i="2"/>
  <c r="EO2" i="2" s="1"/>
  <c r="EL3" i="2"/>
  <c r="EK3" i="2"/>
  <c r="EN3" i="2"/>
  <c r="EO3" i="2" s="1"/>
  <c r="EL4" i="2"/>
  <c r="EK4" i="2"/>
  <c r="EN4" i="2"/>
  <c r="EO4" i="2" s="1"/>
  <c r="EL5" i="2"/>
  <c r="EK5" i="2"/>
  <c r="EN5" i="2"/>
  <c r="EO5" i="2" s="1"/>
  <c r="EL6" i="2"/>
  <c r="EK6" i="2"/>
  <c r="EN6" i="2"/>
  <c r="EO6" i="2" s="1"/>
  <c r="EL7" i="2"/>
  <c r="EK7" i="2"/>
  <c r="EN7" i="2"/>
  <c r="EO7" i="2" s="1"/>
  <c r="EN1" i="2"/>
  <c r="EO1" i="2" s="1"/>
  <c r="EL1" i="2"/>
  <c r="EK1" i="2"/>
  <c r="EE2" i="2"/>
  <c r="EF2" i="2" s="1"/>
  <c r="EE3" i="2"/>
  <c r="EF3" i="2" s="1"/>
  <c r="EE4" i="2"/>
  <c r="EF4" i="2" s="1"/>
  <c r="EE5" i="2"/>
  <c r="EF5" i="2" s="1"/>
  <c r="EE6" i="2"/>
  <c r="EF6" i="2" s="1"/>
  <c r="EE7" i="2"/>
  <c r="EF7" i="2" s="1"/>
  <c r="EE8" i="2"/>
  <c r="EF8" i="2" s="1"/>
  <c r="EC9" i="2"/>
  <c r="EB9" i="2"/>
  <c r="EE9" i="2"/>
  <c r="EF9" i="2" s="1"/>
  <c r="EE10" i="2"/>
  <c r="EF10" i="2" s="1"/>
  <c r="EE11" i="2"/>
  <c r="EF11" i="2" s="1"/>
  <c r="EE12" i="2"/>
  <c r="EF12" i="2" s="1"/>
  <c r="EE13" i="2"/>
  <c r="EF13" i="2" s="1"/>
  <c r="EE14" i="2"/>
  <c r="EF14" i="2" s="1"/>
  <c r="EE15" i="2"/>
  <c r="EF15" i="2" s="1"/>
  <c r="EC16" i="2"/>
  <c r="EB16" i="2"/>
  <c r="EE16" i="2"/>
  <c r="EF16" i="2" s="1"/>
  <c r="EE17" i="2"/>
  <c r="EF17" i="2" s="1"/>
  <c r="EE18" i="2"/>
  <c r="EF18" i="2" s="1"/>
  <c r="EE19" i="2"/>
  <c r="EF19" i="2" s="1"/>
  <c r="EE20" i="2"/>
  <c r="EF20" i="2" s="1"/>
  <c r="EC21" i="2"/>
  <c r="EB21" i="2"/>
  <c r="EE21" i="2"/>
  <c r="EF21" i="2" s="1"/>
  <c r="EE22" i="2"/>
  <c r="EF22" i="2" s="1"/>
  <c r="EE23" i="2"/>
  <c r="EF23" i="2" s="1"/>
  <c r="EC24" i="2"/>
  <c r="EB24" i="2"/>
  <c r="EE24" i="2"/>
  <c r="EF24" i="2" s="1"/>
  <c r="EE25" i="2"/>
  <c r="EF25" i="2" s="1"/>
  <c r="EE1" i="2"/>
  <c r="EF1" i="2" s="1"/>
  <c r="EC2" i="2"/>
  <c r="EB2" i="2"/>
  <c r="EC3" i="2"/>
  <c r="EB3" i="2"/>
  <c r="EC4" i="2"/>
  <c r="EB4" i="2"/>
  <c r="EC5" i="2"/>
  <c r="EB5" i="2"/>
  <c r="EC6" i="2"/>
  <c r="EB6" i="2"/>
  <c r="EC7" i="2"/>
  <c r="EB7" i="2"/>
  <c r="EC8" i="2"/>
  <c r="EB8" i="2"/>
  <c r="EC10" i="2"/>
  <c r="EB10" i="2"/>
  <c r="EC11" i="2"/>
  <c r="EB11" i="2"/>
  <c r="EC12" i="2"/>
  <c r="EB12" i="2"/>
  <c r="EC13" i="2"/>
  <c r="EB13" i="2"/>
  <c r="EC14" i="2"/>
  <c r="EC15" i="2"/>
  <c r="EB15" i="2"/>
  <c r="EC17" i="2"/>
  <c r="EB17" i="2"/>
  <c r="EC18" i="2"/>
  <c r="EB18" i="2"/>
  <c r="EC19" i="2"/>
  <c r="EB19" i="2"/>
  <c r="EC20" i="2"/>
  <c r="EB20" i="2"/>
  <c r="EC22" i="2"/>
  <c r="EB22" i="2"/>
  <c r="EC23" i="2"/>
  <c r="EB23" i="2"/>
  <c r="EC25" i="2"/>
  <c r="EB25" i="2"/>
  <c r="EC1" i="2"/>
  <c r="EB1" i="2"/>
  <c r="EB14" i="2"/>
  <c r="DS2" i="2"/>
  <c r="DT2" i="2"/>
  <c r="DV2" i="2"/>
  <c r="DW2" i="2" s="1"/>
  <c r="DS3" i="2"/>
  <c r="DT3" i="2"/>
  <c r="DV3" i="2"/>
  <c r="DW3" i="2" s="1"/>
  <c r="DS4" i="2"/>
  <c r="DT4" i="2"/>
  <c r="DV4" i="2"/>
  <c r="DW4" i="2" s="1"/>
  <c r="DS5" i="2"/>
  <c r="DT5" i="2"/>
  <c r="DV5" i="2"/>
  <c r="DW5" i="2" s="1"/>
  <c r="DS6" i="2"/>
  <c r="DT6" i="2"/>
  <c r="DV6" i="2"/>
  <c r="DW6" i="2" s="1"/>
  <c r="DS7" i="2"/>
  <c r="DT7" i="2"/>
  <c r="DV7" i="2"/>
  <c r="DW7" i="2" s="1"/>
  <c r="DS8" i="2"/>
  <c r="DT8" i="2"/>
  <c r="DV8" i="2"/>
  <c r="DW8" i="2" s="1"/>
  <c r="DS9" i="2"/>
  <c r="DT9" i="2"/>
  <c r="DV9" i="2"/>
  <c r="DW9" i="2" s="1"/>
  <c r="DS10" i="2"/>
  <c r="DT10" i="2"/>
  <c r="DV10" i="2"/>
  <c r="DW10" i="2" s="1"/>
  <c r="DS11" i="2"/>
  <c r="DT11" i="2"/>
  <c r="DV11" i="2"/>
  <c r="DW11" i="2" s="1"/>
  <c r="DS12" i="2"/>
  <c r="DT12" i="2"/>
  <c r="DV12" i="2"/>
  <c r="DW12" i="2" s="1"/>
  <c r="DS13" i="2"/>
  <c r="DT13" i="2"/>
  <c r="DV13" i="2"/>
  <c r="DW13" i="2" s="1"/>
  <c r="DS14" i="2"/>
  <c r="DT14" i="2"/>
  <c r="DV14" i="2"/>
  <c r="DW14" i="2" s="1"/>
  <c r="DS15" i="2"/>
  <c r="DT15" i="2"/>
  <c r="DV15" i="2"/>
  <c r="DW15" i="2" s="1"/>
  <c r="DS16" i="2"/>
  <c r="DT16" i="2"/>
  <c r="DV16" i="2"/>
  <c r="DW16" i="2" s="1"/>
  <c r="DS17" i="2"/>
  <c r="DT17" i="2"/>
  <c r="DV17" i="2"/>
  <c r="DW17" i="2" s="1"/>
  <c r="DS18" i="2"/>
  <c r="DT18" i="2"/>
  <c r="DV18" i="2"/>
  <c r="DW18" i="2" s="1"/>
  <c r="DS19" i="2"/>
  <c r="DT19" i="2"/>
  <c r="DV19" i="2"/>
  <c r="DW19" i="2" s="1"/>
  <c r="DS20" i="2"/>
  <c r="DT20" i="2"/>
  <c r="DV20" i="2"/>
  <c r="DW20" i="2" s="1"/>
  <c r="DS21" i="2"/>
  <c r="DT21" i="2"/>
  <c r="DV21" i="2"/>
  <c r="DW21" i="2" s="1"/>
  <c r="DS22" i="2"/>
  <c r="DT22" i="2"/>
  <c r="DV22" i="2"/>
  <c r="DW22" i="2" s="1"/>
  <c r="DS23" i="2"/>
  <c r="DT23" i="2"/>
  <c r="DV23" i="2"/>
  <c r="DW23" i="2" s="1"/>
  <c r="DS24" i="2"/>
  <c r="DT24" i="2"/>
  <c r="DV24" i="2"/>
  <c r="DW24" i="2" s="1"/>
  <c r="DS25" i="2"/>
  <c r="DT25" i="2"/>
  <c r="DV25" i="2"/>
  <c r="DW25" i="2" s="1"/>
  <c r="DS26" i="2"/>
  <c r="DT26" i="2"/>
  <c r="DV26" i="2"/>
  <c r="DW26" i="2" s="1"/>
  <c r="DS27" i="2"/>
  <c r="DT27" i="2"/>
  <c r="DV27" i="2"/>
  <c r="DW27" i="2" s="1"/>
  <c r="DS28" i="2"/>
  <c r="DT28" i="2"/>
  <c r="DV28" i="2"/>
  <c r="DW28" i="2" s="1"/>
  <c r="DS29" i="2"/>
  <c r="DT29" i="2"/>
  <c r="DV29" i="2"/>
  <c r="DW29" i="2" s="1"/>
  <c r="DS30" i="2"/>
  <c r="DT30" i="2"/>
  <c r="DV30" i="2"/>
  <c r="DW30" i="2" s="1"/>
  <c r="DS31" i="2"/>
  <c r="DT31" i="2"/>
  <c r="DV31" i="2"/>
  <c r="DW31" i="2" s="1"/>
  <c r="DS32" i="2"/>
  <c r="DT32" i="2"/>
  <c r="DV32" i="2"/>
  <c r="DW32" i="2" s="1"/>
  <c r="DS33" i="2"/>
  <c r="DT33" i="2"/>
  <c r="DV33" i="2"/>
  <c r="DW33" i="2" s="1"/>
  <c r="DS34" i="2"/>
  <c r="DT34" i="2"/>
  <c r="DV34" i="2"/>
  <c r="DW34" i="2" s="1"/>
  <c r="DS35" i="2"/>
  <c r="DT35" i="2"/>
  <c r="DV35" i="2"/>
  <c r="DW35" i="2" s="1"/>
  <c r="DS36" i="2"/>
  <c r="DT36" i="2"/>
  <c r="DV36" i="2"/>
  <c r="DW36" i="2" s="1"/>
  <c r="DS37" i="2"/>
  <c r="DT37" i="2"/>
  <c r="DV37" i="2"/>
  <c r="DW37" i="2" s="1"/>
  <c r="DS38" i="2"/>
  <c r="DT38" i="2"/>
  <c r="DV38" i="2"/>
  <c r="DW38" i="2" s="1"/>
  <c r="DS39" i="2"/>
  <c r="DT39" i="2"/>
  <c r="DV39" i="2"/>
  <c r="DW39" i="2" s="1"/>
  <c r="DS40" i="2"/>
  <c r="DT40" i="2"/>
  <c r="DV40" i="2"/>
  <c r="DW40" i="2" s="1"/>
  <c r="DS41" i="2"/>
  <c r="DT41" i="2"/>
  <c r="DV41" i="2"/>
  <c r="DW41" i="2" s="1"/>
  <c r="DS42" i="2"/>
  <c r="DT42" i="2"/>
  <c r="DV42" i="2"/>
  <c r="DW42" i="2" s="1"/>
  <c r="DS43" i="2"/>
  <c r="DT43" i="2"/>
  <c r="DV43" i="2"/>
  <c r="DW43" i="2" s="1"/>
  <c r="DS44" i="2"/>
  <c r="DT44" i="2"/>
  <c r="DV44" i="2"/>
  <c r="DW44" i="2" s="1"/>
  <c r="DS45" i="2"/>
  <c r="DT45" i="2"/>
  <c r="DV45" i="2"/>
  <c r="DW45" i="2" s="1"/>
  <c r="DS46" i="2"/>
  <c r="DT46" i="2"/>
  <c r="DV46" i="2"/>
  <c r="DW46" i="2" s="1"/>
  <c r="DS47" i="2"/>
  <c r="DT47" i="2"/>
  <c r="DV47" i="2"/>
  <c r="DW47" i="2" s="1"/>
  <c r="DS48" i="2"/>
  <c r="DT48" i="2"/>
  <c r="DV48" i="2"/>
  <c r="DW48" i="2" s="1"/>
  <c r="DS49" i="2"/>
  <c r="DT49" i="2"/>
  <c r="DV49" i="2"/>
  <c r="DW49" i="2" s="1"/>
  <c r="DS50" i="2"/>
  <c r="DT50" i="2"/>
  <c r="DV50" i="2"/>
  <c r="DW50" i="2" s="1"/>
  <c r="DS51" i="2"/>
  <c r="DT51" i="2"/>
  <c r="DV51" i="2"/>
  <c r="DW51" i="2" s="1"/>
  <c r="DS52" i="2"/>
  <c r="DT52" i="2"/>
  <c r="DV52" i="2"/>
  <c r="DW52" i="2" s="1"/>
  <c r="DS53" i="2"/>
  <c r="DT53" i="2"/>
  <c r="DV53" i="2"/>
  <c r="DW53" i="2" s="1"/>
  <c r="DV1" i="2"/>
  <c r="DW1" i="2" s="1"/>
  <c r="DT1" i="2"/>
  <c r="DS1" i="2"/>
  <c r="DJ2" i="2"/>
  <c r="DK2" i="2"/>
  <c r="DM2" i="2"/>
  <c r="DN2" i="2" s="1"/>
  <c r="DJ3" i="2"/>
  <c r="DK3" i="2"/>
  <c r="DM3" i="2"/>
  <c r="DN3" i="2" s="1"/>
  <c r="DJ4" i="2"/>
  <c r="DK4" i="2"/>
  <c r="DM4" i="2"/>
  <c r="DN4" i="2" s="1"/>
  <c r="DJ5" i="2"/>
  <c r="DK5" i="2"/>
  <c r="DM5" i="2"/>
  <c r="DN5" i="2" s="1"/>
  <c r="DJ6" i="2"/>
  <c r="DK6" i="2"/>
  <c r="DM6" i="2"/>
  <c r="DN6" i="2" s="1"/>
  <c r="DJ7" i="2"/>
  <c r="DK7" i="2"/>
  <c r="DM7" i="2"/>
  <c r="DN7" i="2" s="1"/>
  <c r="DJ8" i="2"/>
  <c r="DK8" i="2"/>
  <c r="DM8" i="2"/>
  <c r="DN8" i="2" s="1"/>
  <c r="DJ9" i="2"/>
  <c r="DK9" i="2"/>
  <c r="DM9" i="2"/>
  <c r="DN9" i="2" s="1"/>
  <c r="DJ10" i="2"/>
  <c r="DK10" i="2"/>
  <c r="DM10" i="2"/>
  <c r="DN10" i="2" s="1"/>
  <c r="DJ11" i="2"/>
  <c r="DK11" i="2"/>
  <c r="DM11" i="2"/>
  <c r="DN11" i="2" s="1"/>
  <c r="DJ12" i="2"/>
  <c r="DK12" i="2"/>
  <c r="DM12" i="2"/>
  <c r="DN12" i="2" s="1"/>
  <c r="DJ13" i="2"/>
  <c r="DK13" i="2"/>
  <c r="DM13" i="2"/>
  <c r="DN13" i="2" s="1"/>
  <c r="DJ14" i="2"/>
  <c r="DK14" i="2"/>
  <c r="DM14" i="2"/>
  <c r="DN14" i="2" s="1"/>
  <c r="DJ15" i="2"/>
  <c r="DK15" i="2"/>
  <c r="DM15" i="2"/>
  <c r="DN15" i="2" s="1"/>
  <c r="DJ16" i="2"/>
  <c r="DK16" i="2"/>
  <c r="DM16" i="2"/>
  <c r="DN16" i="2" s="1"/>
  <c r="DJ17" i="2"/>
  <c r="DK17" i="2"/>
  <c r="DM17" i="2"/>
  <c r="DN17" i="2" s="1"/>
  <c r="DJ18" i="2"/>
  <c r="DK18" i="2"/>
  <c r="DM18" i="2"/>
  <c r="DN18" i="2" s="1"/>
  <c r="DJ19" i="2"/>
  <c r="DK19" i="2"/>
  <c r="DM19" i="2"/>
  <c r="DN19" i="2" s="1"/>
  <c r="DJ20" i="2"/>
  <c r="DK20" i="2"/>
  <c r="DM20" i="2"/>
  <c r="DN20" i="2" s="1"/>
  <c r="DJ21" i="2"/>
  <c r="DK21" i="2"/>
  <c r="DM21" i="2"/>
  <c r="DN21" i="2" s="1"/>
  <c r="DJ22" i="2"/>
  <c r="DK22" i="2"/>
  <c r="DM22" i="2"/>
  <c r="DN22" i="2" s="1"/>
  <c r="DJ23" i="2"/>
  <c r="DK23" i="2"/>
  <c r="DM23" i="2"/>
  <c r="DN23" i="2" s="1"/>
  <c r="DJ24" i="2"/>
  <c r="DK24" i="2"/>
  <c r="DM24" i="2"/>
  <c r="DN24" i="2" s="1"/>
  <c r="DJ25" i="2"/>
  <c r="DK25" i="2"/>
  <c r="DM25" i="2"/>
  <c r="DN25" i="2" s="1"/>
  <c r="DJ26" i="2"/>
  <c r="DK26" i="2"/>
  <c r="DM26" i="2"/>
  <c r="DN26" i="2" s="1"/>
  <c r="DJ27" i="2"/>
  <c r="DK27" i="2"/>
  <c r="DM27" i="2"/>
  <c r="DN27" i="2" s="1"/>
  <c r="DJ28" i="2"/>
  <c r="DK28" i="2"/>
  <c r="DM28" i="2"/>
  <c r="DN28" i="2" s="1"/>
  <c r="DJ29" i="2"/>
  <c r="DK29" i="2"/>
  <c r="DM29" i="2"/>
  <c r="DN29" i="2" s="1"/>
  <c r="DJ30" i="2"/>
  <c r="DK30" i="2"/>
  <c r="DM30" i="2"/>
  <c r="DN30" i="2" s="1"/>
  <c r="DJ31" i="2"/>
  <c r="DK31" i="2"/>
  <c r="DM31" i="2"/>
  <c r="DN31" i="2" s="1"/>
  <c r="DJ32" i="2"/>
  <c r="DK32" i="2"/>
  <c r="DM32" i="2"/>
  <c r="DN32" i="2" s="1"/>
  <c r="DJ33" i="2"/>
  <c r="DK33" i="2"/>
  <c r="DM33" i="2"/>
  <c r="DN33" i="2" s="1"/>
  <c r="DM1" i="2"/>
  <c r="DN1" i="2" s="1"/>
  <c r="DK1" i="2"/>
  <c r="DJ1" i="2"/>
  <c r="DA2" i="2"/>
  <c r="DC2" i="2" s="1"/>
  <c r="DB2" i="2"/>
  <c r="DD2" i="2"/>
  <c r="DE2" i="2" s="1"/>
  <c r="DA3" i="2"/>
  <c r="DB3" i="2"/>
  <c r="DD3" i="2"/>
  <c r="DE3" i="2" s="1"/>
  <c r="DA4" i="2"/>
  <c r="DB4" i="2"/>
  <c r="DD4" i="2"/>
  <c r="DE4" i="2" s="1"/>
  <c r="DA5" i="2"/>
  <c r="DB5" i="2"/>
  <c r="DD5" i="2"/>
  <c r="DE5" i="2" s="1"/>
  <c r="DA6" i="2"/>
  <c r="DB6" i="2"/>
  <c r="DD6" i="2"/>
  <c r="DE6" i="2" s="1"/>
  <c r="DA7" i="2"/>
  <c r="DB7" i="2"/>
  <c r="DD7" i="2"/>
  <c r="DE7" i="2" s="1"/>
  <c r="DA8" i="2"/>
  <c r="DB8" i="2"/>
  <c r="DD8" i="2"/>
  <c r="DE8" i="2" s="1"/>
  <c r="DA9" i="2"/>
  <c r="DB9" i="2"/>
  <c r="DD9" i="2"/>
  <c r="DE9" i="2" s="1"/>
  <c r="DA10" i="2"/>
  <c r="DB10" i="2"/>
  <c r="DD10" i="2"/>
  <c r="DE10" i="2" s="1"/>
  <c r="DA11" i="2"/>
  <c r="DB11" i="2"/>
  <c r="DD11" i="2"/>
  <c r="DE11" i="2" s="1"/>
  <c r="DA12" i="2"/>
  <c r="DB12" i="2"/>
  <c r="DD12" i="2"/>
  <c r="DE12" i="2" s="1"/>
  <c r="DA13" i="2"/>
  <c r="DB13" i="2"/>
  <c r="DD13" i="2"/>
  <c r="DE13" i="2" s="1"/>
  <c r="DA14" i="2"/>
  <c r="DB14" i="2"/>
  <c r="DD14" i="2"/>
  <c r="DE14" i="2" s="1"/>
  <c r="DA15" i="2"/>
  <c r="DB15" i="2"/>
  <c r="DD15" i="2"/>
  <c r="DE15" i="2" s="1"/>
  <c r="DA16" i="2"/>
  <c r="DB16" i="2"/>
  <c r="DD16" i="2"/>
  <c r="DE16" i="2" s="1"/>
  <c r="DA17" i="2"/>
  <c r="DB17" i="2"/>
  <c r="DD17" i="2"/>
  <c r="DE17" i="2" s="1"/>
  <c r="DA18" i="2"/>
  <c r="DB18" i="2"/>
  <c r="DD18" i="2"/>
  <c r="DE18" i="2" s="1"/>
  <c r="DA19" i="2"/>
  <c r="DB19" i="2"/>
  <c r="DD19" i="2"/>
  <c r="DE19" i="2" s="1"/>
  <c r="DA20" i="2"/>
  <c r="DB20" i="2"/>
  <c r="DD20" i="2"/>
  <c r="DE20" i="2" s="1"/>
  <c r="DA21" i="2"/>
  <c r="DB21" i="2"/>
  <c r="DD21" i="2"/>
  <c r="DE21" i="2" s="1"/>
  <c r="DA22" i="2"/>
  <c r="DB22" i="2"/>
  <c r="DD22" i="2"/>
  <c r="DE22" i="2" s="1"/>
  <c r="DD1" i="2"/>
  <c r="DE1" i="2" s="1"/>
  <c r="DB1" i="2"/>
  <c r="DA1" i="2"/>
  <c r="CR2" i="2"/>
  <c r="CS2" i="2"/>
  <c r="CU2" i="2"/>
  <c r="CV2" i="2" s="1"/>
  <c r="CR3" i="2"/>
  <c r="CS3" i="2"/>
  <c r="CU3" i="2"/>
  <c r="CV3" i="2" s="1"/>
  <c r="CR4" i="2"/>
  <c r="CS4" i="2"/>
  <c r="CU4" i="2"/>
  <c r="CV4" i="2" s="1"/>
  <c r="CR5" i="2"/>
  <c r="CS5" i="2"/>
  <c r="CU5" i="2"/>
  <c r="CV5" i="2" s="1"/>
  <c r="CR6" i="2"/>
  <c r="CS6" i="2"/>
  <c r="CU6" i="2"/>
  <c r="CV6" i="2" s="1"/>
  <c r="CR7" i="2"/>
  <c r="CS7" i="2"/>
  <c r="CU7" i="2"/>
  <c r="CV7" i="2" s="1"/>
  <c r="CR8" i="2"/>
  <c r="CS8" i="2"/>
  <c r="CU8" i="2"/>
  <c r="CV8" i="2" s="1"/>
  <c r="CR9" i="2"/>
  <c r="CS9" i="2"/>
  <c r="CU9" i="2"/>
  <c r="CV9" i="2" s="1"/>
  <c r="CR10" i="2"/>
  <c r="CS10" i="2"/>
  <c r="CU10" i="2"/>
  <c r="CV10" i="2" s="1"/>
  <c r="CU1" i="2"/>
  <c r="CV1" i="2" s="1"/>
  <c r="CS1" i="2"/>
  <c r="CR1" i="2"/>
  <c r="CI6" i="2"/>
  <c r="CJ6" i="2"/>
  <c r="CL6" i="2"/>
  <c r="CM6" i="2" s="1"/>
  <c r="CJ2" i="2"/>
  <c r="CL2" i="2"/>
  <c r="CM2" i="2" s="1"/>
  <c r="CJ3" i="2"/>
  <c r="CI3" i="2"/>
  <c r="CL3" i="2"/>
  <c r="CM3" i="2" s="1"/>
  <c r="CJ4" i="2"/>
  <c r="CI4" i="2"/>
  <c r="CL4" i="2"/>
  <c r="CM4" i="2" s="1"/>
  <c r="CJ5" i="2"/>
  <c r="CL5" i="2"/>
  <c r="CM5" i="2" s="1"/>
  <c r="CL1" i="2"/>
  <c r="CM1" i="2" s="1"/>
  <c r="CJ1" i="2"/>
  <c r="CI2" i="2"/>
  <c r="CK2" i="2" s="1"/>
  <c r="CI5" i="2"/>
  <c r="CI1" i="2"/>
  <c r="CA2" i="2"/>
  <c r="CC2" i="2"/>
  <c r="CD2" i="2" s="1"/>
  <c r="CA3" i="2"/>
  <c r="BZ3" i="2"/>
  <c r="CC3" i="2"/>
  <c r="CD3" i="2" s="1"/>
  <c r="CA4" i="2"/>
  <c r="BZ4" i="2"/>
  <c r="CC4" i="2"/>
  <c r="CD4" i="2" s="1"/>
  <c r="CA5" i="2"/>
  <c r="CC5" i="2"/>
  <c r="CD5" i="2" s="1"/>
  <c r="CA6" i="2"/>
  <c r="CC6" i="2"/>
  <c r="CD6" i="2" s="1"/>
  <c r="CA7" i="2"/>
  <c r="BZ7" i="2"/>
  <c r="CC7" i="2"/>
  <c r="CD7" i="2" s="1"/>
  <c r="CA8" i="2"/>
  <c r="BZ8" i="2"/>
  <c r="CC8" i="2"/>
  <c r="CD8" i="2" s="1"/>
  <c r="CA9" i="2"/>
  <c r="CC9" i="2"/>
  <c r="CD9" i="2" s="1"/>
  <c r="CA10" i="2"/>
  <c r="CC10" i="2"/>
  <c r="CD10" i="2" s="1"/>
  <c r="CA11" i="2"/>
  <c r="BZ11" i="2"/>
  <c r="CC11" i="2"/>
  <c r="CD11" i="2" s="1"/>
  <c r="CA12" i="2"/>
  <c r="BZ12" i="2"/>
  <c r="CC12" i="2"/>
  <c r="CD12" i="2" s="1"/>
  <c r="CA13" i="2"/>
  <c r="CC13" i="2"/>
  <c r="CD13" i="2" s="1"/>
  <c r="CA14" i="2"/>
  <c r="CC14" i="2"/>
  <c r="CD14" i="2" s="1"/>
  <c r="CA15" i="2"/>
  <c r="BZ15" i="2"/>
  <c r="CC15" i="2"/>
  <c r="CD15" i="2" s="1"/>
  <c r="CA16" i="2"/>
  <c r="BZ16" i="2"/>
  <c r="CC16" i="2"/>
  <c r="CD16" i="2" s="1"/>
  <c r="CA17" i="2"/>
  <c r="CC17" i="2"/>
  <c r="CD17" i="2" s="1"/>
  <c r="CA18" i="2"/>
  <c r="CC18" i="2"/>
  <c r="CD18" i="2" s="1"/>
  <c r="CA19" i="2"/>
  <c r="BZ19" i="2"/>
  <c r="CC19" i="2"/>
  <c r="CD19" i="2" s="1"/>
  <c r="CA20" i="2"/>
  <c r="BZ20" i="2"/>
  <c r="CC20" i="2"/>
  <c r="CD20" i="2" s="1"/>
  <c r="CC1" i="2"/>
  <c r="CD1" i="2" s="1"/>
  <c r="CA1" i="2"/>
  <c r="BZ2" i="2"/>
  <c r="BZ5" i="2"/>
  <c r="BZ6" i="2"/>
  <c r="BZ9" i="2"/>
  <c r="BZ10" i="2"/>
  <c r="BZ13" i="2"/>
  <c r="BZ14" i="2"/>
  <c r="BZ17" i="2"/>
  <c r="BZ18" i="2"/>
  <c r="BZ1" i="2"/>
  <c r="BT2" i="2"/>
  <c r="BU2" i="2" s="1"/>
  <c r="BT3" i="2"/>
  <c r="BU3" i="2" s="1"/>
  <c r="BT4" i="2"/>
  <c r="BU4" i="2" s="1"/>
  <c r="BR5" i="2"/>
  <c r="BQ5" i="2"/>
  <c r="BT5" i="2"/>
  <c r="BU5" i="2" s="1"/>
  <c r="BT6" i="2"/>
  <c r="BU6" i="2" s="1"/>
  <c r="BT7" i="2"/>
  <c r="BU7" i="2" s="1"/>
  <c r="BT8" i="2"/>
  <c r="BU8" i="2" s="1"/>
  <c r="BT9" i="2"/>
  <c r="BU9" i="2" s="1"/>
  <c r="BT10" i="2"/>
  <c r="BU10" i="2" s="1"/>
  <c r="BT11" i="2"/>
  <c r="BU11" i="2" s="1"/>
  <c r="BR12" i="2"/>
  <c r="BQ12" i="2"/>
  <c r="BT12" i="2"/>
  <c r="BU12" i="2" s="1"/>
  <c r="BT13" i="2"/>
  <c r="BU13" i="2" s="1"/>
  <c r="BT14" i="2"/>
  <c r="BU14" i="2" s="1"/>
  <c r="BT15" i="2"/>
  <c r="BU15" i="2" s="1"/>
  <c r="BR16" i="2"/>
  <c r="BQ16" i="2"/>
  <c r="BT16" i="2"/>
  <c r="BU16" i="2" s="1"/>
  <c r="BT17" i="2"/>
  <c r="BU17" i="2" s="1"/>
  <c r="BT18" i="2"/>
  <c r="BU18" i="2" s="1"/>
  <c r="BT19" i="2"/>
  <c r="BU19" i="2" s="1"/>
  <c r="BT20" i="2"/>
  <c r="BU20" i="2" s="1"/>
  <c r="BR21" i="2"/>
  <c r="BQ21" i="2"/>
  <c r="BT21" i="2"/>
  <c r="BU21" i="2" s="1"/>
  <c r="BT22" i="2"/>
  <c r="BU22" i="2" s="1"/>
  <c r="BT23" i="2"/>
  <c r="BU23" i="2" s="1"/>
  <c r="BR24" i="2"/>
  <c r="BQ24" i="2"/>
  <c r="BT24" i="2"/>
  <c r="BU24" i="2" s="1"/>
  <c r="BT25" i="2"/>
  <c r="BU25" i="2" s="1"/>
  <c r="BT1" i="2"/>
  <c r="BU1" i="2" s="1"/>
  <c r="BR2" i="2"/>
  <c r="BR3" i="2"/>
  <c r="BQ3" i="2"/>
  <c r="BR4" i="2"/>
  <c r="BR6" i="2"/>
  <c r="BQ6" i="2"/>
  <c r="BR7" i="2"/>
  <c r="BQ7" i="2"/>
  <c r="BR8" i="2"/>
  <c r="BQ8" i="2"/>
  <c r="BR9" i="2"/>
  <c r="BR10" i="2"/>
  <c r="BQ10" i="2"/>
  <c r="BR11" i="2"/>
  <c r="BQ11" i="2"/>
  <c r="BR13" i="2"/>
  <c r="BQ13" i="2"/>
  <c r="BR14" i="2"/>
  <c r="BQ14" i="2"/>
  <c r="BR15" i="2"/>
  <c r="BQ15" i="2"/>
  <c r="BR17" i="2"/>
  <c r="BQ17" i="2"/>
  <c r="BR18" i="2"/>
  <c r="BR19" i="2"/>
  <c r="BQ19" i="2"/>
  <c r="BR20" i="2"/>
  <c r="BR22" i="2"/>
  <c r="BQ22" i="2"/>
  <c r="BR23" i="2"/>
  <c r="BQ23" i="2"/>
  <c r="BR25" i="2"/>
  <c r="BQ25" i="2"/>
  <c r="BR1" i="2"/>
  <c r="BQ1" i="2"/>
  <c r="BQ2" i="2"/>
  <c r="BQ4" i="2"/>
  <c r="BQ9" i="2"/>
  <c r="BQ18" i="2"/>
  <c r="BQ20" i="2"/>
  <c r="BI20" i="2"/>
  <c r="BH20" i="2"/>
  <c r="BK20" i="2"/>
  <c r="BL20" i="2" s="1"/>
  <c r="BH1" i="2"/>
  <c r="BI1" i="2"/>
  <c r="BK1" i="2"/>
  <c r="BL1" i="2" s="1"/>
  <c r="BI2" i="2"/>
  <c r="BH2" i="2"/>
  <c r="BK2" i="2"/>
  <c r="BL2" i="2" s="1"/>
  <c r="BI3" i="2"/>
  <c r="BK3" i="2"/>
  <c r="BL3" i="2" s="1"/>
  <c r="BI4" i="2"/>
  <c r="BK4" i="2"/>
  <c r="BL4" i="2" s="1"/>
  <c r="BI5" i="2"/>
  <c r="BK5" i="2"/>
  <c r="BL5" i="2" s="1"/>
  <c r="BI6" i="2"/>
  <c r="BH6" i="2"/>
  <c r="BK6" i="2"/>
  <c r="BL6" i="2" s="1"/>
  <c r="BI7" i="2"/>
  <c r="BK7" i="2"/>
  <c r="BL7" i="2" s="1"/>
  <c r="BI8" i="2"/>
  <c r="BK8" i="2"/>
  <c r="BL8" i="2" s="1"/>
  <c r="BI9" i="2"/>
  <c r="BK9" i="2"/>
  <c r="BL9" i="2" s="1"/>
  <c r="BI10" i="2"/>
  <c r="BH10" i="2"/>
  <c r="BK10" i="2"/>
  <c r="BL10" i="2" s="1"/>
  <c r="BI11" i="2"/>
  <c r="BK11" i="2"/>
  <c r="BL11" i="2" s="1"/>
  <c r="BI12" i="2"/>
  <c r="BK12" i="2"/>
  <c r="BL12" i="2" s="1"/>
  <c r="BI13" i="2"/>
  <c r="BK13" i="2"/>
  <c r="BL13" i="2" s="1"/>
  <c r="BI14" i="2"/>
  <c r="BH14" i="2"/>
  <c r="BK14" i="2"/>
  <c r="BL14" i="2" s="1"/>
  <c r="BI15" i="2"/>
  <c r="BK15" i="2"/>
  <c r="BL15" i="2" s="1"/>
  <c r="BI16" i="2"/>
  <c r="BK16" i="2"/>
  <c r="BL16" i="2" s="1"/>
  <c r="BI17" i="2"/>
  <c r="BK17" i="2"/>
  <c r="BL17" i="2" s="1"/>
  <c r="BI18" i="2"/>
  <c r="BH18" i="2"/>
  <c r="BK18" i="2"/>
  <c r="BL18" i="2" s="1"/>
  <c r="BI19" i="2"/>
  <c r="BK19" i="2"/>
  <c r="BL19" i="2" s="1"/>
  <c r="BH3" i="2"/>
  <c r="BH4" i="2"/>
  <c r="BH5" i="2"/>
  <c r="BH7" i="2"/>
  <c r="BH8" i="2"/>
  <c r="BH9" i="2"/>
  <c r="BH11" i="2"/>
  <c r="BH12" i="2"/>
  <c r="BH13" i="2"/>
  <c r="BH15" i="2"/>
  <c r="BH16" i="2"/>
  <c r="BH17" i="2"/>
  <c r="BH19" i="2"/>
  <c r="BB2" i="2"/>
  <c r="BC2" i="2" s="1"/>
  <c r="BB3" i="2"/>
  <c r="BC3" i="2" s="1"/>
  <c r="BB4" i="2"/>
  <c r="BC4" i="2" s="1"/>
  <c r="BB5" i="2"/>
  <c r="BC5" i="2" s="1"/>
  <c r="BB6" i="2"/>
  <c r="BC6" i="2" s="1"/>
  <c r="BB7" i="2"/>
  <c r="BC7" i="2" s="1"/>
  <c r="BB8" i="2"/>
  <c r="BC8" i="2" s="1"/>
  <c r="BB9" i="2"/>
  <c r="BC9" i="2" s="1"/>
  <c r="BB10" i="2"/>
  <c r="BC10" i="2" s="1"/>
  <c r="BB11" i="2"/>
  <c r="BC11" i="2" s="1"/>
  <c r="BB12" i="2"/>
  <c r="BC12" i="2" s="1"/>
  <c r="BB13" i="2"/>
  <c r="BC13" i="2" s="1"/>
  <c r="BB14" i="2"/>
  <c r="BC14" i="2" s="1"/>
  <c r="BB15" i="2"/>
  <c r="BC15" i="2" s="1"/>
  <c r="BB1" i="2"/>
  <c r="BC1" i="2" s="1"/>
  <c r="AZ2" i="2"/>
  <c r="AY2" i="2"/>
  <c r="AZ5" i="2"/>
  <c r="AY5" i="2"/>
  <c r="AZ6" i="2"/>
  <c r="AY6" i="2"/>
  <c r="AZ9" i="2"/>
  <c r="AY9" i="2"/>
  <c r="AZ10" i="2"/>
  <c r="AY10" i="2"/>
  <c r="AZ13" i="2"/>
  <c r="AY13" i="2"/>
  <c r="AZ14" i="2"/>
  <c r="AY14" i="2"/>
  <c r="AZ3" i="2"/>
  <c r="AY3" i="2"/>
  <c r="AZ4" i="2"/>
  <c r="AZ7" i="2"/>
  <c r="AY7" i="2"/>
  <c r="AZ8" i="2"/>
  <c r="AZ11" i="2"/>
  <c r="AY11" i="2"/>
  <c r="AZ12" i="2"/>
  <c r="AZ15" i="2"/>
  <c r="AY15" i="2"/>
  <c r="AZ1" i="2"/>
  <c r="AY4" i="2"/>
  <c r="AY8" i="2"/>
  <c r="AY12" i="2"/>
  <c r="AY1" i="2"/>
  <c r="AS5" i="2"/>
  <c r="AT5" i="2" s="1"/>
  <c r="AS9" i="2"/>
  <c r="AT9" i="2" s="1"/>
  <c r="AS13" i="2"/>
  <c r="AT13" i="2" s="1"/>
  <c r="AS17" i="2"/>
  <c r="AT17" i="2" s="1"/>
  <c r="AS21" i="2"/>
  <c r="AT21" i="2" s="1"/>
  <c r="AS25" i="2"/>
  <c r="AT25" i="2" s="1"/>
  <c r="AS2" i="2"/>
  <c r="AT2" i="2" s="1"/>
  <c r="AS3" i="2"/>
  <c r="AT3" i="2" s="1"/>
  <c r="AS4" i="2"/>
  <c r="AT4" i="2" s="1"/>
  <c r="AS6" i="2"/>
  <c r="AT6" i="2" s="1"/>
  <c r="AS7" i="2"/>
  <c r="AT7" i="2" s="1"/>
  <c r="AS8" i="2"/>
  <c r="AT8" i="2" s="1"/>
  <c r="AS10" i="2"/>
  <c r="AT10" i="2" s="1"/>
  <c r="AS11" i="2"/>
  <c r="AT11" i="2" s="1"/>
  <c r="AS12" i="2"/>
  <c r="AT12" i="2" s="1"/>
  <c r="AS14" i="2"/>
  <c r="AT14" i="2" s="1"/>
  <c r="AS15" i="2"/>
  <c r="AT15" i="2" s="1"/>
  <c r="AS16" i="2"/>
  <c r="AT16" i="2" s="1"/>
  <c r="AS18" i="2"/>
  <c r="AT18" i="2" s="1"/>
  <c r="AS19" i="2"/>
  <c r="AT19" i="2" s="1"/>
  <c r="AS20" i="2"/>
  <c r="AT20" i="2" s="1"/>
  <c r="AS22" i="2"/>
  <c r="AT22" i="2" s="1"/>
  <c r="AS23" i="2"/>
  <c r="AT23" i="2" s="1"/>
  <c r="AS24" i="2"/>
  <c r="AT24" i="2" s="1"/>
  <c r="AS1" i="2"/>
  <c r="AT1" i="2" s="1"/>
  <c r="AQ3" i="2"/>
  <c r="AP3" i="2"/>
  <c r="AQ7" i="2"/>
  <c r="AP7" i="2"/>
  <c r="AQ11" i="2"/>
  <c r="AP11" i="2"/>
  <c r="AQ15" i="2"/>
  <c r="AP15" i="2"/>
  <c r="AQ19" i="2"/>
  <c r="AP19" i="2"/>
  <c r="AQ23" i="2"/>
  <c r="AP23" i="2"/>
  <c r="AQ2" i="2"/>
  <c r="AP2" i="2"/>
  <c r="AQ4" i="2"/>
  <c r="AP4" i="2"/>
  <c r="AQ5" i="2"/>
  <c r="AP5" i="2"/>
  <c r="AQ6" i="2"/>
  <c r="AP6" i="2"/>
  <c r="AQ8" i="2"/>
  <c r="AP8" i="2"/>
  <c r="AQ9" i="2"/>
  <c r="AP9" i="2"/>
  <c r="AQ10" i="2"/>
  <c r="AP10" i="2"/>
  <c r="AQ12" i="2"/>
  <c r="AP12" i="2"/>
  <c r="AQ13" i="2"/>
  <c r="AP13" i="2"/>
  <c r="AQ14" i="2"/>
  <c r="AP14" i="2"/>
  <c r="AQ16" i="2"/>
  <c r="AP16" i="2"/>
  <c r="AQ17" i="2"/>
  <c r="AP17" i="2"/>
  <c r="AQ18" i="2"/>
  <c r="AP18" i="2"/>
  <c r="AQ20" i="2"/>
  <c r="AP20" i="2"/>
  <c r="AQ21" i="2"/>
  <c r="AP21" i="2"/>
  <c r="AQ22" i="2"/>
  <c r="AP22" i="2"/>
  <c r="AQ24" i="2"/>
  <c r="AP24" i="2"/>
  <c r="AQ25" i="2"/>
  <c r="AP25" i="2"/>
  <c r="AQ1" i="2"/>
  <c r="AP1" i="2"/>
  <c r="AJ44" i="2"/>
  <c r="AK44" i="2" s="1"/>
  <c r="AJ45" i="2"/>
  <c r="AK45" i="2" s="1"/>
  <c r="AH45" i="2"/>
  <c r="AG45" i="2"/>
  <c r="AH44" i="2"/>
  <c r="AG44" i="2"/>
  <c r="AJ13" i="2"/>
  <c r="AK13" i="2" s="1"/>
  <c r="AJ17" i="2"/>
  <c r="AK17" i="2" s="1"/>
  <c r="AJ29" i="2"/>
  <c r="AK29" i="2" s="1"/>
  <c r="AJ33" i="2"/>
  <c r="AK33" i="2" s="1"/>
  <c r="AJ2" i="2"/>
  <c r="AK2" i="2" s="1"/>
  <c r="AJ3" i="2"/>
  <c r="AK3" i="2" s="1"/>
  <c r="AJ4" i="2"/>
  <c r="AK4" i="2" s="1"/>
  <c r="AJ5" i="2"/>
  <c r="AK5" i="2" s="1"/>
  <c r="AJ6" i="2"/>
  <c r="AK6" i="2" s="1"/>
  <c r="AJ7" i="2"/>
  <c r="AK7" i="2" s="1"/>
  <c r="AJ8" i="2"/>
  <c r="AK8" i="2" s="1"/>
  <c r="AJ9" i="2"/>
  <c r="AK9" i="2" s="1"/>
  <c r="AJ10" i="2"/>
  <c r="AK10" i="2" s="1"/>
  <c r="AJ11" i="2"/>
  <c r="AK11" i="2" s="1"/>
  <c r="AJ12" i="2"/>
  <c r="AK12" i="2" s="1"/>
  <c r="AJ14" i="2"/>
  <c r="AK14" i="2" s="1"/>
  <c r="AJ15" i="2"/>
  <c r="AK15" i="2" s="1"/>
  <c r="AJ16" i="2"/>
  <c r="AK16" i="2" s="1"/>
  <c r="AJ18" i="2"/>
  <c r="AK18" i="2" s="1"/>
  <c r="AJ19" i="2"/>
  <c r="AK19" i="2" s="1"/>
  <c r="AJ20" i="2"/>
  <c r="AK20" i="2" s="1"/>
  <c r="AJ21" i="2"/>
  <c r="AK21" i="2" s="1"/>
  <c r="AJ22" i="2"/>
  <c r="AK22" i="2" s="1"/>
  <c r="AJ23" i="2"/>
  <c r="AK23" i="2" s="1"/>
  <c r="AJ24" i="2"/>
  <c r="AK24" i="2" s="1"/>
  <c r="AJ25" i="2"/>
  <c r="AK25" i="2" s="1"/>
  <c r="AJ26" i="2"/>
  <c r="AK26" i="2" s="1"/>
  <c r="AJ27" i="2"/>
  <c r="AK27" i="2" s="1"/>
  <c r="AJ28" i="2"/>
  <c r="AK28" i="2" s="1"/>
  <c r="AJ30" i="2"/>
  <c r="AK30" i="2" s="1"/>
  <c r="AJ31" i="2"/>
  <c r="AK31" i="2" s="1"/>
  <c r="AJ32" i="2"/>
  <c r="AK32" i="2" s="1"/>
  <c r="AJ34" i="2"/>
  <c r="AK34" i="2" s="1"/>
  <c r="AJ35" i="2"/>
  <c r="AK35" i="2" s="1"/>
  <c r="AJ36" i="2"/>
  <c r="AK36" i="2" s="1"/>
  <c r="AJ37" i="2"/>
  <c r="AK37" i="2" s="1"/>
  <c r="AJ38" i="2"/>
  <c r="AK38" i="2" s="1"/>
  <c r="AJ39" i="2"/>
  <c r="AK39" i="2" s="1"/>
  <c r="AJ40" i="2"/>
  <c r="AK40" i="2" s="1"/>
  <c r="AJ41" i="2"/>
  <c r="AK41" i="2" s="1"/>
  <c r="AJ42" i="2"/>
  <c r="AK42" i="2" s="1"/>
  <c r="AJ43" i="2"/>
  <c r="AK43" i="2" s="1"/>
  <c r="AJ1" i="2"/>
  <c r="AK1" i="2" s="1"/>
  <c r="AH7" i="2"/>
  <c r="AG7" i="2"/>
  <c r="AH11" i="2"/>
  <c r="AG11" i="2"/>
  <c r="AH23" i="2"/>
  <c r="AG23" i="2"/>
  <c r="AH27" i="2"/>
  <c r="AG27" i="2"/>
  <c r="AH39" i="2"/>
  <c r="AG39" i="2"/>
  <c r="AH43" i="2"/>
  <c r="AG43" i="2"/>
  <c r="AH2" i="2"/>
  <c r="AH3" i="2"/>
  <c r="AG3" i="2"/>
  <c r="AH4" i="2"/>
  <c r="AG4" i="2"/>
  <c r="AH5" i="2"/>
  <c r="AH6" i="2"/>
  <c r="AH8" i="2"/>
  <c r="AG8" i="2"/>
  <c r="AH9" i="2"/>
  <c r="AH10" i="2"/>
  <c r="AH12" i="2"/>
  <c r="AG12" i="2"/>
  <c r="AH13" i="2"/>
  <c r="AH14" i="2"/>
  <c r="AH15" i="2"/>
  <c r="AH16" i="2"/>
  <c r="AG16" i="2"/>
  <c r="AH17" i="2"/>
  <c r="AH18" i="2"/>
  <c r="AH19" i="2"/>
  <c r="AG19" i="2"/>
  <c r="AH20" i="2"/>
  <c r="AG20" i="2"/>
  <c r="AH21" i="2"/>
  <c r="AG21" i="2"/>
  <c r="AH22" i="2"/>
  <c r="AH24" i="2"/>
  <c r="AG24" i="2"/>
  <c r="AH25" i="2"/>
  <c r="AG25" i="2"/>
  <c r="AH26" i="2"/>
  <c r="AH28" i="2"/>
  <c r="AG28" i="2"/>
  <c r="AH29" i="2"/>
  <c r="AG29" i="2"/>
  <c r="AH30" i="2"/>
  <c r="AH31" i="2"/>
  <c r="AG31" i="2"/>
  <c r="AH32" i="2"/>
  <c r="AG32" i="2"/>
  <c r="AH33" i="2"/>
  <c r="AG33" i="2"/>
  <c r="AH34" i="2"/>
  <c r="AH35" i="2"/>
  <c r="AG35" i="2"/>
  <c r="AH36" i="2"/>
  <c r="AG36" i="2"/>
  <c r="AH37" i="2"/>
  <c r="AG37" i="2"/>
  <c r="AH38" i="2"/>
  <c r="AH40" i="2"/>
  <c r="AG40" i="2"/>
  <c r="AH41" i="2"/>
  <c r="AG41" i="2"/>
  <c r="AH42" i="2"/>
  <c r="AH1" i="2"/>
  <c r="AG1" i="2"/>
  <c r="AG2" i="2"/>
  <c r="AG5" i="2"/>
  <c r="AG6" i="2"/>
  <c r="AG9" i="2"/>
  <c r="AG10" i="2"/>
  <c r="AG13" i="2"/>
  <c r="AG14" i="2"/>
  <c r="AG15" i="2"/>
  <c r="AG17" i="2"/>
  <c r="AG18" i="2"/>
  <c r="AG22" i="2"/>
  <c r="AG26" i="2"/>
  <c r="AG30" i="2"/>
  <c r="AG34" i="2"/>
  <c r="AG38" i="2"/>
  <c r="AG42" i="2"/>
  <c r="AA2" i="2"/>
  <c r="AB2" i="2" s="1"/>
  <c r="AA3" i="2"/>
  <c r="AB3" i="2" s="1"/>
  <c r="AA4" i="2"/>
  <c r="AB4" i="2" s="1"/>
  <c r="AA5" i="2"/>
  <c r="AB5" i="2" s="1"/>
  <c r="AA6" i="2"/>
  <c r="AB6" i="2" s="1"/>
  <c r="AA7" i="2"/>
  <c r="AB7" i="2" s="1"/>
  <c r="AA8" i="2"/>
  <c r="AB8" i="2" s="1"/>
  <c r="AA9" i="2"/>
  <c r="AB9" i="2" s="1"/>
  <c r="AA10" i="2"/>
  <c r="AB10" i="2" s="1"/>
  <c r="AA11" i="2"/>
  <c r="AB11" i="2" s="1"/>
  <c r="AA12" i="2"/>
  <c r="AB12" i="2" s="1"/>
  <c r="AA13" i="2"/>
  <c r="AB13" i="2" s="1"/>
  <c r="AA14" i="2"/>
  <c r="AB14" i="2" s="1"/>
  <c r="AA15" i="2"/>
  <c r="AB15" i="2" s="1"/>
  <c r="AA16" i="2"/>
  <c r="AB16" i="2" s="1"/>
  <c r="AA17" i="2"/>
  <c r="AB17" i="2" s="1"/>
  <c r="AA18" i="2"/>
  <c r="AB18" i="2" s="1"/>
  <c r="AA19" i="2"/>
  <c r="AB19" i="2" s="1"/>
  <c r="AA20" i="2"/>
  <c r="AB20" i="2" s="1"/>
  <c r="AA21" i="2"/>
  <c r="AB21" i="2" s="1"/>
  <c r="AA22" i="2"/>
  <c r="AB22" i="2" s="1"/>
  <c r="AA23" i="2"/>
  <c r="AB23" i="2" s="1"/>
  <c r="AA24" i="2"/>
  <c r="AB24" i="2" s="1"/>
  <c r="AA25" i="2"/>
  <c r="AB25" i="2" s="1"/>
  <c r="AA26" i="2"/>
  <c r="AB26" i="2" s="1"/>
  <c r="AA27" i="2"/>
  <c r="AB27" i="2" s="1"/>
  <c r="AA28" i="2"/>
  <c r="AB28" i="2" s="1"/>
  <c r="AA29" i="2"/>
  <c r="AB29" i="2" s="1"/>
  <c r="AA30" i="2"/>
  <c r="AB30" i="2" s="1"/>
  <c r="AA31" i="2"/>
  <c r="AB31" i="2" s="1"/>
  <c r="AA32" i="2"/>
  <c r="AB32" i="2" s="1"/>
  <c r="AA33" i="2"/>
  <c r="AB33" i="2" s="1"/>
  <c r="AA34" i="2"/>
  <c r="AB34" i="2" s="1"/>
  <c r="AA35" i="2"/>
  <c r="AB35" i="2" s="1"/>
  <c r="AA36" i="2"/>
  <c r="AB36" i="2" s="1"/>
  <c r="AA37" i="2"/>
  <c r="AB37" i="2" s="1"/>
  <c r="AA38" i="2"/>
  <c r="AB38" i="2" s="1"/>
  <c r="AA39" i="2"/>
  <c r="AB39" i="2" s="1"/>
  <c r="AA40" i="2"/>
  <c r="AB40" i="2" s="1"/>
  <c r="AA1" i="2"/>
  <c r="AB1" i="2" s="1"/>
  <c r="Y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1" i="2"/>
  <c r="X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1" i="2"/>
  <c r="Q7" i="2"/>
  <c r="S7" i="2" s="1"/>
  <c r="Q15" i="2"/>
  <c r="S15" i="2" s="1"/>
  <c r="Q23" i="2"/>
  <c r="S23" i="2" s="1"/>
  <c r="Q31" i="2"/>
  <c r="S31" i="2" s="1"/>
  <c r="Q39" i="2"/>
  <c r="S39" i="2" s="1"/>
  <c r="Q47" i="2"/>
  <c r="S47" i="2" s="1"/>
  <c r="Q2" i="2"/>
  <c r="S2" i="2" s="1"/>
  <c r="Q3" i="2"/>
  <c r="S3" i="2" s="1"/>
  <c r="Q4" i="2"/>
  <c r="S4" i="2" s="1"/>
  <c r="Q5" i="2"/>
  <c r="S5" i="2" s="1"/>
  <c r="Q6" i="2"/>
  <c r="S6" i="2" s="1"/>
  <c r="Q8" i="2"/>
  <c r="S8" i="2" s="1"/>
  <c r="Q9" i="2"/>
  <c r="S9" i="2" s="1"/>
  <c r="Q10" i="2"/>
  <c r="S10" i="2" s="1"/>
  <c r="Q11" i="2"/>
  <c r="S11" i="2" s="1"/>
  <c r="Q12" i="2"/>
  <c r="S12" i="2" s="1"/>
  <c r="Q13" i="2"/>
  <c r="S13" i="2" s="1"/>
  <c r="Q14" i="2"/>
  <c r="S14" i="2" s="1"/>
  <c r="Q16" i="2"/>
  <c r="S16" i="2" s="1"/>
  <c r="Q17" i="2"/>
  <c r="S17" i="2" s="1"/>
  <c r="Q18" i="2"/>
  <c r="S18" i="2" s="1"/>
  <c r="Q19" i="2"/>
  <c r="S19" i="2" s="1"/>
  <c r="Q20" i="2"/>
  <c r="S20" i="2" s="1"/>
  <c r="Q21" i="2"/>
  <c r="S21" i="2" s="1"/>
  <c r="Q22" i="2"/>
  <c r="S22" i="2" s="1"/>
  <c r="Q24" i="2"/>
  <c r="S24" i="2" s="1"/>
  <c r="Q25" i="2"/>
  <c r="S25" i="2" s="1"/>
  <c r="Q26" i="2"/>
  <c r="S26" i="2" s="1"/>
  <c r="Q27" i="2"/>
  <c r="S27" i="2" s="1"/>
  <c r="Q28" i="2"/>
  <c r="S28" i="2" s="1"/>
  <c r="Q29" i="2"/>
  <c r="S29" i="2" s="1"/>
  <c r="Q30" i="2"/>
  <c r="S30" i="2" s="1"/>
  <c r="Q32" i="2"/>
  <c r="S32" i="2" s="1"/>
  <c r="Q33" i="2"/>
  <c r="S33" i="2" s="1"/>
  <c r="Q34" i="2"/>
  <c r="S34" i="2" s="1"/>
  <c r="Q35" i="2"/>
  <c r="S35" i="2" s="1"/>
  <c r="Q36" i="2"/>
  <c r="S36" i="2" s="1"/>
  <c r="Q37" i="2"/>
  <c r="S37" i="2" s="1"/>
  <c r="Q38" i="2"/>
  <c r="S38" i="2" s="1"/>
  <c r="Q40" i="2"/>
  <c r="S40" i="2" s="1"/>
  <c r="Q41" i="2"/>
  <c r="S41" i="2" s="1"/>
  <c r="Q42" i="2"/>
  <c r="S42" i="2" s="1"/>
  <c r="Q43" i="2"/>
  <c r="S43" i="2" s="1"/>
  <c r="Q44" i="2"/>
  <c r="S44" i="2" s="1"/>
  <c r="Q45" i="2"/>
  <c r="S45" i="2" s="1"/>
  <c r="Q46" i="2"/>
  <c r="S46" i="2" s="1"/>
  <c r="Q1" i="2"/>
  <c r="S1" i="2" s="1"/>
  <c r="N2" i="2"/>
  <c r="M2" i="2"/>
  <c r="N3" i="2"/>
  <c r="N4" i="2"/>
  <c r="N5" i="2"/>
  <c r="N6" i="2"/>
  <c r="M6" i="2"/>
  <c r="N7" i="2"/>
  <c r="N8" i="2"/>
  <c r="N9" i="2"/>
  <c r="N10" i="2"/>
  <c r="M10" i="2"/>
  <c r="N11" i="2"/>
  <c r="N12" i="2"/>
  <c r="N13" i="2"/>
  <c r="N14" i="2"/>
  <c r="M14" i="2"/>
  <c r="N15" i="2"/>
  <c r="N16" i="2"/>
  <c r="N17" i="2"/>
  <c r="N18" i="2"/>
  <c r="M18" i="2"/>
  <c r="N19" i="2"/>
  <c r="N20" i="2"/>
  <c r="N21" i="2"/>
  <c r="N22" i="2"/>
  <c r="M22" i="2"/>
  <c r="N23" i="2"/>
  <c r="N24" i="2"/>
  <c r="N25" i="2"/>
  <c r="N26" i="2"/>
  <c r="M26" i="2"/>
  <c r="N27" i="2"/>
  <c r="N28" i="2"/>
  <c r="N29" i="2"/>
  <c r="N30" i="2"/>
  <c r="M30" i="2"/>
  <c r="N31" i="2"/>
  <c r="N32" i="2"/>
  <c r="N33" i="2"/>
  <c r="N34" i="2"/>
  <c r="M34" i="2"/>
  <c r="N35" i="2"/>
  <c r="N36" i="2"/>
  <c r="N37" i="2"/>
  <c r="N38" i="2"/>
  <c r="M38" i="2"/>
  <c r="N39" i="2"/>
  <c r="N40" i="2"/>
  <c r="N41" i="2"/>
  <c r="N42" i="2"/>
  <c r="M42" i="2"/>
  <c r="N43" i="2"/>
  <c r="N44" i="2"/>
  <c r="N45" i="2"/>
  <c r="N46" i="2"/>
  <c r="M46" i="2"/>
  <c r="N47" i="2"/>
  <c r="N1" i="2"/>
  <c r="M3" i="2"/>
  <c r="M4" i="2"/>
  <c r="M5" i="2"/>
  <c r="M7" i="2"/>
  <c r="M8" i="2"/>
  <c r="M9" i="2"/>
  <c r="M11" i="2"/>
  <c r="M12" i="2"/>
  <c r="M13" i="2"/>
  <c r="M15" i="2"/>
  <c r="M16" i="2"/>
  <c r="M17" i="2"/>
  <c r="M19" i="2"/>
  <c r="M20" i="2"/>
  <c r="M21" i="2"/>
  <c r="M23" i="2"/>
  <c r="M24" i="2"/>
  <c r="M25" i="2"/>
  <c r="M27" i="2"/>
  <c r="M28" i="2"/>
  <c r="M29" i="2"/>
  <c r="M31" i="2"/>
  <c r="M32" i="2"/>
  <c r="M33" i="2"/>
  <c r="M35" i="2"/>
  <c r="M36" i="2"/>
  <c r="M37" i="2"/>
  <c r="M39" i="2"/>
  <c r="M40" i="2"/>
  <c r="M41" i="2"/>
  <c r="M43" i="2"/>
  <c r="M44" i="2"/>
  <c r="M45" i="2"/>
  <c r="M47" i="2"/>
  <c r="M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1" i="2"/>
  <c r="F2" i="2"/>
  <c r="F3" i="2"/>
  <c r="F4" i="2"/>
  <c r="F5" i="2"/>
  <c r="G5" i="2" s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G23" i="2" s="1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G39" i="2" s="1"/>
  <c r="F40" i="2"/>
  <c r="F41" i="2"/>
  <c r="F42" i="2"/>
  <c r="F43" i="2"/>
  <c r="F1" i="2"/>
  <c r="Z24" i="2"/>
  <c r="Z8" i="2"/>
  <c r="BJ16" i="2" l="1"/>
  <c r="EX7" i="2"/>
  <c r="DU5" i="2"/>
  <c r="G36" i="2"/>
  <c r="G28" i="2"/>
  <c r="Z28" i="2"/>
  <c r="Z4" i="2"/>
  <c r="BJ5" i="2"/>
  <c r="G8" i="2"/>
  <c r="Z27" i="2"/>
  <c r="Z11" i="2"/>
  <c r="G32" i="2"/>
  <c r="G24" i="2"/>
  <c r="BJ7" i="2"/>
  <c r="EX8" i="2"/>
  <c r="AI34" i="2"/>
  <c r="O16" i="2"/>
  <c r="BS24" i="2"/>
  <c r="AI45" i="2"/>
  <c r="AR18" i="2"/>
  <c r="O25" i="2"/>
  <c r="O9" i="2"/>
  <c r="CB17" i="2"/>
  <c r="CT2" i="2"/>
  <c r="DU44" i="2"/>
  <c r="DU24" i="2"/>
  <c r="O35" i="2"/>
  <c r="O29" i="2"/>
  <c r="Z36" i="2"/>
  <c r="Z32" i="2"/>
  <c r="Z20" i="2"/>
  <c r="DU12" i="2"/>
  <c r="BA15" i="2"/>
  <c r="BA4" i="2"/>
  <c r="BA14" i="2"/>
  <c r="BJ13" i="2"/>
  <c r="BJ11" i="2"/>
  <c r="BS12" i="2"/>
  <c r="DU10" i="2"/>
  <c r="O40" i="2"/>
  <c r="O41" i="2"/>
  <c r="Z18" i="2"/>
  <c r="DC18" i="2"/>
  <c r="DC3" i="2"/>
  <c r="G34" i="2"/>
  <c r="G42" i="2"/>
  <c r="G26" i="2"/>
  <c r="O24" i="2"/>
  <c r="AI36" i="2"/>
  <c r="BJ2" i="2"/>
  <c r="BS14" i="2"/>
  <c r="DC14" i="2"/>
  <c r="DL1" i="2"/>
  <c r="ED25" i="2"/>
  <c r="ED22" i="2"/>
  <c r="ED17" i="2"/>
  <c r="ED8" i="2"/>
  <c r="FG7" i="2"/>
  <c r="O45" i="2"/>
  <c r="O38" i="2"/>
  <c r="O13" i="2"/>
  <c r="EM5" i="2"/>
  <c r="EX10" i="2"/>
  <c r="EX21" i="2"/>
  <c r="Z34" i="2"/>
  <c r="Z30" i="2"/>
  <c r="Z14" i="2"/>
  <c r="Z2" i="2"/>
  <c r="BJ4" i="2"/>
  <c r="BJ15" i="2"/>
  <c r="BJ8" i="2"/>
  <c r="DL12" i="2"/>
  <c r="DL4" i="2"/>
  <c r="DU37" i="2"/>
  <c r="DU25" i="2"/>
  <c r="Z38" i="2"/>
  <c r="CT8" i="2"/>
  <c r="CT4" i="2"/>
  <c r="DC10" i="2"/>
  <c r="DL21" i="2"/>
  <c r="DL9" i="2"/>
  <c r="DU1" i="2"/>
  <c r="DU20" i="2"/>
  <c r="ED12" i="2"/>
  <c r="ED10" i="2"/>
  <c r="ED5" i="2"/>
  <c r="EM4" i="2"/>
  <c r="EX13" i="2"/>
  <c r="Z22" i="2"/>
  <c r="G21" i="2"/>
  <c r="G9" i="2"/>
  <c r="G2" i="2"/>
  <c r="G15" i="2"/>
  <c r="G37" i="2"/>
  <c r="G33" i="2"/>
  <c r="G25" i="2"/>
  <c r="O1" i="2"/>
  <c r="AI14" i="2"/>
  <c r="AI39" i="2"/>
  <c r="AR12" i="2"/>
  <c r="AR23" i="2"/>
  <c r="BJ1" i="2"/>
  <c r="EX18" i="2"/>
  <c r="EX12" i="2"/>
  <c r="EX2" i="2"/>
  <c r="Z26" i="2"/>
  <c r="Z6" i="2"/>
  <c r="G20" i="2"/>
  <c r="G1" i="2"/>
  <c r="G6" i="2"/>
  <c r="AI42" i="2"/>
  <c r="AI30" i="2"/>
  <c r="AI2" i="2"/>
  <c r="BJ17" i="2"/>
  <c r="CB15" i="2"/>
  <c r="CB7" i="2"/>
  <c r="CT1" i="2"/>
  <c r="DU26" i="2"/>
  <c r="DU17" i="2"/>
  <c r="DU13" i="2"/>
  <c r="ED1" i="2"/>
  <c r="Z10" i="2"/>
  <c r="O3" i="2"/>
  <c r="O46" i="2"/>
  <c r="Z39" i="2"/>
  <c r="Z35" i="2"/>
  <c r="Z31" i="2"/>
  <c r="Z23" i="2"/>
  <c r="Z19" i="2"/>
  <c r="Z15" i="2"/>
  <c r="Z7" i="2"/>
  <c r="Z3" i="2"/>
  <c r="BJ19" i="2"/>
  <c r="BJ3" i="2"/>
  <c r="BS10" i="2"/>
  <c r="CK1" i="2"/>
  <c r="O20" i="2"/>
  <c r="O7" i="2"/>
  <c r="O10" i="2"/>
  <c r="AI5" i="2"/>
  <c r="AI40" i="2"/>
  <c r="AI21" i="2"/>
  <c r="AR13" i="2"/>
  <c r="AR8" i="2"/>
  <c r="AR2" i="2"/>
  <c r="BS21" i="2"/>
  <c r="DU52" i="2"/>
  <c r="ED16" i="2"/>
  <c r="EX1" i="2"/>
  <c r="EX15" i="2"/>
  <c r="BS25" i="2"/>
  <c r="O47" i="2"/>
  <c r="O6" i="2"/>
  <c r="Z29" i="2"/>
  <c r="Z13" i="2"/>
  <c r="BJ10" i="2"/>
  <c r="BS4" i="2"/>
  <c r="CB5" i="2"/>
  <c r="CK3" i="2"/>
  <c r="DC9" i="2"/>
  <c r="DC5" i="2"/>
  <c r="DL19" i="2"/>
  <c r="DL15" i="2"/>
  <c r="DL2" i="2"/>
  <c r="DU38" i="2"/>
  <c r="DU32" i="2"/>
  <c r="DU6" i="2"/>
  <c r="DU2" i="2"/>
  <c r="ED21" i="2"/>
  <c r="O26" i="2"/>
  <c r="AI13" i="2"/>
  <c r="AI35" i="2"/>
  <c r="AI28" i="2"/>
  <c r="BS15" i="2"/>
  <c r="O32" i="2"/>
  <c r="O19" i="2"/>
  <c r="G40" i="2"/>
  <c r="G29" i="2"/>
  <c r="G18" i="2"/>
  <c r="G14" i="2"/>
  <c r="G10" i="2"/>
  <c r="O23" i="2"/>
  <c r="O30" i="2"/>
  <c r="O27" i="2"/>
  <c r="O11" i="2"/>
  <c r="O8" i="2"/>
  <c r="AI41" i="2"/>
  <c r="AI29" i="2"/>
  <c r="AI20" i="2"/>
  <c r="AR7" i="2"/>
  <c r="BA11" i="2"/>
  <c r="BA13" i="2"/>
  <c r="BA9" i="2"/>
  <c r="BA5" i="2"/>
  <c r="BJ6" i="2"/>
  <c r="CB2" i="2"/>
  <c r="CB19" i="2"/>
  <c r="CB14" i="2"/>
  <c r="CB6" i="2"/>
  <c r="CK6" i="2"/>
  <c r="CT9" i="2"/>
  <c r="DC19" i="2"/>
  <c r="DC15" i="2"/>
  <c r="DL32" i="2"/>
  <c r="DL28" i="2"/>
  <c r="DL7" i="2"/>
  <c r="DL3" i="2"/>
  <c r="DU49" i="2"/>
  <c r="DU45" i="2"/>
  <c r="DU11" i="2"/>
  <c r="DU3" i="2"/>
  <c r="FR16" i="2"/>
  <c r="FR12" i="2"/>
  <c r="FR4" i="2"/>
  <c r="G41" i="2"/>
  <c r="G11" i="2"/>
  <c r="O39" i="2"/>
  <c r="O42" i="2"/>
  <c r="O36" i="2"/>
  <c r="O33" i="2"/>
  <c r="O17" i="2"/>
  <c r="O14" i="2"/>
  <c r="AI17" i="2"/>
  <c r="AI18" i="2"/>
  <c r="AI15" i="2"/>
  <c r="AI12" i="2"/>
  <c r="BA1" i="2"/>
  <c r="DC13" i="2"/>
  <c r="G7" i="2"/>
  <c r="G31" i="2"/>
  <c r="G17" i="2"/>
  <c r="G13" i="2"/>
  <c r="O4" i="2"/>
  <c r="O43" i="2"/>
  <c r="O31" i="2"/>
  <c r="O22" i="2"/>
  <c r="O15" i="2"/>
  <c r="AI22" i="2"/>
  <c r="AI37" i="2"/>
  <c r="AI31" i="2"/>
  <c r="AI25" i="2"/>
  <c r="AI19" i="2"/>
  <c r="AI3" i="2"/>
  <c r="AI27" i="2"/>
  <c r="AI11" i="2"/>
  <c r="AR11" i="2"/>
  <c r="AR17" i="2"/>
  <c r="BJ9" i="2"/>
  <c r="BJ20" i="2"/>
  <c r="BS1" i="2"/>
  <c r="BS13" i="2"/>
  <c r="CK5" i="2"/>
  <c r="DC1" i="2"/>
  <c r="DL29" i="2"/>
  <c r="DL27" i="2"/>
  <c r="DL25" i="2"/>
  <c r="DU36" i="2"/>
  <c r="DU9" i="2"/>
  <c r="ED18" i="2"/>
  <c r="ED13" i="2"/>
  <c r="ED4" i="2"/>
  <c r="ED2" i="2"/>
  <c r="EX23" i="2"/>
  <c r="EX5" i="2"/>
  <c r="FG8" i="2"/>
  <c r="FG4" i="2"/>
  <c r="FR8" i="2"/>
  <c r="AI8" i="2"/>
  <c r="AI4" i="2"/>
  <c r="AI43" i="2"/>
  <c r="AI23" i="2"/>
  <c r="AI7" i="2"/>
  <c r="AI44" i="2"/>
  <c r="AR24" i="2"/>
  <c r="AR6" i="2"/>
  <c r="BA8" i="2"/>
  <c r="BA3" i="2"/>
  <c r="BA10" i="2"/>
  <c r="BA6" i="2"/>
  <c r="BA2" i="2"/>
  <c r="BJ18" i="2"/>
  <c r="BS23" i="2"/>
  <c r="BS17" i="2"/>
  <c r="CB18" i="2"/>
  <c r="CT10" i="2"/>
  <c r="CT6" i="2"/>
  <c r="DC20" i="2"/>
  <c r="DC7" i="2"/>
  <c r="DL33" i="2"/>
  <c r="DL22" i="2"/>
  <c r="DL13" i="2"/>
  <c r="DL8" i="2"/>
  <c r="DU53" i="2"/>
  <c r="DU48" i="2"/>
  <c r="DU41" i="2"/>
  <c r="DU40" i="2"/>
  <c r="DU29" i="2"/>
  <c r="DU28" i="2"/>
  <c r="DU21" i="2"/>
  <c r="DU16" i="2"/>
  <c r="ED14" i="2"/>
  <c r="ED15" i="2"/>
  <c r="EX4" i="2"/>
  <c r="FG1" i="2"/>
  <c r="FG2" i="2"/>
  <c r="AR22" i="2"/>
  <c r="BA7" i="2"/>
  <c r="BS2" i="2"/>
  <c r="BS8" i="2"/>
  <c r="CB11" i="2"/>
  <c r="CB3" i="2"/>
  <c r="CT7" i="2"/>
  <c r="CT3" i="2"/>
  <c r="DC8" i="2"/>
  <c r="DC4" i="2"/>
  <c r="DL23" i="2"/>
  <c r="DL18" i="2"/>
  <c r="DU42" i="2"/>
  <c r="DU33" i="2"/>
  <c r="DU22" i="2"/>
  <c r="EX6" i="2"/>
  <c r="FR18" i="2"/>
  <c r="AI38" i="2"/>
  <c r="BA12" i="2"/>
  <c r="G35" i="2"/>
  <c r="G19" i="2"/>
  <c r="G16" i="2"/>
  <c r="O44" i="2"/>
  <c r="O21" i="2"/>
  <c r="O18" i="2"/>
  <c r="O12" i="2"/>
  <c r="AI1" i="2"/>
  <c r="AI32" i="2"/>
  <c r="AI24" i="2"/>
  <c r="AI16" i="2"/>
  <c r="AI9" i="2"/>
  <c r="AI6" i="2"/>
  <c r="AR25" i="2"/>
  <c r="AR21" i="2"/>
  <c r="AR14" i="2"/>
  <c r="AR10" i="2"/>
  <c r="AR4" i="2"/>
  <c r="AR19" i="2"/>
  <c r="BS7" i="2"/>
  <c r="CB10" i="2"/>
  <c r="Z1" i="2"/>
  <c r="Z37" i="2"/>
  <c r="Z33" i="2"/>
  <c r="Z25" i="2"/>
  <c r="Z21" i="2"/>
  <c r="Z17" i="2"/>
  <c r="Z9" i="2"/>
  <c r="Z5" i="2"/>
  <c r="G43" i="2"/>
  <c r="G27" i="2"/>
  <c r="G3" i="2"/>
  <c r="G12" i="2"/>
  <c r="G4" i="2"/>
  <c r="G38" i="2"/>
  <c r="G30" i="2"/>
  <c r="G22" i="2"/>
  <c r="O37" i="2"/>
  <c r="O34" i="2"/>
  <c r="O28" i="2"/>
  <c r="O5" i="2"/>
  <c r="O2" i="2"/>
  <c r="Z40" i="2"/>
  <c r="Z16" i="2"/>
  <c r="Z12" i="2"/>
  <c r="AI26" i="2"/>
  <c r="AI10" i="2"/>
  <c r="AI33" i="2"/>
  <c r="AR1" i="2"/>
  <c r="AR20" i="2"/>
  <c r="AR16" i="2"/>
  <c r="AR9" i="2"/>
  <c r="AR5" i="2"/>
  <c r="AR15" i="2"/>
  <c r="AR3" i="2"/>
  <c r="BJ12" i="2"/>
  <c r="BS19" i="2"/>
  <c r="CT5" i="2"/>
  <c r="DC22" i="2"/>
  <c r="FR14" i="2"/>
  <c r="FR10" i="2"/>
  <c r="FR6" i="2"/>
  <c r="FR2" i="2"/>
  <c r="GA2" i="2"/>
  <c r="DL17" i="2"/>
  <c r="DL6" i="2"/>
  <c r="DU4" i="2"/>
  <c r="ED11" i="2"/>
  <c r="EM7" i="2"/>
  <c r="EM6" i="2"/>
  <c r="EM3" i="2"/>
  <c r="EM2" i="2"/>
  <c r="EX14" i="2"/>
  <c r="EX3" i="2"/>
  <c r="FR1" i="2"/>
  <c r="FR15" i="2"/>
  <c r="FR11" i="2"/>
  <c r="FR7" i="2"/>
  <c r="FR3" i="2"/>
  <c r="FR17" i="2"/>
  <c r="FR13" i="2"/>
  <c r="FR9" i="2"/>
  <c r="FR5" i="2"/>
  <c r="GA1" i="2"/>
  <c r="BS22" i="2"/>
  <c r="BS18" i="2"/>
  <c r="BS11" i="2"/>
  <c r="CB9" i="2"/>
  <c r="DC11" i="2"/>
  <c r="DC6" i="2"/>
  <c r="DL24" i="2"/>
  <c r="DU43" i="2"/>
  <c r="DU39" i="2"/>
  <c r="DU27" i="2"/>
  <c r="DU23" i="2"/>
  <c r="DU7" i="2"/>
  <c r="ED23" i="2"/>
  <c r="ED20" i="2"/>
  <c r="ED6" i="2"/>
  <c r="ED3" i="2"/>
  <c r="ED9" i="2"/>
  <c r="EX22" i="2"/>
  <c r="EX20" i="2"/>
  <c r="EX17" i="2"/>
  <c r="EX11" i="2"/>
  <c r="FG3" i="2"/>
  <c r="FG6" i="2"/>
  <c r="GA4" i="2"/>
  <c r="CB1" i="2"/>
  <c r="DC21" i="2"/>
  <c r="DC17" i="2"/>
  <c r="DC16" i="2"/>
  <c r="DL30" i="2"/>
  <c r="DL20" i="2"/>
  <c r="DL14" i="2"/>
  <c r="DL11" i="2"/>
  <c r="DL10" i="2"/>
  <c r="DU50" i="2"/>
  <c r="DU46" i="2"/>
  <c r="DU34" i="2"/>
  <c r="DU30" i="2"/>
  <c r="DU18" i="2"/>
  <c r="DU14" i="2"/>
  <c r="EX19" i="2"/>
  <c r="GA3" i="2"/>
  <c r="BS9" i="2"/>
  <c r="BS6" i="2"/>
  <c r="BS16" i="2"/>
  <c r="CK4" i="2"/>
  <c r="BS3" i="2"/>
  <c r="BJ14" i="2"/>
  <c r="BS20" i="2"/>
  <c r="BS5" i="2"/>
  <c r="CB20" i="2"/>
  <c r="CB16" i="2"/>
  <c r="CB13" i="2"/>
  <c r="CB12" i="2"/>
  <c r="CB8" i="2"/>
  <c r="CB4" i="2"/>
  <c r="DC12" i="2"/>
  <c r="ED24" i="2"/>
  <c r="EM1" i="2"/>
  <c r="FG5" i="2"/>
  <c r="DL31" i="2"/>
  <c r="DL5" i="2"/>
  <c r="DU51" i="2"/>
  <c r="DU35" i="2"/>
  <c r="DU19" i="2"/>
  <c r="ED19" i="2"/>
  <c r="ED7" i="2"/>
  <c r="EX9" i="2"/>
  <c r="DL26" i="2"/>
  <c r="DL16" i="2"/>
  <c r="DU47" i="2"/>
  <c r="DU31" i="2"/>
  <c r="DU15" i="2"/>
  <c r="DU8" i="2"/>
</calcChain>
</file>

<file path=xl/sharedStrings.xml><?xml version="1.0" encoding="utf-8"?>
<sst xmlns="http://schemas.openxmlformats.org/spreadsheetml/2006/main" count="4429" uniqueCount="665">
  <si>
    <t>tCLIENTS</t>
  </si>
  <si>
    <t>ID</t>
  </si>
  <si>
    <t>FIRM</t>
  </si>
  <si>
    <t>KOD</t>
  </si>
  <si>
    <t>BULSTAT</t>
  </si>
  <si>
    <t>PASSNo</t>
  </si>
  <si>
    <t>PASSIssueDate</t>
  </si>
  <si>
    <t>PASSIssueFrom</t>
  </si>
  <si>
    <t>DANNO</t>
  </si>
  <si>
    <t>BANK</t>
  </si>
  <si>
    <t>BANKNO</t>
  </si>
  <si>
    <t>ACCOUNT</t>
  </si>
  <si>
    <t>DDSACCOUNT</t>
  </si>
  <si>
    <t>DDS</t>
  </si>
  <si>
    <t>ADDRESS</t>
  </si>
  <si>
    <t>CITY</t>
  </si>
  <si>
    <t>Country</t>
  </si>
  <si>
    <t>POSTALCODE</t>
  </si>
  <si>
    <t>FAX</t>
  </si>
  <si>
    <t>BOSS</t>
  </si>
  <si>
    <t>BPHONE</t>
  </si>
  <si>
    <t>BEMAIL</t>
  </si>
  <si>
    <t>MOL</t>
  </si>
  <si>
    <t>MOLADDRESS</t>
  </si>
  <si>
    <t>MEGN</t>
  </si>
  <si>
    <t>MPHONE</t>
  </si>
  <si>
    <t>MEMAIL</t>
  </si>
  <si>
    <t>RECIPIENT</t>
  </si>
  <si>
    <t>NOTE</t>
  </si>
  <si>
    <t>DISCOUNT</t>
  </si>
  <si>
    <t>FIZLICE</t>
  </si>
  <si>
    <t>BEGDATE</t>
  </si>
  <si>
    <t>ENDDATE</t>
  </si>
  <si>
    <t>CLTYPE</t>
  </si>
  <si>
    <t>CLClass</t>
  </si>
  <si>
    <t>ParentID</t>
  </si>
  <si>
    <t>DeliveryCLID</t>
  </si>
  <si>
    <t>DeliveryDepoID</t>
  </si>
  <si>
    <t>RegionID</t>
  </si>
  <si>
    <t>Active</t>
  </si>
  <si>
    <t>ActiveTill</t>
  </si>
  <si>
    <t>CompanyGroupID</t>
  </si>
  <si>
    <t>IssuesProformaInv</t>
  </si>
  <si>
    <t>IssuesVATInv</t>
  </si>
  <si>
    <t>ID_OLD</t>
  </si>
  <si>
    <t>UPDDATE</t>
  </si>
  <si>
    <t>USERID</t>
  </si>
  <si>
    <t>MOLRegistrationAddress</t>
  </si>
  <si>
    <t>CASA</t>
  </si>
  <si>
    <t>PAYOBJECTID</t>
  </si>
  <si>
    <t>PAYTYPE</t>
  </si>
  <si>
    <t>CashPointID</t>
  </si>
  <si>
    <t>CLID</t>
  </si>
  <si>
    <t>toCLID</t>
  </si>
  <si>
    <t>PAYDATE</t>
  </si>
  <si>
    <t>MONEY</t>
  </si>
  <si>
    <t>BankReference</t>
  </si>
  <si>
    <t>ZAB</t>
  </si>
  <si>
    <t>INVID</t>
  </si>
  <si>
    <t>ENTERDATE</t>
  </si>
  <si>
    <t>CONFIRMED</t>
  </si>
  <si>
    <t>PRN_COUNT</t>
  </si>
  <si>
    <t>ExternalReference</t>
  </si>
  <si>
    <t>CID</t>
  </si>
  <si>
    <t>BegDate</t>
  </si>
  <si>
    <t>EndDate</t>
  </si>
  <si>
    <t>hard</t>
  </si>
  <si>
    <t>InternalReference</t>
  </si>
  <si>
    <t>RSID</t>
  </si>
  <si>
    <t>DiscountMoney</t>
  </si>
  <si>
    <t>Services</t>
  </si>
  <si>
    <t>Name</t>
  </si>
  <si>
    <t>SysName</t>
  </si>
  <si>
    <t>AcctCode</t>
  </si>
  <si>
    <t>System</t>
  </si>
  <si>
    <t>ServiceTypeID</t>
  </si>
  <si>
    <t>SessionName</t>
  </si>
  <si>
    <t>BillingName</t>
  </si>
  <si>
    <t>AllowDevices</t>
  </si>
  <si>
    <t>InStatistics</t>
  </si>
  <si>
    <t>UpdDate</t>
  </si>
  <si>
    <t>FiscalPrintName</t>
  </si>
  <si>
    <t>VATPercentT</t>
  </si>
  <si>
    <t>ServiceClassID</t>
  </si>
  <si>
    <t>AutoNumber</t>
  </si>
  <si>
    <t>ContractServices</t>
  </si>
  <si>
    <t>ServiceID</t>
  </si>
  <si>
    <t>ServiceRateID</t>
  </si>
  <si>
    <t>StartDate</t>
  </si>
  <si>
    <t>Number</t>
  </si>
  <si>
    <t>csCredit</t>
  </si>
  <si>
    <t>manualPrice</t>
  </si>
  <si>
    <t>ActivatedDate</t>
  </si>
  <si>
    <t>NoTrigger</t>
  </si>
  <si>
    <t>Contracts</t>
  </si>
  <si>
    <t>DATA</t>
  </si>
  <si>
    <t>DirstributorID</t>
  </si>
  <si>
    <t>ValidityPeriod</t>
  </si>
  <si>
    <t>Discount</t>
  </si>
  <si>
    <t>RatingPlanID</t>
  </si>
  <si>
    <t>InvoicingDate</t>
  </si>
  <si>
    <t>CreditPolicyID</t>
  </si>
  <si>
    <t>Credit</t>
  </si>
  <si>
    <t>Activated</t>
  </si>
  <si>
    <t>Invoicing</t>
  </si>
  <si>
    <t>CommChanelID</t>
  </si>
  <si>
    <t>LastActionID</t>
  </si>
  <si>
    <t>PPCard</t>
  </si>
  <si>
    <t>Template</t>
  </si>
  <si>
    <t>ParentPercent</t>
  </si>
  <si>
    <t>ParentAmount</t>
  </si>
  <si>
    <t>LanguageID</t>
  </si>
  <si>
    <t>Comment</t>
  </si>
  <si>
    <t>TechUserID</t>
  </si>
  <si>
    <t>Currency</t>
  </si>
  <si>
    <t>TempActivateStartDate</t>
  </si>
  <si>
    <t>TempActivateEndDate</t>
  </si>
  <si>
    <t>ContractType</t>
  </si>
  <si>
    <t>Address</t>
  </si>
  <si>
    <t>TechRegionID</t>
  </si>
  <si>
    <t>KeyAccountManagerID</t>
  </si>
  <si>
    <t>ParentExcludeServiceClasses</t>
  </si>
  <si>
    <t>Locked</t>
  </si>
  <si>
    <t>VPNRates</t>
  </si>
  <si>
    <t>Period</t>
  </si>
  <si>
    <t>Price</t>
  </si>
  <si>
    <t>Post</t>
  </si>
  <si>
    <t>AvancePeriods</t>
  </si>
  <si>
    <t>MaxCost</t>
  </si>
  <si>
    <t>TraficUpSpeed</t>
  </si>
  <si>
    <t>TraficDownSpeed</t>
  </si>
  <si>
    <t>TraficSpeed</t>
  </si>
  <si>
    <t>TraficLimit</t>
  </si>
  <si>
    <t>IPPool</t>
  </si>
  <si>
    <t>MaxSessionDuration</t>
  </si>
  <si>
    <t>MultiLinkCount</t>
  </si>
  <si>
    <t>SubRateType</t>
  </si>
  <si>
    <t>ChargeUnits</t>
  </si>
  <si>
    <t>SplitRound</t>
  </si>
  <si>
    <t>InvoiceText</t>
  </si>
  <si>
    <t>DayPrice</t>
  </si>
  <si>
    <t>AllowManualPrice</t>
  </si>
  <si>
    <t>ExportCode</t>
  </si>
  <si>
    <t>AliasID</t>
  </si>
  <si>
    <t>AliasName</t>
  </si>
  <si>
    <t>Description</t>
  </si>
  <si>
    <t>RequireSerialNo</t>
  </si>
  <si>
    <t>TemplateID</t>
  </si>
  <si>
    <t>SerialNoFilter</t>
  </si>
  <si>
    <t>AllowTemporaryActivation</t>
  </si>
  <si>
    <t>AllowHiSpeedActivation</t>
  </si>
  <si>
    <t>DisableTerminationOnLimit</t>
  </si>
  <si>
    <t>AllowUsageTransfer</t>
  </si>
  <si>
    <t>vCutPeriod</t>
  </si>
  <si>
    <t>vSplit</t>
  </si>
  <si>
    <t>vCutPeriodNot</t>
  </si>
  <si>
    <t>vSplitNot</t>
  </si>
  <si>
    <t>FeeID</t>
  </si>
  <si>
    <t>UsagePeriodics</t>
  </si>
  <si>
    <t>`</t>
  </si>
  <si>
    <t>int</t>
  </si>
  <si>
    <t>nvarchar</t>
  </si>
  <si>
    <t>numeric</t>
  </si>
  <si>
    <t>datetime</t>
  </si>
  <si>
    <t>float</t>
  </si>
  <si>
    <t>DEFAULT NULL</t>
  </si>
  <si>
    <t>decimal</t>
  </si>
  <si>
    <t>varchar</t>
  </si>
  <si>
    <t>,</t>
  </si>
  <si>
    <t>bit</t>
  </si>
  <si>
    <t>AllowOnline</t>
  </si>
  <si>
    <t>AllowFuturePeriodActivation</t>
  </si>
  <si>
    <t>DisablePeriodConsolidation</t>
  </si>
  <si>
    <t>CreditPolicy</t>
  </si>
  <si>
    <t>NAME</t>
  </si>
  <si>
    <t>UseNonInvoiced</t>
  </si>
  <si>
    <t>UseNonInvoicedVAT</t>
  </si>
  <si>
    <t>UseSaldo</t>
  </si>
  <si>
    <t>BillingPeriod</t>
  </si>
  <si>
    <t>OwnerID</t>
  </si>
  <si>
    <t>PriorityServiceID</t>
  </si>
  <si>
    <t>MON</t>
  </si>
  <si>
    <t>TUE</t>
  </si>
  <si>
    <t>WED</t>
  </si>
  <si>
    <t>THU</t>
  </si>
  <si>
    <t>FRI</t>
  </si>
  <si>
    <t>SAT</t>
  </si>
  <si>
    <t>SUN</t>
  </si>
  <si>
    <t>InvoicingAvanceDays</t>
  </si>
  <si>
    <t>MinLimit</t>
  </si>
  <si>
    <t>MaxLimit</t>
  </si>
  <si>
    <t>MinInvDate</t>
  </si>
  <si>
    <t>MaxInvDate</t>
  </si>
  <si>
    <t>AdjustInvoicingDate</t>
  </si>
  <si>
    <t>RatingPlans</t>
  </si>
  <si>
    <t>name</t>
  </si>
  <si>
    <t>Type</t>
  </si>
  <si>
    <t>PrePaid</t>
  </si>
  <si>
    <t>NStartTime</t>
  </si>
  <si>
    <t>NEndTime</t>
  </si>
  <si>
    <t>NextRatingPlanID</t>
  </si>
  <si>
    <t>DefCreditLimit</t>
  </si>
  <si>
    <t>DefCreditPolicyID</t>
  </si>
  <si>
    <t>DefaultRP</t>
  </si>
  <si>
    <t>PromoText</t>
  </si>
  <si>
    <t>AllowBulkInvoicing</t>
  </si>
  <si>
    <t>rCurrency</t>
  </si>
  <si>
    <t>ClientClasses</t>
  </si>
  <si>
    <t>ACTIVE</t>
  </si>
  <si>
    <t>PayObjects</t>
  </si>
  <si>
    <t>RequireFiscPrint</t>
  </si>
  <si>
    <t>RequireReference</t>
  </si>
  <si>
    <t>MaxDaysBefore</t>
  </si>
  <si>
    <t>SimpleMode</t>
  </si>
  <si>
    <t>CashPoints</t>
  </si>
  <si>
    <t>IPAddress</t>
  </si>
  <si>
    <t>MachineName</t>
  </si>
  <si>
    <t>RequireSSL</t>
  </si>
  <si>
    <t>StartInvoiceNo</t>
  </si>
  <si>
    <t>EndInvoiceNo</t>
  </si>
  <si>
    <t>CashPrinterID</t>
  </si>
  <si>
    <t>SetupUserID</t>
  </si>
  <si>
    <t>SetupDate</t>
  </si>
  <si>
    <t>SetupAllow</t>
  </si>
  <si>
    <t>AllowPayObjects</t>
  </si>
  <si>
    <t>InvoiceRangeID</t>
  </si>
  <si>
    <t>DistributorID</t>
  </si>
  <si>
    <t>StornoPermissionPaymentCount</t>
  </si>
  <si>
    <t>StornoPermissionMonthCount</t>
  </si>
  <si>
    <t>InvoicesContents</t>
  </si>
  <si>
    <t>INVOICENO</t>
  </si>
  <si>
    <t>CSID</t>
  </si>
  <si>
    <t>RID</t>
  </si>
  <si>
    <t>DID</t>
  </si>
  <si>
    <t>RPDiscountID</t>
  </si>
  <si>
    <t>NUMBER</t>
  </si>
  <si>
    <t>SCOST</t>
  </si>
  <si>
    <t>COST</t>
  </si>
  <si>
    <t>sumCost</t>
  </si>
  <si>
    <t>FROMDATE</t>
  </si>
  <si>
    <t>TODATE</t>
  </si>
  <si>
    <t>ValidTill</t>
  </si>
  <si>
    <t>ROW</t>
  </si>
  <si>
    <t>TEXT</t>
  </si>
  <si>
    <t>InvNo</t>
  </si>
  <si>
    <t>CDRCOUNT</t>
  </si>
  <si>
    <t>InvoiceID</t>
  </si>
  <si>
    <t>VAT</t>
  </si>
  <si>
    <t>CostVAT</t>
  </si>
  <si>
    <t>CostTotal</t>
  </si>
  <si>
    <t>DiscardPeriod</t>
  </si>
  <si>
    <t>ChildCID</t>
  </si>
  <si>
    <t>DiscountCost</t>
  </si>
  <si>
    <t>InvoicesHeader</t>
  </si>
  <si>
    <t>TYPE</t>
  </si>
  <si>
    <t>smallint</t>
  </si>
  <si>
    <t>HARD</t>
  </si>
  <si>
    <t>ProformaNO</t>
  </si>
  <si>
    <t>SRCNO</t>
  </si>
  <si>
    <t>DKINO</t>
  </si>
  <si>
    <t>TFIRM</t>
  </si>
  <si>
    <t>TADDRESS</t>
  </si>
  <si>
    <t>TMOL</t>
  </si>
  <si>
    <t>TMOLADDRESS</t>
  </si>
  <si>
    <t>TDANNO</t>
  </si>
  <si>
    <t>TBULSTAT</t>
  </si>
  <si>
    <t>TCITY</t>
  </si>
  <si>
    <t>TZIP</t>
  </si>
  <si>
    <t>TRECIPIENT</t>
  </si>
  <si>
    <t>FCLID</t>
  </si>
  <si>
    <t>FFIRM</t>
  </si>
  <si>
    <t>FADDRESS</t>
  </si>
  <si>
    <t>FMOL</t>
  </si>
  <si>
    <t>FDANNO</t>
  </si>
  <si>
    <t>FBULSTAT</t>
  </si>
  <si>
    <t>FCITY</t>
  </si>
  <si>
    <t>FBANK</t>
  </si>
  <si>
    <t>FBANKNO</t>
  </si>
  <si>
    <t>FACCOUNT</t>
  </si>
  <si>
    <t>FDDSACCOUNT</t>
  </si>
  <si>
    <t>PLACE</t>
  </si>
  <si>
    <t>REASON</t>
  </si>
  <si>
    <t>SUMA</t>
  </si>
  <si>
    <t>TOTAL</t>
  </si>
  <si>
    <t>DEBT</t>
  </si>
  <si>
    <t>Avance</t>
  </si>
  <si>
    <t>AvanceUse</t>
  </si>
  <si>
    <t>VATPercent</t>
  </si>
  <si>
    <t>CREATOR</t>
  </si>
  <si>
    <t>PRNCOUNT</t>
  </si>
  <si>
    <t>SAPExported</t>
  </si>
  <si>
    <t>PaymentID</t>
  </si>
  <si>
    <t>OriginalCurrency</t>
  </si>
  <si>
    <t>Rate</t>
  </si>
  <si>
    <t>DueDate</t>
  </si>
  <si>
    <t>Devices</t>
  </si>
  <si>
    <t>ContractID</t>
  </si>
  <si>
    <t>SERVICEID</t>
  </si>
  <si>
    <t>DevTypeID</t>
  </si>
  <si>
    <t>PhoneNo</t>
  </si>
  <si>
    <t>UserName</t>
  </si>
  <si>
    <t>Password</t>
  </si>
  <si>
    <t>IP</t>
  </si>
  <si>
    <t>NATIP</t>
  </si>
  <si>
    <t>DeviceName</t>
  </si>
  <si>
    <t>MAC</t>
  </si>
  <si>
    <t>SerNo</t>
  </si>
  <si>
    <t>GKID</t>
  </si>
  <si>
    <t>ProtNo</t>
  </si>
  <si>
    <t>CreditLimit</t>
  </si>
  <si>
    <t>AddressID</t>
  </si>
  <si>
    <t>CustomConfig</t>
  </si>
  <si>
    <t>OutVLAN</t>
  </si>
  <si>
    <t>DeviceTypes</t>
  </si>
  <si>
    <t>id</t>
  </si>
  <si>
    <t>SubDevice</t>
  </si>
  <si>
    <t>Created in Sales Channel</t>
  </si>
  <si>
    <t>Created in Sales Center</t>
  </si>
  <si>
    <t>Created from</t>
  </si>
  <si>
    <t>Region</t>
  </si>
  <si>
    <t>Order Service</t>
  </si>
  <si>
    <t>Model Type</t>
  </si>
  <si>
    <t>Order Type</t>
  </si>
  <si>
    <t>State</t>
  </si>
  <si>
    <t>Order</t>
  </si>
  <si>
    <t>Order Date</t>
  </si>
  <si>
    <t>Client</t>
  </si>
  <si>
    <t>Client Class</t>
  </si>
  <si>
    <t>Contract</t>
  </si>
  <si>
    <t>Contract Type</t>
  </si>
  <si>
    <t>Service</t>
  </si>
  <si>
    <t>Service Type</t>
  </si>
  <si>
    <t>Cost</t>
  </si>
  <si>
    <t>Original Contract</t>
  </si>
  <si>
    <t>Original Service</t>
  </si>
  <si>
    <t>Original Service Type</t>
  </si>
  <si>
    <t>Original Price</t>
  </si>
  <si>
    <t>SalesReport</t>
  </si>
  <si>
    <t>Finance::27</t>
  </si>
  <si>
    <t>Finance::87</t>
  </si>
  <si>
    <t>Clyde Elisabeth::324361</t>
  </si>
  <si>
    <t>Convert Contracts::83</t>
  </si>
  <si>
    <t>Open::0</t>
  </si>
  <si>
    <t>3/27/2017 8:57</t>
  </si>
  <si>
    <t>I.000011343</t>
  </si>
  <si>
    <t>Residential</t>
  </si>
  <si>
    <t>I.000245965</t>
  </si>
  <si>
    <t>Subscription Capped gNet</t>
  </si>
  <si>
    <t>Value</t>
  </si>
  <si>
    <t>SalesChannel</t>
  </si>
  <si>
    <t>SalesCenter</t>
  </si>
  <si>
    <t>CreatedBy</t>
  </si>
  <si>
    <t>OrderService</t>
  </si>
  <si>
    <t>ModelType</t>
  </si>
  <si>
    <t>OrderDate</t>
  </si>
  <si>
    <t>ClientClass</t>
  </si>
  <si>
    <t>ServiceType</t>
  </si>
  <si>
    <t>OriginalContract</t>
  </si>
  <si>
    <t>OriginalPrice</t>
  </si>
  <si>
    <t>OriginalService</t>
  </si>
  <si>
    <t>OrderType</t>
  </si>
  <si>
    <t>OrderID</t>
  </si>
  <si>
    <t>ClientCode</t>
  </si>
  <si>
    <t>Num</t>
  </si>
  <si>
    <t>OriginalServiceType</t>
  </si>
  <si>
    <t>uniqueid</t>
  </si>
  <si>
    <t>CCReport</t>
  </si>
  <si>
    <t>time</t>
  </si>
  <si>
    <t>bigint</t>
  </si>
  <si>
    <t>CallDate</t>
  </si>
  <si>
    <t>CallNumber</t>
  </si>
  <si>
    <t>WaitTime</t>
  </si>
  <si>
    <t>TalkTime</t>
  </si>
  <si>
    <t>CallQueue</t>
  </si>
  <si>
    <t>CallAgent</t>
  </si>
  <si>
    <t>CallEvent</t>
  </si>
  <si>
    <t>Establishment</t>
  </si>
  <si>
    <t>Manager</t>
  </si>
  <si>
    <t>Number of Covers</t>
  </si>
  <si>
    <t>Location</t>
  </si>
  <si>
    <t>Island</t>
  </si>
  <si>
    <t>Tel</t>
  </si>
  <si>
    <t>Fax</t>
  </si>
  <si>
    <t>Email</t>
  </si>
  <si>
    <t>Website</t>
  </si>
  <si>
    <t>Status</t>
  </si>
  <si>
    <t>License Type</t>
  </si>
  <si>
    <t>Remark</t>
  </si>
  <si>
    <t>Rooms</t>
  </si>
  <si>
    <t>Beds</t>
  </si>
  <si>
    <t>No of Restaurant</t>
  </si>
  <si>
    <t>Names of Restaurants</t>
  </si>
  <si>
    <t>ESTID</t>
  </si>
  <si>
    <t>ESTNAME</t>
  </si>
  <si>
    <t>ESTMANAGER</t>
  </si>
  <si>
    <t>ESTADDRESS</t>
  </si>
  <si>
    <t>ESTLOCATION</t>
  </si>
  <si>
    <t>ESTISLAND</t>
  </si>
  <si>
    <t>ESTPHONE</t>
  </si>
  <si>
    <t>ESTFAX</t>
  </si>
  <si>
    <t>ESTEMAIL</t>
  </si>
  <si>
    <t>ESTWEBSITE</t>
  </si>
  <si>
    <t>ESTSTATUS</t>
  </si>
  <si>
    <t>ESTLICENSETYPE</t>
  </si>
  <si>
    <t>ESTREMARK</t>
  </si>
  <si>
    <t>ESTROOMS</t>
  </si>
  <si>
    <t>ESTBEDS</t>
  </si>
  <si>
    <t>ESTRESTAURANTS</t>
  </si>
  <si>
    <t>ESTRESTNAME</t>
  </si>
  <si>
    <t>ESTCOVERS</t>
  </si>
  <si>
    <t>establishment</t>
  </si>
  <si>
    <t>rcb_address</t>
  </si>
  <si>
    <t>AreaName</t>
  </si>
  <si>
    <t>SettlementName</t>
  </si>
  <si>
    <t>DistrictName</t>
  </si>
  <si>
    <t>Streetname</t>
  </si>
  <si>
    <t>rcb_vodtitles</t>
  </si>
  <si>
    <t>﻿ID</t>
  </si>
  <si>
    <t>Native_LNG</t>
  </si>
  <si>
    <t>OriginalTitle</t>
  </si>
  <si>
    <t>OriginalTitle_LNG</t>
  </si>
  <si>
    <t>ReleaseDate</t>
  </si>
  <si>
    <t>GroupID</t>
  </si>
  <si>
    <t>SeasonID</t>
  </si>
  <si>
    <t>Episode</t>
  </si>
  <si>
    <t>Duration</t>
  </si>
  <si>
    <t>AspectRatioID</t>
  </si>
  <si>
    <t>MinimumViewerAge</t>
  </si>
  <si>
    <t>IMDBTitleRef</t>
  </si>
  <si>
    <t>Enabled</t>
  </si>
  <si>
    <t>Browsable</t>
  </si>
  <si>
    <t>RatingID</t>
  </si>
  <si>
    <t>ADI_AMS_Asset_Name</t>
  </si>
  <si>
    <t>ADI_AMS_Provider</t>
  </si>
  <si>
    <t>ADI_AMS_Product</t>
  </si>
  <si>
    <t>ADI_AMS_Version_Minor</t>
  </si>
  <si>
    <t>ADI_AMS_Version_Major</t>
  </si>
  <si>
    <t>ADI_AMS_Description</t>
  </si>
  <si>
    <t>ADI_AMS_Creation_Date</t>
  </si>
  <si>
    <t>ADI_AMS_Provider_ID</t>
  </si>
  <si>
    <t>ADI_AMS_Asset_ID</t>
  </si>
  <si>
    <t>ADI_Studio</t>
  </si>
  <si>
    <t>ADI_Billing_ID</t>
  </si>
  <si>
    <t>ADI_Publish_ID</t>
  </si>
  <si>
    <t>ADI_Provider_QA_Contact</t>
  </si>
  <si>
    <t>LicensingWindowStart</t>
  </si>
  <si>
    <t>LicensingWindowEnd</t>
  </si>
  <si>
    <t>TitleType</t>
  </si>
  <si>
    <t>NumSeasons</t>
  </si>
  <si>
    <t>NumEpisodes</t>
  </si>
  <si>
    <t>Season</t>
  </si>
  <si>
    <t>Testing</t>
  </si>
  <si>
    <t>rcb_vodtelemetry</t>
  </si>
  <si>
    <t>Device</t>
  </si>
  <si>
    <t>Resource</t>
  </si>
  <si>
    <t>StartPosition</t>
  </si>
  <si>
    <t>EndTime</t>
  </si>
  <si>
    <t>Subscriber</t>
  </si>
  <si>
    <t>SessionStart</t>
  </si>
  <si>
    <t>SessionEnd</t>
  </si>
  <si>
    <t>dailysinglesales</t>
  </si>
  <si>
    <t>ssalesid</t>
  </si>
  <si>
    <t>User</t>
  </si>
  <si>
    <t>Amount</t>
  </si>
  <si>
    <t>Place</t>
  </si>
  <si>
    <t>ClientId</t>
  </si>
  <si>
    <t>EntryDate</t>
  </si>
  <si>
    <t>CASHPOINT</t>
  </si>
  <si>
    <t>Debtperiod</t>
  </si>
  <si>
    <t>SalesComment</t>
  </si>
  <si>
    <t>SalesType</t>
  </si>
  <si>
    <t>SerialNo</t>
  </si>
  <si>
    <t>ClientName</t>
  </si>
  <si>
    <t>rcb_tickets</t>
  </si>
  <si>
    <t>OpenDate</t>
  </si>
  <si>
    <t>OpenUserID</t>
  </si>
  <si>
    <t>OpenReasonID</t>
  </si>
  <si>
    <t>TechDeptID</t>
  </si>
  <si>
    <t>TechGroupID</t>
  </si>
  <si>
    <t>VisitDate</t>
  </si>
  <si>
    <t>StageTechRegionID</t>
  </si>
  <si>
    <t>ExecutedDate</t>
  </si>
  <si>
    <t>CloseDate</t>
  </si>
  <si>
    <t>CloseUserID</t>
  </si>
  <si>
    <t>CloseReasonID</t>
  </si>
  <si>
    <t>CloseTechDeptID</t>
  </si>
  <si>
    <t>CloseTechRegionID</t>
  </si>
  <si>
    <t>CloseTechGroupID</t>
  </si>
  <si>
    <t>DEVID</t>
  </si>
  <si>
    <t>SeverityID</t>
  </si>
  <si>
    <t>TypeID</t>
  </si>
  <si>
    <t>VisitCount</t>
  </si>
  <si>
    <t>WorkTime</t>
  </si>
  <si>
    <t>Subject</t>
  </si>
  <si>
    <t>DeviceState</t>
  </si>
  <si>
    <t>NAS</t>
  </si>
  <si>
    <t>Interface</t>
  </si>
  <si>
    <t>TestDate</t>
  </si>
  <si>
    <t>TestState</t>
  </si>
  <si>
    <t>ActivityID</t>
  </si>
  <si>
    <t>GlobalTicket</t>
  </si>
  <si>
    <t>rcb_ticketcomments</t>
  </si>
  <si>
    <t>TicketID</t>
  </si>
  <si>
    <t>ClientID</t>
  </si>
  <si>
    <t>ExternalRef</t>
  </si>
  <si>
    <t>PaymentDate</t>
  </si>
  <si>
    <t>PaymentAmount</t>
  </si>
  <si>
    <t>DebtPeriod</t>
  </si>
  <si>
    <t>PaymentPlace</t>
  </si>
  <si>
    <t>CashPoint</t>
  </si>
  <si>
    <t>PaymentComment</t>
  </si>
  <si>
    <t>ContractCode</t>
  </si>
  <si>
    <t>CancellationReason</t>
  </si>
  <si>
    <t>ReceiptID</t>
  </si>
  <si>
    <t>onlinepayments</t>
  </si>
  <si>
    <t>Package</t>
  </si>
  <si>
    <t>rcb_contractdiscounts</t>
  </si>
  <si>
    <t>DiscType</t>
  </si>
  <si>
    <t>TypeID1</t>
  </si>
  <si>
    <t>TypeID2</t>
  </si>
  <si>
    <t>TypeID3</t>
  </si>
  <si>
    <t>Percent</t>
  </si>
  <si>
    <t>Approved</t>
  </si>
  <si>
    <t>ApprovedBy</t>
  </si>
  <si>
    <t>ApprovedTS</t>
  </si>
  <si>
    <t>ApprovalReason</t>
  </si>
  <si>
    <t>rcb_rpdiscounts</t>
  </si>
  <si>
    <t>DiscountType</t>
  </si>
  <si>
    <t>Validity</t>
  </si>
  <si>
    <t>rpExportCode</t>
  </si>
  <si>
    <t>AbsoluteValue</t>
  </si>
  <si>
    <t>Destination</t>
  </si>
  <si>
    <t>dailyusage</t>
  </si>
  <si>
    <t>DateStart</t>
  </si>
  <si>
    <t>DateEnd</t>
  </si>
  <si>
    <t>Category</t>
  </si>
  <si>
    <t>InsertedOn</t>
  </si>
  <si>
    <t>TrafficType</t>
  </si>
  <si>
    <t>TimeZone</t>
  </si>
  <si>
    <t>Traffic_MB</t>
  </si>
  <si>
    <t>Billable_duration_min</t>
  </si>
  <si>
    <t>Actual_duration_min</t>
  </si>
  <si>
    <t>price</t>
  </si>
  <si>
    <t>price_vat</t>
  </si>
  <si>
    <t>addonsales</t>
  </si>
  <si>
    <t>SalesId</t>
  </si>
  <si>
    <t>ConfirmStatus</t>
  </si>
  <si>
    <t>rcb_ticketopenreasons</t>
  </si>
  <si>
    <t>MaxDuration</t>
  </si>
  <si>
    <t>TechServiceID</t>
  </si>
  <si>
    <t>TicketTypeID</t>
  </si>
  <si>
    <t>RequireTesting</t>
  </si>
  <si>
    <t>StandardWork</t>
  </si>
  <si>
    <t>TORID</t>
  </si>
  <si>
    <t>TechLevelID</t>
  </si>
  <si>
    <t>TicketCloseReasonTypeID</t>
  </si>
  <si>
    <t>Success</t>
  </si>
  <si>
    <t>rcb_ticketclosereasons</t>
  </si>
  <si>
    <t>TCRID</t>
  </si>
  <si>
    <t>CloseReasonName</t>
  </si>
  <si>
    <t>OpenReasonName</t>
  </si>
  <si>
    <t>RegionGroupID</t>
  </si>
  <si>
    <t>City</t>
  </si>
  <si>
    <t>WorkTimeID</t>
  </si>
  <si>
    <t>rcb_tickettechregions</t>
  </si>
  <si>
    <t>rcb_ticketseverities</t>
  </si>
  <si>
    <t>BillingServiceIDList</t>
  </si>
  <si>
    <t>rcb_tickettypes</t>
  </si>
  <si>
    <t>rcb_tickettechservices</t>
  </si>
  <si>
    <t>CommentDate</t>
  </si>
  <si>
    <t>rcb_comments</t>
  </si>
  <si>
    <t>Id</t>
  </si>
  <si>
    <t>Host</t>
  </si>
  <si>
    <t>IPOLD</t>
  </si>
  <si>
    <t>Expiry</t>
  </si>
  <si>
    <t>MAC2</t>
  </si>
  <si>
    <t>dhcp_hosts</t>
  </si>
  <si>
    <t>IPOLD2</t>
  </si>
  <si>
    <t>EMAIL</t>
  </si>
  <si>
    <t>Phone</t>
  </si>
  <si>
    <t>ZIP</t>
  </si>
  <si>
    <t>EGN</t>
  </si>
  <si>
    <t>Admin</t>
  </si>
  <si>
    <t>UserGroupID</t>
  </si>
  <si>
    <t>Secondary</t>
  </si>
  <si>
    <t>TemporaryPassword</t>
  </si>
  <si>
    <t>RequirePasswordChange</t>
  </si>
  <si>
    <t>PasswordExpireDate</t>
  </si>
  <si>
    <t>Wrong_Attempts</t>
  </si>
  <si>
    <t>IPTV_SavedSession</t>
  </si>
  <si>
    <t>IPTV_MaxSessions</t>
  </si>
  <si>
    <t>TemporaryUserID</t>
  </si>
  <si>
    <t>INCORRECT_COUNT</t>
  </si>
  <si>
    <t>rcb_users</t>
  </si>
  <si>
    <t>B_Year</t>
  </si>
  <si>
    <t>B_Version</t>
  </si>
  <si>
    <t>B_Month</t>
  </si>
  <si>
    <t>B_Category</t>
  </si>
  <si>
    <t>B_ClientClass</t>
  </si>
  <si>
    <t>B_ContractClass</t>
  </si>
  <si>
    <t>B_Package</t>
  </si>
  <si>
    <t>B_Network</t>
  </si>
  <si>
    <t>B_Service</t>
  </si>
  <si>
    <t>B_Region</t>
  </si>
  <si>
    <t>B_Count</t>
  </si>
  <si>
    <t>B_RevenueGenerating</t>
  </si>
  <si>
    <t>iv_budget</t>
  </si>
  <si>
    <t>rcb_ipusage</t>
  </si>
  <si>
    <t>USAGEID</t>
  </si>
  <si>
    <t>DEVICEID</t>
  </si>
  <si>
    <t>USAGEDATE</t>
  </si>
  <si>
    <t>USAGEDIRECTION</t>
  </si>
  <si>
    <t>TRAFFICTYPE</t>
  </si>
  <si>
    <t>CLIENTIP</t>
  </si>
  <si>
    <t>ZONEID</t>
  </si>
  <si>
    <t>TIMEZONEID</t>
  </si>
  <si>
    <t>INVNO</t>
  </si>
  <si>
    <t>OCTETS</t>
  </si>
  <si>
    <t>CURRENCY</t>
  </si>
  <si>
    <t>COSTOLD</t>
  </si>
  <si>
    <t>rcb_traffictypes</t>
  </si>
  <si>
    <t>ID,Name,TraficID,ID_OLD,UpdDate,USERID</t>
  </si>
  <si>
    <t>TRAFFICID</t>
  </si>
  <si>
    <t>rcb_ticketassignments</t>
  </si>
  <si>
    <t>Required</t>
  </si>
  <si>
    <t>Participation</t>
  </si>
  <si>
    <t>Complete</t>
  </si>
  <si>
    <t>UserID</t>
  </si>
  <si>
    <t>Duration_Hour</t>
  </si>
  <si>
    <t>rcb_tickettechlevels</t>
  </si>
  <si>
    <t>AUTH_GROUP_ID</t>
  </si>
  <si>
    <t>Title</t>
  </si>
  <si>
    <t>ResourceCode</t>
  </si>
  <si>
    <t>Series</t>
  </si>
  <si>
    <t>UploadDate</t>
  </si>
  <si>
    <t>DurationSec</t>
  </si>
  <si>
    <t>ResourceOrig</t>
  </si>
  <si>
    <t>rcb_cmts</t>
  </si>
  <si>
    <t>mac_address</t>
  </si>
  <si>
    <t>ip_address</t>
  </si>
  <si>
    <t>hfc_node</t>
  </si>
  <si>
    <t>mac_state</t>
  </si>
  <si>
    <t>prim_sid</t>
  </si>
  <si>
    <t>rxpwr_dBmv</t>
  </si>
  <si>
    <t>timing_offset</t>
  </si>
  <si>
    <t>num_cpe</t>
  </si>
  <si>
    <t>dip</t>
  </si>
  <si>
    <t>mac_address_clean</t>
  </si>
  <si>
    <t>rcb_mxk</t>
  </si>
  <si>
    <t>mxk_name</t>
  </si>
  <si>
    <t>mxk_interface</t>
  </si>
  <si>
    <t>serial_num</t>
  </si>
  <si>
    <t>vendor_id</t>
  </si>
  <si>
    <t>model_id</t>
  </si>
  <si>
    <t>ont_version</t>
  </si>
  <si>
    <t>sware_version</t>
  </si>
  <si>
    <t>ont_rxpwr</t>
  </si>
  <si>
    <t>olt_rxpwr</t>
  </si>
  <si>
    <t>pwr1</t>
  </si>
  <si>
    <t>pwr2</t>
  </si>
  <si>
    <t>ont_distance</t>
  </si>
  <si>
    <t>rcb_useractions</t>
  </si>
  <si>
    <t>StartTime</t>
  </si>
  <si>
    <t>Label</t>
  </si>
  <si>
    <t>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</si>
</sst>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0" borderId="0" xfId="0" applyFont="1"/>
    <xf numFmtId="0" fontId="3" fillId="0" borderId="0" xfId="0" applyFont="1"/>
    <xf numFmtId="49" fontId="2" fillId="0" borderId="0" xfId="0" applyNumberFormat="1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3"/>
  <sheetViews>
    <sheetView topLeftCell="AB1" workbookViewId="0">
      <selection activeCell="AS1" sqref="AS1:AU25"/>
    </sheetView>
  </sheetViews>
  <sheetFormatPr defaultColWidth="9" defaultRowHeight="12" x14ac:dyDescent="0.2"/>
  <cols>
    <col min="1" max="1" width="9" style="1"/>
    <col min="2" max="2" width="20.28515625" style="1" bestFit="1" customWidth="1"/>
    <col min="3" max="36" width="9" style="1"/>
    <col min="37" max="37" width="11.85546875" style="1" bestFit="1" customWidth="1"/>
    <col min="38" max="38" width="9.7109375" style="1" bestFit="1" customWidth="1"/>
    <col min="39" max="40" width="9" style="1"/>
    <col min="41" max="41" width="10.7109375" style="1" bestFit="1" customWidth="1"/>
    <col min="42" max="42" width="11.7109375" style="1" bestFit="1" customWidth="1"/>
    <col min="43" max="16384" width="9" style="1"/>
  </cols>
  <sheetData>
    <row r="1" spans="1:47" x14ac:dyDescent="0.2">
      <c r="A1" s="1" t="s">
        <v>0</v>
      </c>
      <c r="B1" s="2" t="s">
        <v>1</v>
      </c>
      <c r="C1" s="1" t="s">
        <v>160</v>
      </c>
      <c r="E1" s="1" t="s">
        <v>48</v>
      </c>
      <c r="F1" s="1" t="s">
        <v>1</v>
      </c>
      <c r="G1" s="1" t="s">
        <v>160</v>
      </c>
      <c r="I1" s="1" t="s">
        <v>70</v>
      </c>
      <c r="J1" s="1" t="s">
        <v>1</v>
      </c>
      <c r="K1" s="1" t="s">
        <v>160</v>
      </c>
      <c r="M1" s="1" t="s">
        <v>85</v>
      </c>
      <c r="N1" s="1" t="s">
        <v>1</v>
      </c>
      <c r="O1" s="1" t="s">
        <v>160</v>
      </c>
      <c r="Q1" s="1" t="s">
        <v>94</v>
      </c>
      <c r="R1" s="1" t="s">
        <v>1</v>
      </c>
      <c r="S1" s="1" t="s">
        <v>160</v>
      </c>
      <c r="U1" s="1" t="s">
        <v>123</v>
      </c>
      <c r="V1" s="1" t="s">
        <v>1</v>
      </c>
      <c r="W1" s="1" t="s">
        <v>160</v>
      </c>
      <c r="Y1" s="1" t="s">
        <v>173</v>
      </c>
      <c r="Z1" s="1" t="s">
        <v>1</v>
      </c>
      <c r="AA1" s="1" t="s">
        <v>160</v>
      </c>
      <c r="AC1" s="1" t="s">
        <v>194</v>
      </c>
      <c r="AD1" s="1" t="s">
        <v>1</v>
      </c>
      <c r="AE1" s="1" t="s">
        <v>160</v>
      </c>
      <c r="AG1" s="1" t="s">
        <v>207</v>
      </c>
      <c r="AH1" s="1" t="s">
        <v>1</v>
      </c>
      <c r="AI1" s="1" t="s">
        <v>160</v>
      </c>
      <c r="AK1" s="1" t="s">
        <v>229</v>
      </c>
      <c r="AL1" s="1" t="s">
        <v>1</v>
      </c>
      <c r="AM1" s="1" t="s">
        <v>160</v>
      </c>
      <c r="AO1" s="1" t="s">
        <v>253</v>
      </c>
      <c r="AP1" s="1" t="s">
        <v>1</v>
      </c>
      <c r="AQ1" s="1" t="s">
        <v>160</v>
      </c>
      <c r="AS1" s="1" t="s">
        <v>295</v>
      </c>
      <c r="AT1" s="1" t="s">
        <v>1</v>
      </c>
      <c r="AU1" s="1" t="s">
        <v>160</v>
      </c>
    </row>
    <row r="2" spans="1:47" x14ac:dyDescent="0.2">
      <c r="A2" s="1" t="s">
        <v>0</v>
      </c>
      <c r="B2" s="2" t="s">
        <v>2</v>
      </c>
      <c r="C2" s="1" t="s">
        <v>161</v>
      </c>
      <c r="E2" s="1" t="s">
        <v>48</v>
      </c>
      <c r="F2" s="1" t="s">
        <v>49</v>
      </c>
      <c r="G2" s="1" t="s">
        <v>160</v>
      </c>
      <c r="I2" s="1" t="s">
        <v>70</v>
      </c>
      <c r="J2" s="1" t="s">
        <v>71</v>
      </c>
      <c r="K2" s="1" t="s">
        <v>161</v>
      </c>
      <c r="M2" s="1" t="s">
        <v>85</v>
      </c>
      <c r="N2" s="1" t="s">
        <v>63</v>
      </c>
      <c r="O2" s="1" t="s">
        <v>160</v>
      </c>
      <c r="Q2" s="1" t="s">
        <v>94</v>
      </c>
      <c r="R2" s="1" t="s">
        <v>3</v>
      </c>
      <c r="S2" s="1" t="s">
        <v>161</v>
      </c>
      <c r="U2" s="1" t="s">
        <v>123</v>
      </c>
      <c r="V2" s="1" t="s">
        <v>99</v>
      </c>
      <c r="W2" s="1" t="s">
        <v>160</v>
      </c>
      <c r="Y2" s="1" t="s">
        <v>173</v>
      </c>
      <c r="Z2" s="1" t="s">
        <v>3</v>
      </c>
      <c r="AA2" s="1" t="s">
        <v>161</v>
      </c>
      <c r="AC2" s="1" t="s">
        <v>194</v>
      </c>
      <c r="AD2" s="1" t="s">
        <v>3</v>
      </c>
      <c r="AE2" s="1" t="s">
        <v>161</v>
      </c>
      <c r="AG2" s="1" t="s">
        <v>207</v>
      </c>
      <c r="AH2" s="1" t="s">
        <v>71</v>
      </c>
      <c r="AI2" s="1" t="s">
        <v>161</v>
      </c>
      <c r="AK2" s="1" t="s">
        <v>229</v>
      </c>
      <c r="AL2" s="1" t="s">
        <v>230</v>
      </c>
      <c r="AM2" s="1" t="s">
        <v>162</v>
      </c>
      <c r="AO2" s="1" t="s">
        <v>253</v>
      </c>
      <c r="AP2" s="1" t="s">
        <v>254</v>
      </c>
      <c r="AQ2" s="1" t="s">
        <v>255</v>
      </c>
      <c r="AS2" s="1" t="s">
        <v>295</v>
      </c>
      <c r="AT2" s="1" t="s">
        <v>296</v>
      </c>
      <c r="AU2" s="1" t="s">
        <v>160</v>
      </c>
    </row>
    <row r="3" spans="1:47" x14ac:dyDescent="0.2">
      <c r="A3" s="1" t="s">
        <v>0</v>
      </c>
      <c r="B3" s="2" t="s">
        <v>3</v>
      </c>
      <c r="C3" s="1" t="s">
        <v>161</v>
      </c>
      <c r="E3" s="1" t="s">
        <v>48</v>
      </c>
      <c r="F3" s="1" t="s">
        <v>50</v>
      </c>
      <c r="G3" s="1" t="s">
        <v>160</v>
      </c>
      <c r="I3" s="1" t="s">
        <v>70</v>
      </c>
      <c r="J3" s="1" t="s">
        <v>72</v>
      </c>
      <c r="K3" s="1" t="s">
        <v>161</v>
      </c>
      <c r="M3" s="1" t="s">
        <v>85</v>
      </c>
      <c r="N3" s="1" t="s">
        <v>86</v>
      </c>
      <c r="O3" s="1" t="s">
        <v>160</v>
      </c>
      <c r="Q3" s="1" t="s">
        <v>94</v>
      </c>
      <c r="R3" s="1" t="s">
        <v>95</v>
      </c>
      <c r="S3" s="1" t="s">
        <v>163</v>
      </c>
      <c r="U3" s="1" t="s">
        <v>123</v>
      </c>
      <c r="V3" s="1" t="s">
        <v>86</v>
      </c>
      <c r="W3" s="1" t="s">
        <v>160</v>
      </c>
      <c r="Y3" s="1" t="s">
        <v>173</v>
      </c>
      <c r="Z3" s="1" t="s">
        <v>174</v>
      </c>
      <c r="AA3" s="1" t="s">
        <v>161</v>
      </c>
      <c r="AC3" s="1" t="s">
        <v>194</v>
      </c>
      <c r="AD3" s="1" t="s">
        <v>195</v>
      </c>
      <c r="AE3" s="1" t="s">
        <v>161</v>
      </c>
      <c r="AG3" s="1" t="s">
        <v>207</v>
      </c>
      <c r="AH3" s="1" t="s">
        <v>44</v>
      </c>
      <c r="AI3" s="1" t="s">
        <v>160</v>
      </c>
      <c r="AK3" s="1" t="s">
        <v>229</v>
      </c>
      <c r="AL3" s="1" t="s">
        <v>52</v>
      </c>
      <c r="AM3" s="1" t="s">
        <v>160</v>
      </c>
      <c r="AO3" s="1" t="s">
        <v>253</v>
      </c>
      <c r="AP3" s="1" t="s">
        <v>256</v>
      </c>
      <c r="AQ3" s="1" t="s">
        <v>160</v>
      </c>
      <c r="AS3" s="1" t="s">
        <v>295</v>
      </c>
      <c r="AT3" s="1" t="s">
        <v>297</v>
      </c>
      <c r="AU3" s="1" t="s">
        <v>160</v>
      </c>
    </row>
    <row r="4" spans="1:47" x14ac:dyDescent="0.2">
      <c r="A4" s="1" t="s">
        <v>0</v>
      </c>
      <c r="B4" s="1" t="s">
        <v>4</v>
      </c>
      <c r="C4" s="1" t="s">
        <v>161</v>
      </c>
      <c r="E4" s="1" t="s">
        <v>48</v>
      </c>
      <c r="F4" s="1" t="s">
        <v>51</v>
      </c>
      <c r="G4" s="1" t="s">
        <v>160</v>
      </c>
      <c r="I4" s="1" t="s">
        <v>70</v>
      </c>
      <c r="J4" s="1" t="s">
        <v>3</v>
      </c>
      <c r="K4" s="1" t="s">
        <v>161</v>
      </c>
      <c r="M4" s="1" t="s">
        <v>85</v>
      </c>
      <c r="N4" s="1" t="s">
        <v>87</v>
      </c>
      <c r="O4" s="1" t="s">
        <v>160</v>
      </c>
      <c r="Q4" s="1" t="s">
        <v>94</v>
      </c>
      <c r="R4" s="1" t="s">
        <v>52</v>
      </c>
      <c r="S4" s="1" t="s">
        <v>160</v>
      </c>
      <c r="U4" s="1" t="s">
        <v>123</v>
      </c>
      <c r="V4" s="1" t="s">
        <v>71</v>
      </c>
      <c r="W4" s="1" t="s">
        <v>161</v>
      </c>
      <c r="Y4" s="1" t="s">
        <v>173</v>
      </c>
      <c r="Z4" s="1" t="s">
        <v>175</v>
      </c>
      <c r="AA4" s="1" t="s">
        <v>160</v>
      </c>
      <c r="AC4" s="1" t="s">
        <v>194</v>
      </c>
      <c r="AD4" s="1" t="s">
        <v>196</v>
      </c>
      <c r="AE4" s="1" t="s">
        <v>160</v>
      </c>
      <c r="AG4" s="1" t="s">
        <v>207</v>
      </c>
      <c r="AH4" s="1" t="s">
        <v>80</v>
      </c>
      <c r="AI4" s="1" t="s">
        <v>163</v>
      </c>
      <c r="AK4" s="1" t="s">
        <v>229</v>
      </c>
      <c r="AL4" s="1" t="s">
        <v>63</v>
      </c>
      <c r="AM4" s="1" t="s">
        <v>160</v>
      </c>
      <c r="AO4" s="1" t="s">
        <v>253</v>
      </c>
      <c r="AP4" s="1" t="s">
        <v>52</v>
      </c>
      <c r="AQ4" s="1" t="s">
        <v>160</v>
      </c>
      <c r="AS4" s="1" t="s">
        <v>295</v>
      </c>
      <c r="AT4" s="1" t="s">
        <v>231</v>
      </c>
      <c r="AU4" s="1" t="s">
        <v>160</v>
      </c>
    </row>
    <row r="5" spans="1:47" x14ac:dyDescent="0.2">
      <c r="A5" s="1" t="s">
        <v>0</v>
      </c>
      <c r="B5" s="1" t="s">
        <v>5</v>
      </c>
      <c r="C5" s="1" t="s">
        <v>161</v>
      </c>
      <c r="E5" s="1" t="s">
        <v>48</v>
      </c>
      <c r="F5" s="1" t="s">
        <v>52</v>
      </c>
      <c r="G5" s="1" t="s">
        <v>160</v>
      </c>
      <c r="I5" s="1" t="s">
        <v>70</v>
      </c>
      <c r="J5" s="1" t="s">
        <v>73</v>
      </c>
      <c r="K5" s="1" t="s">
        <v>161</v>
      </c>
      <c r="M5" s="1" t="s">
        <v>85</v>
      </c>
      <c r="N5" s="1" t="s">
        <v>88</v>
      </c>
      <c r="O5" s="1" t="s">
        <v>163</v>
      </c>
      <c r="Q5" s="1" t="s">
        <v>94</v>
      </c>
      <c r="R5" s="1" t="s">
        <v>96</v>
      </c>
      <c r="S5" s="1" t="s">
        <v>160</v>
      </c>
      <c r="U5" s="1" t="s">
        <v>123</v>
      </c>
      <c r="V5" s="1" t="s">
        <v>124</v>
      </c>
      <c r="W5" s="1" t="s">
        <v>161</v>
      </c>
      <c r="Y5" s="1" t="s">
        <v>173</v>
      </c>
      <c r="Z5" s="1" t="s">
        <v>176</v>
      </c>
      <c r="AA5" s="1" t="s">
        <v>160</v>
      </c>
      <c r="AC5" s="1" t="s">
        <v>194</v>
      </c>
      <c r="AD5" s="1" t="s">
        <v>197</v>
      </c>
      <c r="AE5" s="1" t="s">
        <v>160</v>
      </c>
      <c r="AG5" s="1" t="s">
        <v>207</v>
      </c>
      <c r="AH5" s="1" t="s">
        <v>46</v>
      </c>
      <c r="AI5" s="1" t="s">
        <v>160</v>
      </c>
      <c r="AK5" s="1" t="s">
        <v>229</v>
      </c>
      <c r="AL5" s="1" t="s">
        <v>231</v>
      </c>
      <c r="AM5" s="1" t="s">
        <v>160</v>
      </c>
      <c r="AO5" s="1" t="s">
        <v>253</v>
      </c>
      <c r="AP5" s="1" t="s">
        <v>63</v>
      </c>
      <c r="AQ5" s="1" t="s">
        <v>160</v>
      </c>
      <c r="AS5" s="1" t="s">
        <v>295</v>
      </c>
      <c r="AT5" s="1" t="s">
        <v>298</v>
      </c>
      <c r="AU5" s="1" t="s">
        <v>160</v>
      </c>
    </row>
    <row r="6" spans="1:47" x14ac:dyDescent="0.2">
      <c r="A6" s="1" t="s">
        <v>0</v>
      </c>
      <c r="B6" s="1" t="s">
        <v>6</v>
      </c>
      <c r="C6" s="1" t="s">
        <v>163</v>
      </c>
      <c r="E6" s="1" t="s">
        <v>48</v>
      </c>
      <c r="F6" s="1" t="s">
        <v>53</v>
      </c>
      <c r="G6" s="1" t="s">
        <v>160</v>
      </c>
      <c r="I6" s="1" t="s">
        <v>70</v>
      </c>
      <c r="J6" s="1" t="s">
        <v>74</v>
      </c>
      <c r="K6" s="1" t="s">
        <v>160</v>
      </c>
      <c r="M6" s="1" t="s">
        <v>85</v>
      </c>
      <c r="N6" s="1" t="s">
        <v>65</v>
      </c>
      <c r="O6" s="1" t="s">
        <v>163</v>
      </c>
      <c r="Q6" s="1" t="s">
        <v>94</v>
      </c>
      <c r="R6" s="1" t="s">
        <v>88</v>
      </c>
      <c r="S6" s="1" t="s">
        <v>163</v>
      </c>
      <c r="U6" s="1" t="s">
        <v>123</v>
      </c>
      <c r="V6" s="1" t="s">
        <v>125</v>
      </c>
      <c r="W6" s="1" t="s">
        <v>162</v>
      </c>
      <c r="Y6" s="1" t="s">
        <v>173</v>
      </c>
      <c r="Z6" s="1" t="s">
        <v>177</v>
      </c>
      <c r="AA6" s="1" t="s">
        <v>160</v>
      </c>
      <c r="AC6" s="1" t="s">
        <v>194</v>
      </c>
      <c r="AD6" s="1" t="s">
        <v>88</v>
      </c>
      <c r="AE6" s="1" t="s">
        <v>163</v>
      </c>
      <c r="AK6" s="1" t="s">
        <v>229</v>
      </c>
      <c r="AL6" s="1" t="s">
        <v>232</v>
      </c>
      <c r="AM6" s="1" t="s">
        <v>160</v>
      </c>
      <c r="AO6" s="1" t="s">
        <v>253</v>
      </c>
      <c r="AP6" s="1" t="s">
        <v>230</v>
      </c>
      <c r="AQ6" s="1" t="s">
        <v>162</v>
      </c>
      <c r="AS6" s="1" t="s">
        <v>295</v>
      </c>
      <c r="AT6" s="1" t="s">
        <v>299</v>
      </c>
      <c r="AU6" s="1" t="s">
        <v>161</v>
      </c>
    </row>
    <row r="7" spans="1:47" x14ac:dyDescent="0.2">
      <c r="A7" s="1" t="s">
        <v>0</v>
      </c>
      <c r="B7" s="1" t="s">
        <v>7</v>
      </c>
      <c r="C7" s="1" t="s">
        <v>161</v>
      </c>
      <c r="E7" s="1" t="s">
        <v>48</v>
      </c>
      <c r="F7" s="1" t="s">
        <v>54</v>
      </c>
      <c r="G7" s="1" t="s">
        <v>163</v>
      </c>
      <c r="I7" s="1" t="s">
        <v>70</v>
      </c>
      <c r="J7" s="1" t="s">
        <v>75</v>
      </c>
      <c r="K7" s="1" t="s">
        <v>160</v>
      </c>
      <c r="M7" s="1" t="s">
        <v>85</v>
      </c>
      <c r="N7" s="1" t="s">
        <v>89</v>
      </c>
      <c r="O7" s="1" t="s">
        <v>160</v>
      </c>
      <c r="Q7" s="1" t="s">
        <v>94</v>
      </c>
      <c r="R7" s="1" t="s">
        <v>65</v>
      </c>
      <c r="S7" s="1" t="s">
        <v>163</v>
      </c>
      <c r="U7" s="1" t="s">
        <v>123</v>
      </c>
      <c r="V7" s="1" t="s">
        <v>126</v>
      </c>
      <c r="W7" s="1" t="s">
        <v>160</v>
      </c>
      <c r="Y7" s="1" t="s">
        <v>173</v>
      </c>
      <c r="Z7" s="1" t="s">
        <v>178</v>
      </c>
      <c r="AA7" s="1" t="s">
        <v>160</v>
      </c>
      <c r="AC7" s="1" t="s">
        <v>194</v>
      </c>
      <c r="AD7" s="1" t="s">
        <v>65</v>
      </c>
      <c r="AE7" s="1" t="s">
        <v>163</v>
      </c>
      <c r="AK7" s="1" t="s">
        <v>229</v>
      </c>
      <c r="AL7" s="1" t="s">
        <v>68</v>
      </c>
      <c r="AM7" s="1" t="s">
        <v>160</v>
      </c>
      <c r="AO7" s="1" t="s">
        <v>253</v>
      </c>
      <c r="AP7" s="1" t="s">
        <v>257</v>
      </c>
      <c r="AQ7" s="1" t="s">
        <v>162</v>
      </c>
      <c r="AS7" s="1" t="s">
        <v>295</v>
      </c>
      <c r="AT7" s="1" t="s">
        <v>300</v>
      </c>
      <c r="AU7" s="1" t="s">
        <v>161</v>
      </c>
    </row>
    <row r="8" spans="1:47" x14ac:dyDescent="0.2">
      <c r="A8" s="1" t="s">
        <v>0</v>
      </c>
      <c r="B8" s="1" t="s">
        <v>8</v>
      </c>
      <c r="C8" s="1" t="s">
        <v>161</v>
      </c>
      <c r="E8" s="1" t="s">
        <v>48</v>
      </c>
      <c r="F8" s="1" t="s">
        <v>55</v>
      </c>
      <c r="G8" s="1" t="s">
        <v>162</v>
      </c>
      <c r="I8" s="1" t="s">
        <v>70</v>
      </c>
      <c r="J8" s="1" t="s">
        <v>35</v>
      </c>
      <c r="K8" s="1" t="s">
        <v>160</v>
      </c>
      <c r="M8" s="1" t="s">
        <v>85</v>
      </c>
      <c r="N8" s="1" t="s">
        <v>90</v>
      </c>
      <c r="O8" s="1" t="s">
        <v>164</v>
      </c>
      <c r="Q8" s="1" t="s">
        <v>94</v>
      </c>
      <c r="R8" s="1" t="s">
        <v>97</v>
      </c>
      <c r="S8" s="1" t="s">
        <v>160</v>
      </c>
      <c r="U8" s="1" t="s">
        <v>123</v>
      </c>
      <c r="V8" s="1" t="s">
        <v>127</v>
      </c>
      <c r="W8" s="1" t="s">
        <v>160</v>
      </c>
      <c r="Y8" s="1" t="s">
        <v>173</v>
      </c>
      <c r="Z8" s="1" t="s">
        <v>179</v>
      </c>
      <c r="AA8" s="1" t="s">
        <v>160</v>
      </c>
      <c r="AC8" s="1" t="s">
        <v>194</v>
      </c>
      <c r="AD8" s="1" t="s">
        <v>198</v>
      </c>
      <c r="AE8" s="1" t="s">
        <v>163</v>
      </c>
      <c r="AK8" s="1" t="s">
        <v>229</v>
      </c>
      <c r="AL8" s="1" t="s">
        <v>86</v>
      </c>
      <c r="AM8" s="1" t="s">
        <v>160</v>
      </c>
      <c r="AO8" s="1" t="s">
        <v>253</v>
      </c>
      <c r="AP8" s="1" t="s">
        <v>258</v>
      </c>
      <c r="AQ8" s="1" t="s">
        <v>162</v>
      </c>
      <c r="AS8" s="1" t="s">
        <v>295</v>
      </c>
      <c r="AT8" s="1" t="s">
        <v>301</v>
      </c>
      <c r="AU8" s="1" t="s">
        <v>161</v>
      </c>
    </row>
    <row r="9" spans="1:47" x14ac:dyDescent="0.2">
      <c r="A9" s="1" t="s">
        <v>0</v>
      </c>
      <c r="B9" s="1" t="s">
        <v>9</v>
      </c>
      <c r="C9" s="1" t="s">
        <v>161</v>
      </c>
      <c r="E9" s="1" t="s">
        <v>48</v>
      </c>
      <c r="F9" s="1" t="s">
        <v>56</v>
      </c>
      <c r="G9" s="1" t="s">
        <v>161</v>
      </c>
      <c r="I9" s="1" t="s">
        <v>70</v>
      </c>
      <c r="J9" s="1" t="s">
        <v>76</v>
      </c>
      <c r="K9" s="1" t="s">
        <v>161</v>
      </c>
      <c r="M9" s="1" t="s">
        <v>85</v>
      </c>
      <c r="N9" s="1" t="s">
        <v>91</v>
      </c>
      <c r="O9" s="1" t="s">
        <v>162</v>
      </c>
      <c r="Q9" s="1" t="s">
        <v>94</v>
      </c>
      <c r="R9" s="1" t="s">
        <v>98</v>
      </c>
      <c r="S9" s="1" t="s">
        <v>164</v>
      </c>
      <c r="U9" s="1" t="s">
        <v>123</v>
      </c>
      <c r="V9" s="1" t="s">
        <v>128</v>
      </c>
      <c r="W9" s="1" t="s">
        <v>164</v>
      </c>
      <c r="Y9" s="1" t="s">
        <v>173</v>
      </c>
      <c r="Z9" s="1" t="s">
        <v>180</v>
      </c>
      <c r="AA9" s="1" t="s">
        <v>160</v>
      </c>
      <c r="AC9" s="1" t="s">
        <v>194</v>
      </c>
      <c r="AD9" s="1" t="s">
        <v>199</v>
      </c>
      <c r="AE9" s="1" t="s">
        <v>163</v>
      </c>
      <c r="AK9" s="1" t="s">
        <v>229</v>
      </c>
      <c r="AL9" s="1" t="s">
        <v>233</v>
      </c>
      <c r="AM9" s="1" t="s">
        <v>160</v>
      </c>
      <c r="AO9" s="1" t="s">
        <v>253</v>
      </c>
      <c r="AP9" s="1" t="s">
        <v>259</v>
      </c>
      <c r="AQ9" s="1" t="s">
        <v>162</v>
      </c>
      <c r="AS9" s="1" t="s">
        <v>295</v>
      </c>
      <c r="AT9" s="1" t="s">
        <v>118</v>
      </c>
      <c r="AU9" s="1" t="s">
        <v>161</v>
      </c>
    </row>
    <row r="10" spans="1:47" x14ac:dyDescent="0.2">
      <c r="A10" s="1" t="s">
        <v>0</v>
      </c>
      <c r="B10" s="1" t="s">
        <v>10</v>
      </c>
      <c r="C10" s="1" t="s">
        <v>160</v>
      </c>
      <c r="E10" s="1" t="s">
        <v>48</v>
      </c>
      <c r="F10" s="1" t="s">
        <v>57</v>
      </c>
      <c r="G10" s="1" t="s">
        <v>167</v>
      </c>
      <c r="I10" s="1" t="s">
        <v>70</v>
      </c>
      <c r="J10" s="1" t="s">
        <v>77</v>
      </c>
      <c r="K10" s="1" t="s">
        <v>161</v>
      </c>
      <c r="M10" s="1" t="s">
        <v>85</v>
      </c>
      <c r="N10" s="1" t="s">
        <v>39</v>
      </c>
      <c r="O10" s="1" t="s">
        <v>160</v>
      </c>
      <c r="Q10" s="1" t="s">
        <v>94</v>
      </c>
      <c r="R10" s="1" t="s">
        <v>99</v>
      </c>
      <c r="S10" s="1" t="s">
        <v>160</v>
      </c>
      <c r="U10" s="1" t="s">
        <v>123</v>
      </c>
      <c r="V10" s="1" t="s">
        <v>129</v>
      </c>
      <c r="W10" s="1" t="s">
        <v>160</v>
      </c>
      <c r="Y10" s="1" t="s">
        <v>173</v>
      </c>
      <c r="Z10" s="1" t="s">
        <v>44</v>
      </c>
      <c r="AA10" s="1" t="s">
        <v>160</v>
      </c>
      <c r="AC10" s="1" t="s">
        <v>194</v>
      </c>
      <c r="AD10" s="1" t="s">
        <v>200</v>
      </c>
      <c r="AE10" s="1" t="s">
        <v>160</v>
      </c>
      <c r="AK10" s="1" t="s">
        <v>229</v>
      </c>
      <c r="AL10" s="1" t="s">
        <v>234</v>
      </c>
      <c r="AM10" s="1" t="s">
        <v>160</v>
      </c>
      <c r="AO10" s="1" t="s">
        <v>253</v>
      </c>
      <c r="AP10" s="1" t="s">
        <v>95</v>
      </c>
      <c r="AQ10" s="1" t="s">
        <v>163</v>
      </c>
      <c r="AS10" s="1" t="s">
        <v>295</v>
      </c>
      <c r="AT10" s="1" t="s">
        <v>302</v>
      </c>
      <c r="AU10" s="1" t="s">
        <v>161</v>
      </c>
    </row>
    <row r="11" spans="1:47" x14ac:dyDescent="0.2">
      <c r="A11" s="1" t="s">
        <v>0</v>
      </c>
      <c r="B11" s="1" t="s">
        <v>11</v>
      </c>
      <c r="C11" s="1" t="s">
        <v>161</v>
      </c>
      <c r="E11" s="1" t="s">
        <v>48</v>
      </c>
      <c r="F11" s="1" t="s">
        <v>58</v>
      </c>
      <c r="G11" s="1" t="s">
        <v>160</v>
      </c>
      <c r="I11" s="1" t="s">
        <v>70</v>
      </c>
      <c r="J11" s="1" t="s">
        <v>78</v>
      </c>
      <c r="K11" s="1" t="s">
        <v>160</v>
      </c>
      <c r="M11" s="1" t="s">
        <v>85</v>
      </c>
      <c r="N11" s="1" t="s">
        <v>92</v>
      </c>
      <c r="O11" s="1" t="s">
        <v>163</v>
      </c>
      <c r="Q11" s="1" t="s">
        <v>94</v>
      </c>
      <c r="R11" s="1" t="s">
        <v>100</v>
      </c>
      <c r="S11" s="1" t="s">
        <v>160</v>
      </c>
      <c r="U11" s="1" t="s">
        <v>123</v>
      </c>
      <c r="V11" s="1" t="s">
        <v>130</v>
      </c>
      <c r="W11" s="1" t="s">
        <v>160</v>
      </c>
      <c r="Y11" s="1" t="s">
        <v>173</v>
      </c>
      <c r="Z11" s="1" t="s">
        <v>80</v>
      </c>
      <c r="AA11" s="1" t="s">
        <v>163</v>
      </c>
      <c r="AC11" s="1" t="s">
        <v>194</v>
      </c>
      <c r="AD11" s="1" t="s">
        <v>201</v>
      </c>
      <c r="AE11" s="1" t="s">
        <v>164</v>
      </c>
      <c r="AK11" s="1" t="s">
        <v>229</v>
      </c>
      <c r="AL11" s="1" t="s">
        <v>98</v>
      </c>
      <c r="AM11" s="1" t="s">
        <v>162</v>
      </c>
      <c r="AO11" s="1" t="s">
        <v>253</v>
      </c>
      <c r="AP11" s="1" t="s">
        <v>260</v>
      </c>
      <c r="AQ11" s="1" t="s">
        <v>161</v>
      </c>
      <c r="AS11" s="1" t="s">
        <v>295</v>
      </c>
      <c r="AT11" s="1" t="s">
        <v>303</v>
      </c>
      <c r="AU11" s="1" t="s">
        <v>161</v>
      </c>
    </row>
    <row r="12" spans="1:47" x14ac:dyDescent="0.2">
      <c r="A12" s="1" t="s">
        <v>0</v>
      </c>
      <c r="B12" s="1" t="s">
        <v>12</v>
      </c>
      <c r="C12" s="1" t="s">
        <v>161</v>
      </c>
      <c r="E12" s="1" t="s">
        <v>48</v>
      </c>
      <c r="F12" s="1" t="s">
        <v>59</v>
      </c>
      <c r="G12" s="1" t="s">
        <v>163</v>
      </c>
      <c r="I12" s="1" t="s">
        <v>70</v>
      </c>
      <c r="J12" s="1" t="s">
        <v>79</v>
      </c>
      <c r="K12" s="1" t="s">
        <v>160</v>
      </c>
      <c r="M12" s="1" t="s">
        <v>85</v>
      </c>
      <c r="N12" s="1" t="s">
        <v>44</v>
      </c>
      <c r="O12" s="1" t="s">
        <v>161</v>
      </c>
      <c r="Q12" s="1" t="s">
        <v>94</v>
      </c>
      <c r="R12" s="1" t="s">
        <v>101</v>
      </c>
      <c r="S12" s="1" t="s">
        <v>160</v>
      </c>
      <c r="U12" s="1" t="s">
        <v>123</v>
      </c>
      <c r="V12" s="1" t="s">
        <v>131</v>
      </c>
      <c r="W12" s="1" t="s">
        <v>161</v>
      </c>
      <c r="Y12" s="1" t="s">
        <v>173</v>
      </c>
      <c r="Z12" s="1" t="s">
        <v>46</v>
      </c>
      <c r="AA12" s="1" t="s">
        <v>160</v>
      </c>
      <c r="AC12" s="1" t="s">
        <v>194</v>
      </c>
      <c r="AD12" s="1" t="s">
        <v>202</v>
      </c>
      <c r="AE12" s="1" t="s">
        <v>160</v>
      </c>
      <c r="AK12" s="1" t="s">
        <v>229</v>
      </c>
      <c r="AL12" s="1" t="s">
        <v>235</v>
      </c>
      <c r="AM12" s="1" t="s">
        <v>160</v>
      </c>
      <c r="AO12" s="1" t="s">
        <v>253</v>
      </c>
      <c r="AP12" s="1" t="s">
        <v>261</v>
      </c>
      <c r="AQ12" s="1" t="s">
        <v>161</v>
      </c>
      <c r="AS12" s="1" t="s">
        <v>295</v>
      </c>
      <c r="AT12" s="1" t="s">
        <v>304</v>
      </c>
      <c r="AU12" s="1" t="s">
        <v>161</v>
      </c>
    </row>
    <row r="13" spans="1:47" x14ac:dyDescent="0.2">
      <c r="A13" s="1" t="s">
        <v>0</v>
      </c>
      <c r="B13" s="1" t="s">
        <v>13</v>
      </c>
      <c r="C13" s="1" t="s">
        <v>160</v>
      </c>
      <c r="E13" s="1" t="s">
        <v>48</v>
      </c>
      <c r="F13" s="1" t="s">
        <v>60</v>
      </c>
      <c r="G13" s="1" t="s">
        <v>160</v>
      </c>
      <c r="I13" s="1" t="s">
        <v>70</v>
      </c>
      <c r="J13" s="1" t="s">
        <v>44</v>
      </c>
      <c r="K13" s="1" t="s">
        <v>160</v>
      </c>
      <c r="M13" s="1" t="s">
        <v>85</v>
      </c>
      <c r="N13" s="1" t="s">
        <v>80</v>
      </c>
      <c r="O13" s="1" t="s">
        <v>163</v>
      </c>
      <c r="Q13" s="1" t="s">
        <v>94</v>
      </c>
      <c r="R13" s="1" t="s">
        <v>102</v>
      </c>
      <c r="S13" s="1" t="s">
        <v>164</v>
      </c>
      <c r="U13" s="1" t="s">
        <v>123</v>
      </c>
      <c r="V13" s="1" t="s">
        <v>132</v>
      </c>
      <c r="W13" s="1" t="s">
        <v>160</v>
      </c>
      <c r="Y13" s="1" t="s">
        <v>173</v>
      </c>
      <c r="Z13" s="1" t="s">
        <v>181</v>
      </c>
      <c r="AA13" s="1" t="s">
        <v>169</v>
      </c>
      <c r="AC13" s="1" t="s">
        <v>194</v>
      </c>
      <c r="AD13" s="1" t="s">
        <v>203</v>
      </c>
      <c r="AE13" s="1" t="s">
        <v>160</v>
      </c>
      <c r="AK13" s="1" t="s">
        <v>229</v>
      </c>
      <c r="AL13" s="1" t="s">
        <v>236</v>
      </c>
      <c r="AM13" s="1" t="s">
        <v>162</v>
      </c>
      <c r="AO13" s="1" t="s">
        <v>253</v>
      </c>
      <c r="AP13" s="1" t="s">
        <v>262</v>
      </c>
      <c r="AQ13" s="1" t="s">
        <v>161</v>
      </c>
      <c r="AS13" s="1" t="s">
        <v>295</v>
      </c>
      <c r="AT13" s="1" t="s">
        <v>305</v>
      </c>
      <c r="AU13" s="1" t="s">
        <v>161</v>
      </c>
    </row>
    <row r="14" spans="1:47" x14ac:dyDescent="0.2">
      <c r="A14" s="1" t="s">
        <v>0</v>
      </c>
      <c r="B14" s="1" t="s">
        <v>14</v>
      </c>
      <c r="C14" s="1" t="s">
        <v>161</v>
      </c>
      <c r="E14" s="1" t="s">
        <v>48</v>
      </c>
      <c r="F14" s="1" t="s">
        <v>44</v>
      </c>
      <c r="G14" s="1" t="s">
        <v>160</v>
      </c>
      <c r="I14" s="1" t="s">
        <v>70</v>
      </c>
      <c r="J14" s="1" t="s">
        <v>80</v>
      </c>
      <c r="K14" s="1" t="s">
        <v>163</v>
      </c>
      <c r="M14" s="1" t="s">
        <v>85</v>
      </c>
      <c r="N14" s="1" t="s">
        <v>46</v>
      </c>
      <c r="O14" s="1" t="s">
        <v>160</v>
      </c>
      <c r="Q14" s="1" t="s">
        <v>94</v>
      </c>
      <c r="R14" s="1" t="s">
        <v>39</v>
      </c>
      <c r="S14" s="1" t="s">
        <v>160</v>
      </c>
      <c r="U14" s="1" t="s">
        <v>123</v>
      </c>
      <c r="V14" s="1" t="s">
        <v>133</v>
      </c>
      <c r="W14" s="1" t="s">
        <v>160</v>
      </c>
      <c r="Y14" s="1" t="s">
        <v>173</v>
      </c>
      <c r="Z14" s="1" t="s">
        <v>182</v>
      </c>
      <c r="AA14" s="1" t="s">
        <v>169</v>
      </c>
      <c r="AC14" s="1" t="s">
        <v>194</v>
      </c>
      <c r="AD14" s="1" t="s">
        <v>179</v>
      </c>
      <c r="AE14" s="1" t="s">
        <v>160</v>
      </c>
      <c r="AK14" s="1" t="s">
        <v>229</v>
      </c>
      <c r="AL14" s="1" t="s">
        <v>237</v>
      </c>
      <c r="AM14" s="1" t="s">
        <v>162</v>
      </c>
      <c r="AO14" s="1" t="s">
        <v>253</v>
      </c>
      <c r="AP14" s="1" t="s">
        <v>263</v>
      </c>
      <c r="AQ14" s="1" t="s">
        <v>161</v>
      </c>
      <c r="AS14" s="1" t="s">
        <v>295</v>
      </c>
      <c r="AT14" s="1" t="s">
        <v>306</v>
      </c>
      <c r="AU14" s="1" t="s">
        <v>161</v>
      </c>
    </row>
    <row r="15" spans="1:47" x14ac:dyDescent="0.2">
      <c r="A15" s="1" t="s">
        <v>0</v>
      </c>
      <c r="B15" s="1" t="s">
        <v>15</v>
      </c>
      <c r="C15" s="1" t="s">
        <v>161</v>
      </c>
      <c r="E15" s="1" t="s">
        <v>48</v>
      </c>
      <c r="F15" s="1" t="s">
        <v>45</v>
      </c>
      <c r="G15" s="1" t="s">
        <v>163</v>
      </c>
      <c r="I15" s="1" t="s">
        <v>70</v>
      </c>
      <c r="J15" s="1" t="s">
        <v>46</v>
      </c>
      <c r="K15" s="1" t="s">
        <v>160</v>
      </c>
      <c r="M15" s="1" t="s">
        <v>85</v>
      </c>
      <c r="N15" s="1" t="s">
        <v>93</v>
      </c>
      <c r="O15" s="1" t="s">
        <v>169</v>
      </c>
      <c r="Q15" s="1" t="s">
        <v>94</v>
      </c>
      <c r="R15" s="1" t="s">
        <v>103</v>
      </c>
      <c r="S15" s="1" t="s">
        <v>160</v>
      </c>
      <c r="U15" s="1" t="s">
        <v>123</v>
      </c>
      <c r="V15" s="1" t="s">
        <v>134</v>
      </c>
      <c r="W15" s="1" t="s">
        <v>160</v>
      </c>
      <c r="Y15" s="1" t="s">
        <v>173</v>
      </c>
      <c r="Z15" s="1" t="s">
        <v>183</v>
      </c>
      <c r="AA15" s="1" t="s">
        <v>169</v>
      </c>
      <c r="AC15" s="1" t="s">
        <v>194</v>
      </c>
      <c r="AD15" s="1" t="s">
        <v>204</v>
      </c>
      <c r="AE15" s="1" t="s">
        <v>161</v>
      </c>
      <c r="AK15" s="1" t="s">
        <v>229</v>
      </c>
      <c r="AL15" s="1" t="s">
        <v>238</v>
      </c>
      <c r="AM15" s="1" t="s">
        <v>162</v>
      </c>
      <c r="AO15" s="1" t="s">
        <v>253</v>
      </c>
      <c r="AP15" s="1" t="s">
        <v>264</v>
      </c>
      <c r="AQ15" s="1" t="s">
        <v>161</v>
      </c>
      <c r="AS15" s="1" t="s">
        <v>295</v>
      </c>
      <c r="AT15" s="1" t="s">
        <v>307</v>
      </c>
      <c r="AU15" s="1" t="s">
        <v>160</v>
      </c>
    </row>
    <row r="16" spans="1:47" x14ac:dyDescent="0.2">
      <c r="A16" s="1" t="s">
        <v>0</v>
      </c>
      <c r="B16" s="1" t="s">
        <v>16</v>
      </c>
      <c r="C16" s="1" t="s">
        <v>161</v>
      </c>
      <c r="E16" s="1" t="s">
        <v>48</v>
      </c>
      <c r="F16" s="1" t="s">
        <v>46</v>
      </c>
      <c r="G16" s="1" t="s">
        <v>160</v>
      </c>
      <c r="I16" s="1" t="s">
        <v>70</v>
      </c>
      <c r="J16" s="1" t="s">
        <v>81</v>
      </c>
      <c r="K16" s="1" t="s">
        <v>161</v>
      </c>
      <c r="Q16" s="1" t="s">
        <v>94</v>
      </c>
      <c r="R16" s="1" t="s">
        <v>92</v>
      </c>
      <c r="S16" s="1" t="s">
        <v>163</v>
      </c>
      <c r="U16" s="1" t="s">
        <v>123</v>
      </c>
      <c r="V16" s="1" t="s">
        <v>135</v>
      </c>
      <c r="W16" s="1" t="s">
        <v>160</v>
      </c>
      <c r="Y16" s="1" t="s">
        <v>173</v>
      </c>
      <c r="Z16" s="1" t="s">
        <v>184</v>
      </c>
      <c r="AA16" s="1" t="s">
        <v>169</v>
      </c>
      <c r="AC16" s="1" t="s">
        <v>194</v>
      </c>
      <c r="AD16" s="1" t="s">
        <v>44</v>
      </c>
      <c r="AE16" s="1" t="s">
        <v>160</v>
      </c>
      <c r="AK16" s="1" t="s">
        <v>229</v>
      </c>
      <c r="AL16" s="1" t="s">
        <v>239</v>
      </c>
      <c r="AM16" s="1" t="s">
        <v>163</v>
      </c>
      <c r="AO16" s="1" t="s">
        <v>253</v>
      </c>
      <c r="AP16" s="1" t="s">
        <v>265</v>
      </c>
      <c r="AQ16" s="1" t="s">
        <v>161</v>
      </c>
      <c r="AS16" s="1" t="s">
        <v>295</v>
      </c>
      <c r="AT16" s="1" t="s">
        <v>308</v>
      </c>
      <c r="AU16" s="1" t="s">
        <v>161</v>
      </c>
    </row>
    <row r="17" spans="1:47" x14ac:dyDescent="0.2">
      <c r="A17" s="1" t="s">
        <v>0</v>
      </c>
      <c r="B17" s="1" t="s">
        <v>17</v>
      </c>
      <c r="C17" s="1" t="s">
        <v>161</v>
      </c>
      <c r="E17" s="1" t="s">
        <v>48</v>
      </c>
      <c r="F17" s="1" t="s">
        <v>61</v>
      </c>
      <c r="G17" s="1" t="s">
        <v>160</v>
      </c>
      <c r="I17" s="1" t="s">
        <v>70</v>
      </c>
      <c r="J17" s="1" t="s">
        <v>82</v>
      </c>
      <c r="K17" s="1" t="s">
        <v>162</v>
      </c>
      <c r="Q17" s="1" t="s">
        <v>94</v>
      </c>
      <c r="R17" s="1" t="s">
        <v>104</v>
      </c>
      <c r="S17" s="1" t="s">
        <v>160</v>
      </c>
      <c r="U17" s="1" t="s">
        <v>123</v>
      </c>
      <c r="V17" s="1" t="s">
        <v>136</v>
      </c>
      <c r="W17" s="1" t="s">
        <v>160</v>
      </c>
      <c r="Y17" s="1" t="s">
        <v>173</v>
      </c>
      <c r="Z17" s="1" t="s">
        <v>185</v>
      </c>
      <c r="AA17" s="1" t="s">
        <v>169</v>
      </c>
      <c r="AC17" s="1" t="s">
        <v>194</v>
      </c>
      <c r="AD17" s="1" t="s">
        <v>80</v>
      </c>
      <c r="AE17" s="1" t="s">
        <v>163</v>
      </c>
      <c r="AK17" s="1" t="s">
        <v>229</v>
      </c>
      <c r="AL17" s="1" t="s">
        <v>240</v>
      </c>
      <c r="AM17" s="1" t="s">
        <v>163</v>
      </c>
      <c r="AO17" s="1" t="s">
        <v>253</v>
      </c>
      <c r="AP17" s="1" t="s">
        <v>266</v>
      </c>
      <c r="AQ17" s="1" t="s">
        <v>161</v>
      </c>
      <c r="AS17" s="1" t="s">
        <v>295</v>
      </c>
      <c r="AT17" s="1" t="s">
        <v>309</v>
      </c>
      <c r="AU17" s="1" t="s">
        <v>164</v>
      </c>
    </row>
    <row r="18" spans="1:47" x14ac:dyDescent="0.2">
      <c r="A18" s="1" t="s">
        <v>0</v>
      </c>
      <c r="B18" s="1" t="s">
        <v>18</v>
      </c>
      <c r="C18" s="1" t="s">
        <v>161</v>
      </c>
      <c r="E18" s="1" t="s">
        <v>48</v>
      </c>
      <c r="F18" s="1" t="s">
        <v>62</v>
      </c>
      <c r="G18" s="1" t="s">
        <v>161</v>
      </c>
      <c r="I18" s="1" t="s">
        <v>70</v>
      </c>
      <c r="J18" s="1" t="s">
        <v>83</v>
      </c>
      <c r="K18" s="1" t="s">
        <v>160</v>
      </c>
      <c r="Q18" s="1" t="s">
        <v>94</v>
      </c>
      <c r="R18" s="1" t="s">
        <v>105</v>
      </c>
      <c r="S18" s="1" t="s">
        <v>160</v>
      </c>
      <c r="U18" s="1" t="s">
        <v>123</v>
      </c>
      <c r="V18" s="1" t="s">
        <v>137</v>
      </c>
      <c r="W18" s="1" t="s">
        <v>161</v>
      </c>
      <c r="Y18" s="1" t="s">
        <v>173</v>
      </c>
      <c r="Z18" s="1" t="s">
        <v>186</v>
      </c>
      <c r="AA18" s="1" t="s">
        <v>169</v>
      </c>
      <c r="AC18" s="1" t="s">
        <v>194</v>
      </c>
      <c r="AD18" s="1" t="s">
        <v>46</v>
      </c>
      <c r="AE18" s="1" t="s">
        <v>160</v>
      </c>
      <c r="AK18" s="1" t="s">
        <v>229</v>
      </c>
      <c r="AL18" s="1" t="s">
        <v>241</v>
      </c>
      <c r="AM18" s="1" t="s">
        <v>163</v>
      </c>
      <c r="AO18" s="1" t="s">
        <v>253</v>
      </c>
      <c r="AP18" s="1" t="s">
        <v>267</v>
      </c>
      <c r="AQ18" s="1" t="s">
        <v>161</v>
      </c>
      <c r="AS18" s="1" t="s">
        <v>295</v>
      </c>
      <c r="AT18" s="1" t="s">
        <v>44</v>
      </c>
      <c r="AU18" s="1" t="s">
        <v>161</v>
      </c>
    </row>
    <row r="19" spans="1:47" x14ac:dyDescent="0.2">
      <c r="A19" s="1" t="s">
        <v>0</v>
      </c>
      <c r="B19" s="1" t="s">
        <v>19</v>
      </c>
      <c r="C19" s="1" t="s">
        <v>161</v>
      </c>
      <c r="E19" s="1" t="s">
        <v>48</v>
      </c>
      <c r="F19" s="1" t="s">
        <v>63</v>
      </c>
      <c r="G19" s="1" t="s">
        <v>160</v>
      </c>
      <c r="I19" s="1" t="s">
        <v>70</v>
      </c>
      <c r="J19" s="1" t="s">
        <v>84</v>
      </c>
      <c r="K19" s="1" t="s">
        <v>160</v>
      </c>
      <c r="Q19" s="1" t="s">
        <v>94</v>
      </c>
      <c r="R19" s="1" t="s">
        <v>106</v>
      </c>
      <c r="S19" s="1" t="s">
        <v>160</v>
      </c>
      <c r="U19" s="1" t="s">
        <v>123</v>
      </c>
      <c r="V19" s="1" t="s">
        <v>138</v>
      </c>
      <c r="W19" s="1" t="s">
        <v>160</v>
      </c>
      <c r="Y19" s="1" t="s">
        <v>173</v>
      </c>
      <c r="Z19" s="1" t="s">
        <v>187</v>
      </c>
      <c r="AA19" s="1" t="s">
        <v>169</v>
      </c>
      <c r="AC19" s="1" t="s">
        <v>194</v>
      </c>
      <c r="AD19" s="1" t="s">
        <v>205</v>
      </c>
      <c r="AE19" s="1" t="s">
        <v>160</v>
      </c>
      <c r="AK19" s="1" t="s">
        <v>229</v>
      </c>
      <c r="AL19" s="1" t="s">
        <v>242</v>
      </c>
      <c r="AM19" s="1" t="s">
        <v>160</v>
      </c>
      <c r="AO19" s="1" t="s">
        <v>253</v>
      </c>
      <c r="AP19" s="1" t="s">
        <v>268</v>
      </c>
      <c r="AQ19" s="1" t="s">
        <v>161</v>
      </c>
      <c r="AS19" s="1" t="s">
        <v>295</v>
      </c>
      <c r="AT19" s="1" t="s">
        <v>80</v>
      </c>
      <c r="AU19" s="1" t="s">
        <v>163</v>
      </c>
    </row>
    <row r="20" spans="1:47" x14ac:dyDescent="0.2">
      <c r="A20" s="1" t="s">
        <v>0</v>
      </c>
      <c r="B20" s="1" t="s">
        <v>20</v>
      </c>
      <c r="C20" s="1" t="s">
        <v>161</v>
      </c>
      <c r="E20" s="1" t="s">
        <v>48</v>
      </c>
      <c r="F20" s="1" t="s">
        <v>64</v>
      </c>
      <c r="G20" s="1" t="s">
        <v>163</v>
      </c>
      <c r="Q20" s="1" t="s">
        <v>94</v>
      </c>
      <c r="R20" s="1" t="s">
        <v>107</v>
      </c>
      <c r="S20" s="1" t="s">
        <v>160</v>
      </c>
      <c r="U20" s="1" t="s">
        <v>123</v>
      </c>
      <c r="V20" s="1" t="s">
        <v>139</v>
      </c>
      <c r="W20" s="1" t="s">
        <v>160</v>
      </c>
      <c r="Y20" s="1" t="s">
        <v>173</v>
      </c>
      <c r="Z20" s="1" t="s">
        <v>188</v>
      </c>
      <c r="AA20" s="1" t="s">
        <v>160</v>
      </c>
      <c r="AC20" s="1" t="s">
        <v>194</v>
      </c>
      <c r="AD20" s="1" t="s">
        <v>206</v>
      </c>
      <c r="AE20" s="1" t="s">
        <v>161</v>
      </c>
      <c r="AK20" s="1" t="s">
        <v>229</v>
      </c>
      <c r="AL20" s="1" t="s">
        <v>243</v>
      </c>
      <c r="AM20" s="1" t="s">
        <v>161</v>
      </c>
      <c r="AO20" s="1" t="s">
        <v>253</v>
      </c>
      <c r="AP20" s="1" t="s">
        <v>269</v>
      </c>
      <c r="AQ20" s="1" t="s">
        <v>160</v>
      </c>
      <c r="AS20" s="1" t="s">
        <v>295</v>
      </c>
      <c r="AT20" s="1" t="s">
        <v>46</v>
      </c>
      <c r="AU20" s="1" t="s">
        <v>160</v>
      </c>
    </row>
    <row r="21" spans="1:47" x14ac:dyDescent="0.2">
      <c r="A21" s="1" t="s">
        <v>0</v>
      </c>
      <c r="B21" s="1" t="s">
        <v>21</v>
      </c>
      <c r="C21" s="1" t="s">
        <v>161</v>
      </c>
      <c r="E21" s="1" t="s">
        <v>48</v>
      </c>
      <c r="F21" s="1" t="s">
        <v>65</v>
      </c>
      <c r="G21" s="1" t="s">
        <v>163</v>
      </c>
      <c r="Q21" s="1" t="s">
        <v>94</v>
      </c>
      <c r="R21" s="1" t="s">
        <v>108</v>
      </c>
      <c r="S21" s="1" t="s">
        <v>160</v>
      </c>
      <c r="U21" s="1" t="s">
        <v>123</v>
      </c>
      <c r="V21" s="1" t="s">
        <v>140</v>
      </c>
      <c r="W21" s="1" t="s">
        <v>162</v>
      </c>
      <c r="Y21" s="1" t="s">
        <v>173</v>
      </c>
      <c r="Z21" s="1" t="s">
        <v>189</v>
      </c>
      <c r="AA21" s="1" t="s">
        <v>162</v>
      </c>
      <c r="AK21" s="1" t="s">
        <v>229</v>
      </c>
      <c r="AL21" s="1" t="s">
        <v>35</v>
      </c>
      <c r="AM21" s="1" t="s">
        <v>160</v>
      </c>
      <c r="AO21" s="1" t="s">
        <v>253</v>
      </c>
      <c r="AP21" s="1" t="s">
        <v>270</v>
      </c>
      <c r="AQ21" s="1" t="s">
        <v>161</v>
      </c>
      <c r="AS21" s="1" t="s">
        <v>295</v>
      </c>
      <c r="AT21" s="1" t="s">
        <v>92</v>
      </c>
      <c r="AU21" s="1" t="s">
        <v>163</v>
      </c>
    </row>
    <row r="22" spans="1:47" x14ac:dyDescent="0.2">
      <c r="A22" s="1" t="s">
        <v>0</v>
      </c>
      <c r="B22" s="1" t="s">
        <v>22</v>
      </c>
      <c r="C22" s="1" t="s">
        <v>161</v>
      </c>
      <c r="E22" s="1" t="s">
        <v>48</v>
      </c>
      <c r="F22" s="1" t="s">
        <v>66</v>
      </c>
      <c r="G22" s="1" t="s">
        <v>160</v>
      </c>
      <c r="Q22" s="1" t="s">
        <v>94</v>
      </c>
      <c r="R22" s="1" t="s">
        <v>35</v>
      </c>
      <c r="S22" s="1" t="s">
        <v>160</v>
      </c>
      <c r="U22" s="1" t="s">
        <v>123</v>
      </c>
      <c r="V22" s="1" t="s">
        <v>141</v>
      </c>
      <c r="W22" s="1" t="s">
        <v>160</v>
      </c>
      <c r="Y22" s="1" t="s">
        <v>173</v>
      </c>
      <c r="Z22" s="1" t="s">
        <v>190</v>
      </c>
      <c r="AA22" s="1" t="s">
        <v>162</v>
      </c>
      <c r="AK22" s="1" t="s">
        <v>229</v>
      </c>
      <c r="AL22" s="1" t="s">
        <v>244</v>
      </c>
      <c r="AM22" s="1" t="s">
        <v>160</v>
      </c>
      <c r="AO22" s="1" t="s">
        <v>253</v>
      </c>
      <c r="AP22" s="1" t="s">
        <v>271</v>
      </c>
      <c r="AQ22" s="1" t="s">
        <v>161</v>
      </c>
      <c r="AS22" s="1" t="s">
        <v>295</v>
      </c>
      <c r="AT22" s="1" t="s">
        <v>93</v>
      </c>
      <c r="AU22" s="1" t="s">
        <v>169</v>
      </c>
    </row>
    <row r="23" spans="1:47" x14ac:dyDescent="0.2">
      <c r="A23" s="1" t="s">
        <v>0</v>
      </c>
      <c r="B23" s="1" t="s">
        <v>23</v>
      </c>
      <c r="C23" s="1" t="s">
        <v>161</v>
      </c>
      <c r="E23" s="1" t="s">
        <v>48</v>
      </c>
      <c r="F23" s="1" t="s">
        <v>67</v>
      </c>
      <c r="G23" s="1" t="s">
        <v>161</v>
      </c>
      <c r="Q23" s="1" t="s">
        <v>94</v>
      </c>
      <c r="R23" s="1" t="s">
        <v>109</v>
      </c>
      <c r="S23" s="1" t="s">
        <v>162</v>
      </c>
      <c r="U23" s="1" t="s">
        <v>123</v>
      </c>
      <c r="V23" s="1" t="s">
        <v>142</v>
      </c>
      <c r="W23" s="1" t="s">
        <v>161</v>
      </c>
      <c r="Y23" s="1" t="s">
        <v>173</v>
      </c>
      <c r="Z23" s="1" t="s">
        <v>191</v>
      </c>
      <c r="AA23" s="1" t="s">
        <v>160</v>
      </c>
      <c r="AK23" s="1" t="s">
        <v>229</v>
      </c>
      <c r="AL23" s="1" t="s">
        <v>245</v>
      </c>
      <c r="AM23" s="1" t="s">
        <v>160</v>
      </c>
      <c r="AO23" s="1" t="s">
        <v>253</v>
      </c>
      <c r="AP23" s="1" t="s">
        <v>272</v>
      </c>
      <c r="AQ23" s="1" t="s">
        <v>161</v>
      </c>
      <c r="AS23" s="1" t="s">
        <v>295</v>
      </c>
      <c r="AT23" s="1" t="s">
        <v>310</v>
      </c>
      <c r="AU23" s="1" t="s">
        <v>160</v>
      </c>
    </row>
    <row r="24" spans="1:47" x14ac:dyDescent="0.2">
      <c r="A24" s="1" t="s">
        <v>0</v>
      </c>
      <c r="B24" s="1" t="s">
        <v>24</v>
      </c>
      <c r="C24" s="1" t="s">
        <v>161</v>
      </c>
      <c r="E24" s="1" t="s">
        <v>48</v>
      </c>
      <c r="F24" s="1" t="s">
        <v>68</v>
      </c>
      <c r="G24" s="1" t="s">
        <v>160</v>
      </c>
      <c r="Q24" s="1" t="s">
        <v>94</v>
      </c>
      <c r="R24" s="1" t="s">
        <v>110</v>
      </c>
      <c r="S24" s="1" t="s">
        <v>162</v>
      </c>
      <c r="U24" s="1" t="s">
        <v>123</v>
      </c>
      <c r="V24" s="1" t="s">
        <v>77</v>
      </c>
      <c r="W24" s="1" t="s">
        <v>161</v>
      </c>
      <c r="Y24" s="1" t="s">
        <v>173</v>
      </c>
      <c r="Z24" s="1" t="s">
        <v>192</v>
      </c>
      <c r="AA24" s="1" t="s">
        <v>160</v>
      </c>
      <c r="AK24" s="1" t="s">
        <v>229</v>
      </c>
      <c r="AL24" s="1" t="s">
        <v>44</v>
      </c>
      <c r="AM24" s="1" t="s">
        <v>161</v>
      </c>
      <c r="AO24" s="1" t="s">
        <v>253</v>
      </c>
      <c r="AP24" s="1" t="s">
        <v>273</v>
      </c>
      <c r="AQ24" s="1" t="s">
        <v>161</v>
      </c>
      <c r="AS24" s="1" t="s">
        <v>295</v>
      </c>
      <c r="AT24" s="1" t="s">
        <v>311</v>
      </c>
      <c r="AU24" s="1" t="s">
        <v>167</v>
      </c>
    </row>
    <row r="25" spans="1:47" x14ac:dyDescent="0.2">
      <c r="A25" s="1" t="s">
        <v>0</v>
      </c>
      <c r="B25" s="1" t="s">
        <v>25</v>
      </c>
      <c r="C25" s="1" t="s">
        <v>161</v>
      </c>
      <c r="E25" s="1" t="s">
        <v>48</v>
      </c>
      <c r="F25" s="1" t="s">
        <v>69</v>
      </c>
      <c r="G25" s="1" t="s">
        <v>162</v>
      </c>
      <c r="Q25" s="1" t="s">
        <v>94</v>
      </c>
      <c r="R25" s="1" t="s">
        <v>111</v>
      </c>
      <c r="S25" s="1" t="s">
        <v>160</v>
      </c>
      <c r="U25" s="1" t="s">
        <v>123</v>
      </c>
      <c r="V25" s="1" t="s">
        <v>143</v>
      </c>
      <c r="W25" s="1" t="s">
        <v>160</v>
      </c>
      <c r="Y25" s="1" t="s">
        <v>173</v>
      </c>
      <c r="Z25" s="1" t="s">
        <v>193</v>
      </c>
      <c r="AA25" s="1" t="s">
        <v>160</v>
      </c>
      <c r="AK25" s="1" t="s">
        <v>229</v>
      </c>
      <c r="AL25" s="1" t="s">
        <v>45</v>
      </c>
      <c r="AM25" s="1" t="s">
        <v>163</v>
      </c>
      <c r="AO25" s="1" t="s">
        <v>253</v>
      </c>
      <c r="AP25" s="1" t="s">
        <v>274</v>
      </c>
      <c r="AQ25" s="1" t="s">
        <v>161</v>
      </c>
      <c r="AS25" s="1" t="s">
        <v>295</v>
      </c>
      <c r="AT25" s="1" t="s">
        <v>312</v>
      </c>
      <c r="AU25" s="1" t="s">
        <v>161</v>
      </c>
    </row>
    <row r="26" spans="1:47" x14ac:dyDescent="0.2">
      <c r="A26" s="1" t="s">
        <v>0</v>
      </c>
      <c r="B26" s="1" t="s">
        <v>26</v>
      </c>
      <c r="C26" s="1" t="s">
        <v>161</v>
      </c>
      <c r="Q26" s="1" t="s">
        <v>94</v>
      </c>
      <c r="R26" s="1" t="s">
        <v>112</v>
      </c>
      <c r="S26" s="1" t="s">
        <v>161</v>
      </c>
      <c r="U26" s="1" t="s">
        <v>123</v>
      </c>
      <c r="V26" s="1" t="s">
        <v>144</v>
      </c>
      <c r="W26" s="1" t="s">
        <v>161</v>
      </c>
      <c r="AK26" s="1" t="s">
        <v>229</v>
      </c>
      <c r="AL26" s="1" t="s">
        <v>46</v>
      </c>
      <c r="AM26" s="1" t="s">
        <v>160</v>
      </c>
      <c r="AO26" s="1" t="s">
        <v>253</v>
      </c>
      <c r="AP26" s="1" t="s">
        <v>275</v>
      </c>
      <c r="AQ26" s="1" t="s">
        <v>161</v>
      </c>
    </row>
    <row r="27" spans="1:47" x14ac:dyDescent="0.2">
      <c r="A27" s="1" t="s">
        <v>0</v>
      </c>
      <c r="B27" s="1" t="s">
        <v>27</v>
      </c>
      <c r="C27" s="1" t="s">
        <v>161</v>
      </c>
      <c r="Q27" s="1" t="s">
        <v>94</v>
      </c>
      <c r="R27" s="1" t="s">
        <v>113</v>
      </c>
      <c r="S27" s="1" t="s">
        <v>160</v>
      </c>
      <c r="U27" s="1" t="s">
        <v>123</v>
      </c>
      <c r="V27" s="1" t="s">
        <v>44</v>
      </c>
      <c r="W27" s="1" t="s">
        <v>160</v>
      </c>
      <c r="AK27" s="1" t="s">
        <v>229</v>
      </c>
      <c r="AL27" s="1" t="s">
        <v>246</v>
      </c>
      <c r="AM27" s="1" t="s">
        <v>160</v>
      </c>
      <c r="AO27" s="1" t="s">
        <v>253</v>
      </c>
      <c r="AP27" s="1" t="s">
        <v>276</v>
      </c>
      <c r="AQ27" s="1" t="s">
        <v>161</v>
      </c>
    </row>
    <row r="28" spans="1:47" x14ac:dyDescent="0.2">
      <c r="A28" s="1" t="s">
        <v>0</v>
      </c>
      <c r="B28" s="1" t="s">
        <v>28</v>
      </c>
      <c r="C28" s="1" t="s">
        <v>161</v>
      </c>
      <c r="Q28" s="1" t="s">
        <v>94</v>
      </c>
      <c r="R28" s="1" t="s">
        <v>114</v>
      </c>
      <c r="S28" s="1" t="s">
        <v>161</v>
      </c>
      <c r="U28" s="1" t="s">
        <v>123</v>
      </c>
      <c r="V28" s="1" t="s">
        <v>80</v>
      </c>
      <c r="W28" s="1" t="s">
        <v>163</v>
      </c>
      <c r="AK28" s="1" t="s">
        <v>229</v>
      </c>
      <c r="AL28" s="1" t="s">
        <v>247</v>
      </c>
      <c r="AM28" s="1" t="s">
        <v>162</v>
      </c>
      <c r="AO28" s="1" t="s">
        <v>253</v>
      </c>
      <c r="AP28" s="1" t="s">
        <v>277</v>
      </c>
      <c r="AQ28" s="1" t="s">
        <v>160</v>
      </c>
    </row>
    <row r="29" spans="1:47" x14ac:dyDescent="0.2">
      <c r="A29" s="1" t="s">
        <v>0</v>
      </c>
      <c r="B29" s="1" t="s">
        <v>29</v>
      </c>
      <c r="C29" s="1" t="s">
        <v>164</v>
      </c>
      <c r="Q29" s="1" t="s">
        <v>94</v>
      </c>
      <c r="R29" s="1" t="s">
        <v>44</v>
      </c>
      <c r="S29" s="1" t="s">
        <v>161</v>
      </c>
      <c r="U29" s="1" t="s">
        <v>123</v>
      </c>
      <c r="V29" s="1" t="s">
        <v>46</v>
      </c>
      <c r="W29" s="1" t="s">
        <v>160</v>
      </c>
      <c r="AK29" s="1" t="s">
        <v>229</v>
      </c>
      <c r="AL29" s="1" t="s">
        <v>248</v>
      </c>
      <c r="AM29" s="1" t="s">
        <v>162</v>
      </c>
      <c r="AO29" s="1" t="s">
        <v>253</v>
      </c>
      <c r="AP29" s="1" t="s">
        <v>278</v>
      </c>
      <c r="AQ29" s="1" t="s">
        <v>161</v>
      </c>
    </row>
    <row r="30" spans="1:47" x14ac:dyDescent="0.2">
      <c r="A30" s="1" t="s">
        <v>0</v>
      </c>
      <c r="B30" s="1" t="s">
        <v>30</v>
      </c>
      <c r="C30" s="1" t="s">
        <v>160</v>
      </c>
      <c r="Q30" s="1" t="s">
        <v>94</v>
      </c>
      <c r="R30" s="1" t="s">
        <v>80</v>
      </c>
      <c r="S30" s="1" t="s">
        <v>163</v>
      </c>
      <c r="U30" s="1" t="s">
        <v>123</v>
      </c>
      <c r="V30" s="1" t="s">
        <v>145</v>
      </c>
      <c r="W30" s="1" t="s">
        <v>161</v>
      </c>
      <c r="AK30" s="1" t="s">
        <v>229</v>
      </c>
      <c r="AL30" s="1" t="s">
        <v>249</v>
      </c>
      <c r="AM30" s="1" t="s">
        <v>162</v>
      </c>
      <c r="AO30" s="1" t="s">
        <v>253</v>
      </c>
      <c r="AP30" s="1" t="s">
        <v>279</v>
      </c>
      <c r="AQ30" s="1" t="s">
        <v>161</v>
      </c>
    </row>
    <row r="31" spans="1:47" x14ac:dyDescent="0.2">
      <c r="A31" s="1" t="s">
        <v>0</v>
      </c>
      <c r="B31" s="1" t="s">
        <v>31</v>
      </c>
      <c r="C31" s="1" t="s">
        <v>163</v>
      </c>
      <c r="Q31" s="1" t="s">
        <v>94</v>
      </c>
      <c r="R31" s="1" t="s">
        <v>46</v>
      </c>
      <c r="S31" s="1" t="s">
        <v>160</v>
      </c>
      <c r="U31" s="1" t="s">
        <v>123</v>
      </c>
      <c r="V31" s="1" t="s">
        <v>146</v>
      </c>
      <c r="W31" s="1" t="s">
        <v>160</v>
      </c>
      <c r="AK31" s="1" t="s">
        <v>229</v>
      </c>
      <c r="AL31" s="1" t="s">
        <v>250</v>
      </c>
      <c r="AM31" s="1" t="s">
        <v>169</v>
      </c>
      <c r="AO31" s="1" t="s">
        <v>253</v>
      </c>
      <c r="AP31" s="1" t="s">
        <v>280</v>
      </c>
      <c r="AQ31" s="1" t="s">
        <v>161</v>
      </c>
    </row>
    <row r="32" spans="1:47" x14ac:dyDescent="0.2">
      <c r="A32" s="1" t="s">
        <v>0</v>
      </c>
      <c r="B32" s="1" t="s">
        <v>32</v>
      </c>
      <c r="C32" s="1" t="s">
        <v>163</v>
      </c>
      <c r="Q32" s="1" t="s">
        <v>94</v>
      </c>
      <c r="R32" s="1" t="s">
        <v>115</v>
      </c>
      <c r="S32" s="1" t="s">
        <v>163</v>
      </c>
      <c r="U32" s="1" t="s">
        <v>123</v>
      </c>
      <c r="V32" s="1" t="s">
        <v>147</v>
      </c>
      <c r="W32" s="1" t="s">
        <v>160</v>
      </c>
      <c r="AK32" s="1" t="s">
        <v>229</v>
      </c>
      <c r="AL32" s="1" t="s">
        <v>251</v>
      </c>
      <c r="AM32" s="1" t="s">
        <v>160</v>
      </c>
      <c r="AO32" s="1" t="s">
        <v>253</v>
      </c>
      <c r="AP32" s="1" t="s">
        <v>281</v>
      </c>
      <c r="AQ32" s="1" t="s">
        <v>161</v>
      </c>
    </row>
    <row r="33" spans="1:43" x14ac:dyDescent="0.2">
      <c r="A33" s="1" t="s">
        <v>0</v>
      </c>
      <c r="B33" s="1" t="s">
        <v>33</v>
      </c>
      <c r="C33" s="1" t="s">
        <v>160</v>
      </c>
      <c r="Q33" s="1" t="s">
        <v>94</v>
      </c>
      <c r="R33" s="1" t="s">
        <v>116</v>
      </c>
      <c r="S33" s="1" t="s">
        <v>163</v>
      </c>
      <c r="U33" s="1" t="s">
        <v>123</v>
      </c>
      <c r="V33" s="1" t="s">
        <v>148</v>
      </c>
      <c r="W33" s="1" t="s">
        <v>161</v>
      </c>
      <c r="AK33" s="1" t="s">
        <v>229</v>
      </c>
      <c r="AL33" s="1" t="s">
        <v>252</v>
      </c>
      <c r="AM33" s="1" t="s">
        <v>162</v>
      </c>
      <c r="AO33" s="1" t="s">
        <v>253</v>
      </c>
      <c r="AP33" s="1" t="s">
        <v>282</v>
      </c>
      <c r="AQ33" s="1" t="s">
        <v>162</v>
      </c>
    </row>
    <row r="34" spans="1:43" x14ac:dyDescent="0.2">
      <c r="A34" s="1" t="s">
        <v>0</v>
      </c>
      <c r="B34" s="1" t="s">
        <v>34</v>
      </c>
      <c r="C34" s="1" t="s">
        <v>160</v>
      </c>
      <c r="Q34" s="1" t="s">
        <v>94</v>
      </c>
      <c r="R34" s="1" t="s">
        <v>117</v>
      </c>
      <c r="S34" s="1" t="s">
        <v>161</v>
      </c>
      <c r="U34" s="1" t="s">
        <v>123</v>
      </c>
      <c r="V34" s="1" t="s">
        <v>149</v>
      </c>
      <c r="W34" s="1" t="s">
        <v>160</v>
      </c>
      <c r="AO34" s="1" t="s">
        <v>253</v>
      </c>
      <c r="AP34" s="1" t="s">
        <v>13</v>
      </c>
      <c r="AQ34" s="1" t="s">
        <v>162</v>
      </c>
    </row>
    <row r="35" spans="1:43" x14ac:dyDescent="0.2">
      <c r="A35" s="1" t="s">
        <v>0</v>
      </c>
      <c r="B35" s="1" t="s">
        <v>35</v>
      </c>
      <c r="C35" s="1" t="s">
        <v>160</v>
      </c>
      <c r="Q35" s="1" t="s">
        <v>94</v>
      </c>
      <c r="R35" s="1" t="s">
        <v>38</v>
      </c>
      <c r="S35" s="1" t="s">
        <v>160</v>
      </c>
      <c r="U35" s="1" t="s">
        <v>123</v>
      </c>
      <c r="V35" s="1" t="s">
        <v>150</v>
      </c>
      <c r="W35" s="1" t="s">
        <v>160</v>
      </c>
      <c r="AO35" s="1" t="s">
        <v>253</v>
      </c>
      <c r="AP35" s="1" t="s">
        <v>283</v>
      </c>
      <c r="AQ35" s="1" t="s">
        <v>162</v>
      </c>
    </row>
    <row r="36" spans="1:43" x14ac:dyDescent="0.2">
      <c r="A36" s="1" t="s">
        <v>0</v>
      </c>
      <c r="B36" s="1" t="s">
        <v>36</v>
      </c>
      <c r="C36" s="1" t="s">
        <v>160</v>
      </c>
      <c r="Q36" s="1" t="s">
        <v>94</v>
      </c>
      <c r="R36" s="1" t="s">
        <v>118</v>
      </c>
      <c r="S36" s="1" t="s">
        <v>161</v>
      </c>
      <c r="U36" s="1" t="s">
        <v>123</v>
      </c>
      <c r="V36" s="1" t="s">
        <v>151</v>
      </c>
      <c r="W36" s="1" t="s">
        <v>160</v>
      </c>
      <c r="AO36" s="1" t="s">
        <v>253</v>
      </c>
      <c r="AP36" s="1" t="s">
        <v>284</v>
      </c>
      <c r="AQ36" s="1" t="s">
        <v>162</v>
      </c>
    </row>
    <row r="37" spans="1:43" x14ac:dyDescent="0.2">
      <c r="A37" s="1" t="s">
        <v>0</v>
      </c>
      <c r="B37" s="1" t="s">
        <v>37</v>
      </c>
      <c r="C37" s="1" t="s">
        <v>160</v>
      </c>
      <c r="Q37" s="1" t="s">
        <v>94</v>
      </c>
      <c r="R37" s="1" t="s">
        <v>119</v>
      </c>
      <c r="S37" s="1" t="s">
        <v>160</v>
      </c>
      <c r="U37" s="1" t="s">
        <v>123</v>
      </c>
      <c r="V37" s="1" t="s">
        <v>152</v>
      </c>
      <c r="W37" s="1" t="s">
        <v>160</v>
      </c>
      <c r="AO37" s="1" t="s">
        <v>253</v>
      </c>
      <c r="AP37" s="1" t="s">
        <v>285</v>
      </c>
      <c r="AQ37" s="1" t="s">
        <v>162</v>
      </c>
    </row>
    <row r="38" spans="1:43" x14ac:dyDescent="0.2">
      <c r="A38" s="1" t="s">
        <v>0</v>
      </c>
      <c r="B38" s="1" t="s">
        <v>38</v>
      </c>
      <c r="C38" s="1" t="s">
        <v>160</v>
      </c>
      <c r="Q38" s="1" t="s">
        <v>94</v>
      </c>
      <c r="R38" s="1" t="s">
        <v>120</v>
      </c>
      <c r="S38" s="1" t="s">
        <v>160</v>
      </c>
      <c r="U38" s="1" t="s">
        <v>123</v>
      </c>
      <c r="V38" s="1" t="s">
        <v>153</v>
      </c>
      <c r="W38" s="1" t="s">
        <v>160</v>
      </c>
      <c r="AO38" s="1" t="s">
        <v>253</v>
      </c>
      <c r="AP38" s="1" t="s">
        <v>286</v>
      </c>
      <c r="AQ38" s="1" t="s">
        <v>162</v>
      </c>
    </row>
    <row r="39" spans="1:43" x14ac:dyDescent="0.2">
      <c r="A39" s="1" t="s">
        <v>0</v>
      </c>
      <c r="B39" s="1" t="s">
        <v>39</v>
      </c>
      <c r="C39" s="1" t="s">
        <v>160</v>
      </c>
      <c r="Q39" s="1" t="s">
        <v>94</v>
      </c>
      <c r="R39" s="1" t="s">
        <v>121</v>
      </c>
      <c r="S39" s="1" t="s">
        <v>167</v>
      </c>
      <c r="U39" s="1" t="s">
        <v>123</v>
      </c>
      <c r="V39" s="1" t="s">
        <v>154</v>
      </c>
      <c r="W39" s="1" t="s">
        <v>160</v>
      </c>
      <c r="AO39" s="1" t="s">
        <v>253</v>
      </c>
      <c r="AP39" s="1" t="s">
        <v>287</v>
      </c>
      <c r="AQ39" s="1" t="s">
        <v>162</v>
      </c>
    </row>
    <row r="40" spans="1:43" x14ac:dyDescent="0.2">
      <c r="A40" s="1" t="s">
        <v>0</v>
      </c>
      <c r="B40" s="1" t="s">
        <v>40</v>
      </c>
      <c r="C40" s="1" t="s">
        <v>163</v>
      </c>
      <c r="Q40" s="1" t="s">
        <v>94</v>
      </c>
      <c r="R40" s="1" t="s">
        <v>122</v>
      </c>
      <c r="S40" s="1" t="s">
        <v>160</v>
      </c>
      <c r="U40" s="1" t="s">
        <v>123</v>
      </c>
      <c r="V40" s="1" t="s">
        <v>155</v>
      </c>
      <c r="W40" s="1" t="s">
        <v>160</v>
      </c>
      <c r="AO40" s="1" t="s">
        <v>253</v>
      </c>
      <c r="AP40" s="1" t="s">
        <v>288</v>
      </c>
      <c r="AQ40" s="1" t="s">
        <v>161</v>
      </c>
    </row>
    <row r="41" spans="1:43" x14ac:dyDescent="0.2">
      <c r="A41" s="1" t="s">
        <v>0</v>
      </c>
      <c r="B41" s="1" t="s">
        <v>41</v>
      </c>
      <c r="C41" s="1" t="s">
        <v>160</v>
      </c>
      <c r="U41" s="1" t="s">
        <v>123</v>
      </c>
      <c r="V41" s="1" t="s">
        <v>156</v>
      </c>
      <c r="W41" s="1" t="s">
        <v>160</v>
      </c>
      <c r="AO41" s="1" t="s">
        <v>253</v>
      </c>
      <c r="AP41" s="1" t="s">
        <v>289</v>
      </c>
      <c r="AQ41" s="1" t="s">
        <v>255</v>
      </c>
    </row>
    <row r="42" spans="1:43" x14ac:dyDescent="0.2">
      <c r="A42" s="1" t="s">
        <v>0</v>
      </c>
      <c r="B42" s="1" t="s">
        <v>42</v>
      </c>
      <c r="C42" s="1" t="s">
        <v>160</v>
      </c>
      <c r="U42" s="1" t="s">
        <v>123</v>
      </c>
      <c r="V42" s="1" t="s">
        <v>157</v>
      </c>
      <c r="W42" s="1" t="s">
        <v>160</v>
      </c>
      <c r="AO42" s="1" t="s">
        <v>253</v>
      </c>
      <c r="AP42" s="1" t="s">
        <v>31</v>
      </c>
      <c r="AQ42" s="1" t="s">
        <v>163</v>
      </c>
    </row>
    <row r="43" spans="1:43" x14ac:dyDescent="0.2">
      <c r="A43" s="1" t="s">
        <v>0</v>
      </c>
      <c r="B43" s="1" t="s">
        <v>43</v>
      </c>
      <c r="C43" s="1" t="s">
        <v>160</v>
      </c>
      <c r="U43" s="1" t="s">
        <v>123</v>
      </c>
      <c r="V43" s="1" t="s">
        <v>158</v>
      </c>
      <c r="W43" s="1" t="s">
        <v>161</v>
      </c>
      <c r="AO43" s="1" t="s">
        <v>253</v>
      </c>
      <c r="AP43" s="1" t="s">
        <v>32</v>
      </c>
      <c r="AQ43" s="1" t="s">
        <v>163</v>
      </c>
    </row>
    <row r="44" spans="1:43" x14ac:dyDescent="0.2">
      <c r="A44" s="1" t="s">
        <v>0</v>
      </c>
      <c r="B44" s="1" t="s">
        <v>44</v>
      </c>
      <c r="C44" s="1" t="s">
        <v>161</v>
      </c>
      <c r="AO44" s="1" t="s">
        <v>253</v>
      </c>
      <c r="AP44" s="1" t="s">
        <v>290</v>
      </c>
      <c r="AQ44" s="1" t="s">
        <v>160</v>
      </c>
    </row>
    <row r="45" spans="1:43" x14ac:dyDescent="0.2">
      <c r="A45" s="1" t="s">
        <v>0</v>
      </c>
      <c r="B45" s="1" t="s">
        <v>45</v>
      </c>
      <c r="C45" s="1" t="s">
        <v>163</v>
      </c>
      <c r="AO45" s="1" t="s">
        <v>253</v>
      </c>
      <c r="AP45" s="1" t="s">
        <v>291</v>
      </c>
      <c r="AQ45" s="1" t="s">
        <v>160</v>
      </c>
    </row>
    <row r="46" spans="1:43" x14ac:dyDescent="0.2">
      <c r="A46" s="1" t="s">
        <v>0</v>
      </c>
      <c r="B46" s="1" t="s">
        <v>46</v>
      </c>
      <c r="C46" s="1" t="s">
        <v>160</v>
      </c>
      <c r="AO46" s="1" t="s">
        <v>253</v>
      </c>
      <c r="AP46" s="1" t="s">
        <v>114</v>
      </c>
      <c r="AQ46" s="1" t="s">
        <v>161</v>
      </c>
    </row>
    <row r="47" spans="1:43" x14ac:dyDescent="0.2">
      <c r="A47" s="1" t="s">
        <v>0</v>
      </c>
      <c r="B47" s="1" t="s">
        <v>47</v>
      </c>
      <c r="C47" s="1" t="s">
        <v>161</v>
      </c>
      <c r="AO47" s="1" t="s">
        <v>253</v>
      </c>
      <c r="AP47" s="1" t="s">
        <v>292</v>
      </c>
      <c r="AQ47" s="1" t="s">
        <v>161</v>
      </c>
    </row>
    <row r="48" spans="1:43" x14ac:dyDescent="0.2">
      <c r="AO48" s="1" t="s">
        <v>253</v>
      </c>
      <c r="AP48" s="1" t="s">
        <v>293</v>
      </c>
      <c r="AQ48" s="1" t="s">
        <v>162</v>
      </c>
    </row>
    <row r="49" spans="41:43" x14ac:dyDescent="0.2">
      <c r="AO49" s="1" t="s">
        <v>253</v>
      </c>
      <c r="AP49" s="1" t="s">
        <v>44</v>
      </c>
      <c r="AQ49" s="1" t="s">
        <v>161</v>
      </c>
    </row>
    <row r="50" spans="41:43" x14ac:dyDescent="0.2">
      <c r="AO50" s="1" t="s">
        <v>253</v>
      </c>
      <c r="AP50" s="1" t="s">
        <v>45</v>
      </c>
      <c r="AQ50" s="1" t="s">
        <v>163</v>
      </c>
    </row>
    <row r="51" spans="41:43" x14ac:dyDescent="0.2">
      <c r="AO51" s="1" t="s">
        <v>253</v>
      </c>
      <c r="AP51" s="1" t="s">
        <v>46</v>
      </c>
      <c r="AQ51" s="1" t="s">
        <v>160</v>
      </c>
    </row>
    <row r="52" spans="41:43" x14ac:dyDescent="0.2">
      <c r="AO52" s="1" t="s">
        <v>253</v>
      </c>
      <c r="AP52" s="1" t="s">
        <v>294</v>
      </c>
      <c r="AQ52" s="1" t="s">
        <v>163</v>
      </c>
    </row>
    <row r="53" spans="41:43" x14ac:dyDescent="0.2">
      <c r="AO53" s="1" t="s">
        <v>253</v>
      </c>
      <c r="AP53" s="1" t="s">
        <v>244</v>
      </c>
      <c r="AQ53" s="1" t="s">
        <v>162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F53"/>
  <sheetViews>
    <sheetView tabSelected="1" topLeftCell="QO1" zoomScaleNormal="100" workbookViewId="0">
      <selection activeCell="RB1" sqref="RB1:RF12"/>
    </sheetView>
  </sheetViews>
  <sheetFormatPr defaultColWidth="9" defaultRowHeight="12" x14ac:dyDescent="0.2"/>
  <cols>
    <col min="1" max="1" width="12.42578125" style="7" bestFit="1" customWidth="1"/>
    <col min="2" max="2" width="19" style="7" bestFit="1" customWidth="1"/>
    <col min="3" max="3" width="6.5703125" style="7" bestFit="1" customWidth="1"/>
    <col min="4" max="5" width="6.5703125" style="7" customWidth="1"/>
    <col min="6" max="6" width="19.85546875" style="7" bestFit="1" customWidth="1"/>
    <col min="7" max="7" width="34.85546875" style="7" bestFit="1" customWidth="1"/>
    <col min="8" max="18" width="9" style="7"/>
    <col min="19" max="19" width="36.140625" style="7" bestFit="1" customWidth="1"/>
    <col min="20" max="21" width="9" style="7"/>
    <col min="22" max="22" width="19.42578125" style="7" bestFit="1" customWidth="1"/>
    <col min="23" max="25" width="9" style="7"/>
    <col min="26" max="26" width="40" style="7" bestFit="1" customWidth="1"/>
    <col min="27" max="27" width="9" style="7"/>
    <col min="28" max="28" width="41.5703125" style="7" bestFit="1" customWidth="1"/>
    <col min="29" max="30" width="9" style="7"/>
    <col min="31" max="31" width="11.7109375" style="7" customWidth="1"/>
    <col min="32" max="32" width="6.5703125" style="7" bestFit="1" customWidth="1"/>
    <col min="33" max="33" width="3.42578125" style="7" bestFit="1" customWidth="1"/>
    <col min="34" max="34" width="19.85546875" style="7" bestFit="1" customWidth="1"/>
    <col min="35" max="35" width="20.140625" style="7" customWidth="1"/>
    <col min="36" max="36" width="14" style="7" customWidth="1"/>
    <col min="37" max="37" width="23.140625" style="7" customWidth="1"/>
    <col min="38" max="42" width="9" style="7"/>
    <col min="43" max="43" width="13.5703125" style="7" bestFit="1" customWidth="1"/>
    <col min="44" max="44" width="33.28515625" style="7" bestFit="1" customWidth="1"/>
    <col min="45" max="45" width="14.85546875" style="7" bestFit="1" customWidth="1"/>
    <col min="46" max="46" width="27.85546875" style="7" bestFit="1" customWidth="1"/>
    <col min="47" max="52" width="9" style="7"/>
    <col min="53" max="53" width="30" style="7" bestFit="1" customWidth="1"/>
    <col min="54" max="54" width="12.140625" style="7" bestFit="1" customWidth="1"/>
    <col min="55" max="55" width="22.5703125" style="7" bestFit="1" customWidth="1"/>
    <col min="56" max="60" width="9" style="7"/>
    <col min="61" max="63" width="9.28515625" style="7" customWidth="1"/>
    <col min="64" max="64" width="40.7109375" style="7" bestFit="1" customWidth="1"/>
    <col min="65" max="72" width="9" style="7"/>
    <col min="73" max="73" width="31.5703125" style="7" bestFit="1" customWidth="1"/>
    <col min="74" max="81" width="9" style="7"/>
    <col min="82" max="82" width="29" style="7" bestFit="1" customWidth="1"/>
    <col min="83" max="99" width="9" style="7"/>
    <col min="100" max="100" width="27.28515625" style="7" bestFit="1" customWidth="1"/>
    <col min="101" max="108" width="9" style="7"/>
    <col min="109" max="109" width="46.85546875" style="7" bestFit="1" customWidth="1"/>
    <col min="110" max="117" width="9" style="7"/>
    <col min="118" max="118" width="22" style="7" bestFit="1" customWidth="1"/>
    <col min="119" max="126" width="9" style="7"/>
    <col min="127" max="127" width="26" style="7" bestFit="1" customWidth="1"/>
    <col min="128" max="133" width="9" style="7"/>
    <col min="134" max="134" width="30.42578125" style="7" bestFit="1" customWidth="1"/>
    <col min="135" max="135" width="9" style="7"/>
    <col min="136" max="136" width="22.5703125" style="7" bestFit="1" customWidth="1"/>
    <col min="137" max="141" width="9" style="7"/>
    <col min="142" max="142" width="2.85546875" style="7" bestFit="1" customWidth="1"/>
    <col min="143" max="143" width="18.28515625" style="7" bestFit="1" customWidth="1"/>
    <col min="144" max="144" width="4" style="7" bestFit="1" customWidth="1"/>
    <col min="145" max="145" width="22.28515625" style="7" bestFit="1" customWidth="1"/>
    <col min="146" max="146" width="9" style="7"/>
    <col min="147" max="147" width="20.140625" style="7" bestFit="1" customWidth="1"/>
    <col min="148" max="152" width="9" style="7"/>
    <col min="153" max="153" width="10.28515625" style="7" bestFit="1" customWidth="1"/>
    <col min="154" max="154" width="30" style="7" bestFit="1" customWidth="1"/>
    <col min="155" max="155" width="9" style="7"/>
    <col min="156" max="156" width="21.28515625" style="7" bestFit="1" customWidth="1"/>
    <col min="157" max="164" width="9" style="7"/>
    <col min="165" max="165" width="20.7109375" style="7" bestFit="1" customWidth="1"/>
    <col min="166" max="166" width="20.7109375" style="7" customWidth="1"/>
    <col min="167" max="167" width="9" style="7"/>
    <col min="168" max="168" width="12.5703125" style="7" bestFit="1" customWidth="1"/>
    <col min="169" max="172" width="9" style="7"/>
    <col min="173" max="173" width="13.42578125" style="7" bestFit="1" customWidth="1"/>
    <col min="174" max="174" width="32" style="7" bestFit="1" customWidth="1"/>
    <col min="175" max="175" width="14.7109375" style="7" bestFit="1" customWidth="1"/>
    <col min="176" max="176" width="27.5703125" style="7" bestFit="1" customWidth="1"/>
    <col min="177" max="178" width="9" style="7"/>
    <col min="179" max="179" width="11.85546875" style="7" bestFit="1" customWidth="1"/>
    <col min="180" max="189" width="9" style="7"/>
    <col min="190" max="190" width="18.140625" style="7" bestFit="1" customWidth="1"/>
    <col min="191" max="243" width="9" style="7"/>
    <col min="244" max="244" width="16.7109375" style="7" bestFit="1" customWidth="1"/>
    <col min="245" max="277" width="9" style="7"/>
    <col min="278" max="278" width="19" style="7" bestFit="1" customWidth="1"/>
    <col min="279" max="290" width="9" style="7"/>
    <col min="291" max="291" width="7.85546875" style="7" bestFit="1" customWidth="1"/>
    <col min="292" max="312" width="9" style="7"/>
    <col min="313" max="313" width="39.5703125" style="7" bestFit="1" customWidth="1"/>
    <col min="314" max="16384" width="9" style="7"/>
  </cols>
  <sheetData>
    <row r="1" spans="1:474" ht="15" x14ac:dyDescent="0.25">
      <c r="A1" s="7" t="s">
        <v>159</v>
      </c>
      <c r="B1" s="7" t="s">
        <v>1</v>
      </c>
      <c r="C1" s="7" t="s">
        <v>160</v>
      </c>
      <c r="D1" s="7" t="s">
        <v>160</v>
      </c>
      <c r="E1" s="7" t="str">
        <f>IF(D1="int","11",IF(D1="varchar","255",IF(D1="decimal","12,5","")))</f>
        <v>11</v>
      </c>
      <c r="F1" s="7" t="str">
        <f>CONCATENATE($A$1,B1,$A$1)</f>
        <v>`ID`</v>
      </c>
      <c r="G1" s="7" t="str">
        <f>CONCATENATE(F1," ",D1,"(",E1,")"," DEFAULT NULL")</f>
        <v>`ID` int(11) DEFAULT NULL</v>
      </c>
      <c r="H1" s="7" t="s">
        <v>168</v>
      </c>
      <c r="J1" s="7" t="s">
        <v>0</v>
      </c>
      <c r="K1" s="7" t="s">
        <v>1</v>
      </c>
      <c r="L1" s="7" t="s">
        <v>160</v>
      </c>
      <c r="M1" s="7" t="str">
        <f>IF(L1="int","11",IF(L1="varchar","255",IF(L1="decimal","12,5","")))</f>
        <v>11</v>
      </c>
      <c r="N1" s="7" t="str">
        <f>CONCATENATE($A$1,K1,$A$1)</f>
        <v>`ID`</v>
      </c>
      <c r="O1" s="7" t="str">
        <f>CONCATENATE(N1," ",L1,"(",M1,")"," DEFAULT NULL")</f>
        <v>`ID` int(11) DEFAULT NULL</v>
      </c>
      <c r="P1" s="7" t="s">
        <v>168</v>
      </c>
      <c r="Q1" s="7" t="str">
        <f>CONCATENATE("@",K1)</f>
        <v>@ID</v>
      </c>
      <c r="R1" s="7" t="s">
        <v>168</v>
      </c>
      <c r="S1" s="7" t="str">
        <f>CONCATENATE(K1,"=",Q1,",")</f>
        <v>ID=@ID,</v>
      </c>
      <c r="U1" s="7" t="s">
        <v>94</v>
      </c>
      <c r="V1" s="7" t="s">
        <v>1</v>
      </c>
      <c r="W1" s="7" t="s">
        <v>160</v>
      </c>
      <c r="X1" s="7" t="str">
        <f>IF(W1="int","11",IF(W1="varchar","255",IF(W1="decimal","12,5","")))</f>
        <v>11</v>
      </c>
      <c r="Y1" s="7" t="str">
        <f>CONCATENATE($A$1,V1,$A$1)</f>
        <v>`ID`</v>
      </c>
      <c r="Z1" s="7" t="str">
        <f>CONCATENATE(Y1," ",W1,"(",X1,")"," DEFAULT NULL ,")</f>
        <v>`ID` int(11) DEFAULT NULL ,</v>
      </c>
      <c r="AA1" s="7" t="str">
        <f>CONCATENATE("@",V1," ,")</f>
        <v>@ID ,</v>
      </c>
      <c r="AB1" s="7" t="str">
        <f>CONCATENATE(V1,"=",AA1)</f>
        <v>ID=@ID ,</v>
      </c>
      <c r="AD1" s="7" t="s">
        <v>123</v>
      </c>
      <c r="AE1" s="7" t="s">
        <v>1</v>
      </c>
      <c r="AF1" s="7" t="s">
        <v>160</v>
      </c>
      <c r="AG1" s="7" t="str">
        <f>IF(AF1="int","11",IF(AF1="varchar","255",IF(AF1="decimal","12,5","")))</f>
        <v>11</v>
      </c>
      <c r="AH1" s="7" t="str">
        <f>CONCATENATE($A$1,AE1,$A$1)</f>
        <v>`ID`</v>
      </c>
      <c r="AI1" s="7" t="str">
        <f>CONCATENATE(AH1," ",AF1,"(",AG1,")"," DEFAULT NULL ,")</f>
        <v>`ID` int(11) DEFAULT NULL ,</v>
      </c>
      <c r="AJ1" s="7" t="str">
        <f>CONCATENATE("@",AE1," ,")</f>
        <v>@ID ,</v>
      </c>
      <c r="AK1" s="7" t="str">
        <f>CONCATENATE(AE1,"=",AJ1)</f>
        <v>ID=@ID ,</v>
      </c>
      <c r="AM1" s="7" t="s">
        <v>48</v>
      </c>
      <c r="AN1" s="7" t="s">
        <v>1</v>
      </c>
      <c r="AO1" s="7" t="s">
        <v>160</v>
      </c>
      <c r="AP1" s="7" t="str">
        <f t="shared" ref="AP1:AP25" si="0">IF(AO1="int","11",IF(AO1="varchar","255",IF(AO1="decimal","12,5","")))</f>
        <v>11</v>
      </c>
      <c r="AQ1" s="7" t="str">
        <f>CONCATENATE($A$1,AN1,$A$1)</f>
        <v>`ID`</v>
      </c>
      <c r="AR1" s="7" t="str">
        <f>CONCATENATE(AQ1," ",AO1,"(",AP1,")"," DEFAULT NULL ,")</f>
        <v>`ID` int(11) DEFAULT NULL ,</v>
      </c>
      <c r="AS1" s="7" t="str">
        <f>CONCATENATE("@",AN1," ,")</f>
        <v>@ID ,</v>
      </c>
      <c r="AT1" s="7" t="str">
        <f>CONCATENATE(AN1,"=",AS1)</f>
        <v>ID=@ID ,</v>
      </c>
      <c r="AV1" s="7" t="s">
        <v>85</v>
      </c>
      <c r="AW1" s="7" t="s">
        <v>1</v>
      </c>
      <c r="AX1" s="7" t="s">
        <v>160</v>
      </c>
      <c r="AY1" s="7" t="str">
        <f t="shared" ref="AY1:AY15" si="1">IF(AX1="int","11",IF(AX1="varchar","255",IF(AX1="decimal","12,5","")))</f>
        <v>11</v>
      </c>
      <c r="AZ1" s="7" t="str">
        <f>CONCATENATE($A$1,AW1,$A$1)</f>
        <v>`ID`</v>
      </c>
      <c r="BA1" s="7" t="str">
        <f>CONCATENATE(AZ1," ",AX1,"(",AY1,")"," DEFAULT NULL ,")</f>
        <v>`ID` int(11) DEFAULT NULL ,</v>
      </c>
      <c r="BB1" s="7" t="str">
        <f>CONCATENATE("@",AW1," ,")</f>
        <v>@ID ,</v>
      </c>
      <c r="BC1" s="7" t="str">
        <f>CONCATENATE(AW1,"=",BB1)</f>
        <v>ID=@ID ,</v>
      </c>
      <c r="BD1" s="8"/>
      <c r="BE1" s="7" t="s">
        <v>70</v>
      </c>
      <c r="BF1" s="7" t="s">
        <v>1</v>
      </c>
      <c r="BG1" s="7" t="s">
        <v>160</v>
      </c>
      <c r="BH1" s="7" t="str">
        <f t="shared" ref="BH1:BH20" si="2">IF(BG1="int","11",IF(BG1="varchar","255",IF(BG1="decimal","12,5","")))</f>
        <v>11</v>
      </c>
      <c r="BI1" s="7" t="str">
        <f>CONCATENATE($A$1,BF1,$A$1)</f>
        <v>`ID`</v>
      </c>
      <c r="BJ1" s="7" t="str">
        <f>CONCATENATE(BI1," ",BG1,"(",BH1,")"," DEFAULT NULL ,")</f>
        <v>`ID` int(11) DEFAULT NULL ,</v>
      </c>
      <c r="BK1" s="7" t="str">
        <f>CONCATENATE("@",BF1," ,")</f>
        <v>@ID ,</v>
      </c>
      <c r="BL1" s="7" t="str">
        <f>CONCATENATE(BF1,"=",BK1)</f>
        <v>ID=@ID ,</v>
      </c>
      <c r="BN1" s="7" t="s">
        <v>173</v>
      </c>
      <c r="BO1" s="7" t="s">
        <v>1</v>
      </c>
      <c r="BP1" s="7" t="s">
        <v>160</v>
      </c>
      <c r="BQ1" s="7" t="str">
        <f t="shared" ref="BQ1:BQ25" si="3">IF(BP1="int","11",IF(BP1="varchar","255",IF(BP1="decimal","12,5","")))</f>
        <v>11</v>
      </c>
      <c r="BR1" s="7" t="str">
        <f>CONCATENATE($A$1,BO1,$A$1)</f>
        <v>`ID`</v>
      </c>
      <c r="BS1" s="7" t="str">
        <f>CONCATENATE(BR1," ",BP1,"(",BQ1,")"," DEFAULT NULL ,")</f>
        <v>`ID` int(11) DEFAULT NULL ,</v>
      </c>
      <c r="BT1" s="7" t="str">
        <f>CONCATENATE("@",BO1," ,")</f>
        <v>@ID ,</v>
      </c>
      <c r="BU1" s="7" t="str">
        <f>CONCATENATE(BO1,"=",BT1)</f>
        <v>ID=@ID ,</v>
      </c>
      <c r="BW1" s="7" t="s">
        <v>194</v>
      </c>
      <c r="BX1" s="7" t="s">
        <v>1</v>
      </c>
      <c r="BY1" s="7" t="s">
        <v>160</v>
      </c>
      <c r="BZ1" s="7" t="str">
        <f t="shared" ref="BZ1:BZ20" si="4">IF(BY1="int","11",IF(BY1="varchar","255",IF(BY1="decimal","12,5","")))</f>
        <v>11</v>
      </c>
      <c r="CA1" s="7" t="str">
        <f>CONCATENATE($A$1,BX1,$A$1)</f>
        <v>`ID`</v>
      </c>
      <c r="CB1" s="7" t="str">
        <f>CONCATENATE(CA1," ",BY1,"(",BZ1,")"," DEFAULT NULL ,")</f>
        <v>`ID` int(11) DEFAULT NULL ,</v>
      </c>
      <c r="CC1" s="7" t="str">
        <f>CONCATENATE("@",BX1," ,")</f>
        <v>@ID ,</v>
      </c>
      <c r="CD1" s="7" t="str">
        <f>CONCATENATE(BX1,"=",CC1)</f>
        <v>ID=@ID ,</v>
      </c>
      <c r="CF1" s="7" t="s">
        <v>207</v>
      </c>
      <c r="CG1" s="7" t="s">
        <v>1</v>
      </c>
      <c r="CH1" s="7" t="s">
        <v>160</v>
      </c>
      <c r="CI1" s="7" t="str">
        <f t="shared" ref="CI1:CI6" si="5">IF(CH1="int","11",IF(CH1="varchar","255",IF(CH1="decimal","12,5","")))</f>
        <v>11</v>
      </c>
      <c r="CJ1" s="7" t="str">
        <f>CONCATENATE($A$1,CG1,$A$1)</f>
        <v>`ID`</v>
      </c>
      <c r="CK1" s="7" t="str">
        <f>CONCATENATE(CJ1," ",CH1,"(",CI1,")"," DEFAULT NULL ,")</f>
        <v>`ID` int(11) DEFAULT NULL ,</v>
      </c>
      <c r="CL1" s="7" t="str">
        <f>CONCATENATE("@",CG1," ,")</f>
        <v>@ID ,</v>
      </c>
      <c r="CM1" s="7" t="str">
        <f>CONCATENATE(CG1,"=",CL1)</f>
        <v>ID=@ID ,</v>
      </c>
      <c r="CO1" s="7" t="s">
        <v>209</v>
      </c>
      <c r="CP1" s="7" t="s">
        <v>1</v>
      </c>
      <c r="CQ1" s="7" t="s">
        <v>160</v>
      </c>
      <c r="CR1" s="7" t="str">
        <f t="shared" ref="CR1:CR10" si="6">IF(CQ1="int","11",IF(CQ1="varchar","255",IF(CQ1="decimal","12,5","")))</f>
        <v>11</v>
      </c>
      <c r="CS1" s="7" t="str">
        <f>CONCATENATE($A$1,CP1,$A$1)</f>
        <v>`ID`</v>
      </c>
      <c r="CT1" s="7" t="str">
        <f>CONCATENATE(CS1," ",CQ1,"(",CR1,")"," DEFAULT NULL ,")</f>
        <v>`ID` int(11) DEFAULT NULL ,</v>
      </c>
      <c r="CU1" s="7" t="str">
        <f>CONCATENATE("@",CP1," ,")</f>
        <v>@ID ,</v>
      </c>
      <c r="CV1" s="7" t="str">
        <f>CONCATENATE(CP1,"=",CU1)</f>
        <v>ID=@ID ,</v>
      </c>
      <c r="CX1" s="7" t="s">
        <v>214</v>
      </c>
      <c r="CY1" s="7" t="s">
        <v>1</v>
      </c>
      <c r="CZ1" s="7" t="s">
        <v>160</v>
      </c>
      <c r="DA1" s="7" t="str">
        <f t="shared" ref="DA1:DA22" si="7">IF(CZ1="int","11",IF(CZ1="varchar","255",IF(CZ1="decimal","12,5","")))</f>
        <v>11</v>
      </c>
      <c r="DB1" s="7" t="str">
        <f>CONCATENATE($A$1,CY1,$A$1)</f>
        <v>`ID`</v>
      </c>
      <c r="DC1" s="7" t="str">
        <f>CONCATENATE(DB1," ",CZ1,"(",DA1,")"," DEFAULT NULL ,")</f>
        <v>`ID` int(11) DEFAULT NULL ,</v>
      </c>
      <c r="DD1" s="7" t="str">
        <f>CONCATENATE("@",CY1," ,")</f>
        <v>@ID ,</v>
      </c>
      <c r="DE1" s="7" t="str">
        <f>CONCATENATE(CY1,"=",DD1)</f>
        <v>ID=@ID ,</v>
      </c>
      <c r="DG1" s="7" t="s">
        <v>229</v>
      </c>
      <c r="DH1" s="7" t="s">
        <v>1</v>
      </c>
      <c r="DI1" s="7" t="s">
        <v>160</v>
      </c>
      <c r="DJ1" s="7" t="str">
        <f t="shared" ref="DJ1" si="8">IF(DI1="int","11",IF(DI1="varchar","255",IF(DI1="decimal","12,5","")))</f>
        <v>11</v>
      </c>
      <c r="DK1" s="7" t="str">
        <f>CONCATENATE($A$1,DH1,$A$1)</f>
        <v>`ID`</v>
      </c>
      <c r="DL1" s="7" t="str">
        <f>CONCATENATE(DK1," ",DI1,"(",DJ1,")"," DEFAULT NULL ,")</f>
        <v>`ID` int(11) DEFAULT NULL ,</v>
      </c>
      <c r="DM1" s="7" t="str">
        <f>CONCATENATE("@",DH1," ,")</f>
        <v>@ID ,</v>
      </c>
      <c r="DN1" s="7" t="str">
        <f>CONCATENATE(DH1,"=",DM1)</f>
        <v>ID=@ID ,</v>
      </c>
      <c r="DP1" s="7" t="s">
        <v>253</v>
      </c>
      <c r="DQ1" s="7" t="s">
        <v>1</v>
      </c>
      <c r="DR1" s="7" t="s">
        <v>160</v>
      </c>
      <c r="DS1" s="7" t="str">
        <f t="shared" ref="DS1" si="9">IF(DR1="int","11",IF(DR1="varchar","255",IF(DR1="decimal","12,5","")))</f>
        <v>11</v>
      </c>
      <c r="DT1" s="7" t="str">
        <f>CONCATENATE($A$1,DQ1,$A$1)</f>
        <v>`ID`</v>
      </c>
      <c r="DU1" s="7" t="str">
        <f>CONCATENATE(DT1," ",DR1,"(",DS1,")"," DEFAULT NULL ,")</f>
        <v>`ID` int(11) DEFAULT NULL ,</v>
      </c>
      <c r="DV1" s="7" t="str">
        <f>CONCATENATE("@",DQ1," ,")</f>
        <v>@ID ,</v>
      </c>
      <c r="DW1" s="7" t="str">
        <f>CONCATENATE(DQ1,"=",DV1)</f>
        <v>ID=@ID ,</v>
      </c>
      <c r="DY1" s="7" t="s">
        <v>295</v>
      </c>
      <c r="DZ1" s="7" t="s">
        <v>1</v>
      </c>
      <c r="EA1" s="7" t="s">
        <v>160</v>
      </c>
      <c r="EB1" s="7" t="str">
        <f t="shared" ref="EB1:EB25" si="10">IF(EA1="int","11",IF(EA1="varchar","255",IF(EA1="decimal","12,5","")))</f>
        <v>11</v>
      </c>
      <c r="EC1" s="7" t="str">
        <f>CONCATENATE($A$1,DZ1,$A$1)</f>
        <v>`ID`</v>
      </c>
      <c r="ED1" s="7" t="str">
        <f>CONCATENATE(EC1," ",EA1,"(",EB1,")"," DEFAULT NULL ,")</f>
        <v>`ID` int(11) DEFAULT NULL ,</v>
      </c>
      <c r="EE1" s="7" t="str">
        <f>CONCATENATE("@",DZ1," ,")</f>
        <v>@ID ,</v>
      </c>
      <c r="EF1" s="7" t="str">
        <f>CONCATENATE(DZ1,"=",EE1)</f>
        <v>ID=@ID ,</v>
      </c>
      <c r="EH1" s="7" t="s">
        <v>313</v>
      </c>
      <c r="EI1" s="7" t="s">
        <v>314</v>
      </c>
      <c r="EJ1" s="7" t="s">
        <v>160</v>
      </c>
      <c r="EK1" s="7" t="str">
        <f t="shared" ref="EK1:EK7" si="11">IF(EJ1="int","11",IF(EJ1="varchar","255",IF(EJ1="decimal","12,5","")))</f>
        <v>11</v>
      </c>
      <c r="EL1" s="7" t="str">
        <f>CONCATENATE($A$1,EI1,$A$1)</f>
        <v>`id`</v>
      </c>
      <c r="EM1" s="7" t="str">
        <f>CONCATENATE(EL1," ",EJ1,"(",EK1,")"," DEFAULT NULL ,")</f>
        <v>`id` int(11) DEFAULT NULL ,</v>
      </c>
      <c r="EN1" s="7" t="str">
        <f>CONCATENATE("@",EI1," ,")</f>
        <v>@id ,</v>
      </c>
      <c r="EO1" s="7" t="str">
        <f>CONCATENATE(EI1,"=",EN1)</f>
        <v>id=@id ,</v>
      </c>
      <c r="EQ1" s="8" t="s">
        <v>316</v>
      </c>
      <c r="ER1" s="7" t="s">
        <v>337</v>
      </c>
      <c r="ES1" s="8" t="s">
        <v>338</v>
      </c>
      <c r="ET1" s="7" t="s">
        <v>349</v>
      </c>
      <c r="EU1" s="7" t="s">
        <v>167</v>
      </c>
      <c r="EV1" s="7" t="str">
        <f t="shared" ref="EV1:EV23" si="12">IF(EU1="int","11",IF(EU1="varchar","255",IF(EU1="decimal","12,5","")))</f>
        <v>255</v>
      </c>
      <c r="EW1" s="7" t="str">
        <f>CONCATENATE($A$1,UPPER(ET1),$A$1)</f>
        <v>`SALESCHANNEL`</v>
      </c>
      <c r="EX1" s="7" t="str">
        <f>CONCATENATE(EW1," ",EU1,"(",EV1,")"," DEFAULT NULL ,")</f>
        <v>`SALESCHANNEL` varchar(255) DEFAULT NULL ,</v>
      </c>
      <c r="EY1" s="7" t="str">
        <f>CONCATENATE("@",ET1," ,")</f>
        <v>@SalesChannel ,</v>
      </c>
      <c r="EZ1" s="7" t="str">
        <f>CONCATENATE(UPPER(ET1),"=",EY1)</f>
        <v>SALESCHANNEL=@SalesChannel ,</v>
      </c>
      <c r="FB1" s="7" t="s">
        <v>366</v>
      </c>
      <c r="FC1" s="8" t="s">
        <v>369</v>
      </c>
      <c r="FD1" s="7" t="s">
        <v>163</v>
      </c>
      <c r="FE1" s="7" t="str">
        <f t="shared" ref="FE1:FE8" si="13">IF(FD1="int","11",IF(FD1="varchar","255",IF(FD1="decimal","12,5","")))</f>
        <v/>
      </c>
      <c r="FF1" s="7" t="str">
        <f>CONCATENATE($A$1,UPPER(FC1),$A$1)</f>
        <v>`CALLDATE`</v>
      </c>
      <c r="FG1" s="7" t="str">
        <f>CONCATENATE(FF1," ",FD1,"(",FE1,")"," DEFAULT NULL ,")</f>
        <v>`CALLDATE` datetime() DEFAULT NULL ,</v>
      </c>
      <c r="FH1" s="7" t="str">
        <f>CONCATENATE("@",FC1," ,")</f>
        <v>@CallDate ,</v>
      </c>
      <c r="FI1" s="7" t="str">
        <f>CONCATENATE(UPPER(FC1),"=",FH1)</f>
        <v>CALLDATE=@CallDate ,</v>
      </c>
      <c r="FK1" s="7" t="s">
        <v>410</v>
      </c>
      <c r="FL1" s="7" t="s">
        <v>1</v>
      </c>
      <c r="FM1" s="7" t="s">
        <v>1</v>
      </c>
      <c r="FN1" s="7" t="s">
        <v>392</v>
      </c>
      <c r="FO1" s="7" t="s">
        <v>160</v>
      </c>
      <c r="FP1" s="7" t="str">
        <f t="shared" ref="FP1:FP18" si="14">IF(FO1="int","11",IF(FO1="varchar","255",IF(FO1="decimal","12,5","")))</f>
        <v>11</v>
      </c>
      <c r="FQ1" s="7" t="str">
        <f>CONCATENATE($A$1,UPPER(FN1),$A$1)</f>
        <v>`ESTID`</v>
      </c>
      <c r="FR1" s="7" t="str">
        <f>CONCATENATE(FQ1," ",FO1,"(",FP1,")"," DEFAULT NULL ,")</f>
        <v>`ESTID` int(11) DEFAULT NULL ,</v>
      </c>
      <c r="FS1" s="7" t="str">
        <f>CONCATENATE("@",FN1," ,")</f>
        <v>@ESTID ,</v>
      </c>
      <c r="FT1" s="7" t="str">
        <f>CONCATENATE(UPPER(FN1),"=",FS1)</f>
        <v>ESTID=@ESTID ,</v>
      </c>
      <c r="FV1" s="7" t="s">
        <v>411</v>
      </c>
      <c r="FW1" s="7" t="s">
        <v>412</v>
      </c>
      <c r="FX1" s="7" t="s">
        <v>167</v>
      </c>
      <c r="FY1" s="7" t="str">
        <f t="shared" ref="FY1:FY4" si="15">IF(FX1="int","11",IF(FX1="varchar","255",IF(FX1="decimal","12,5","")))</f>
        <v>255</v>
      </c>
      <c r="FZ1" s="7" t="str">
        <f>CONCATENATE($A$1,UPPER(FW1),$A$1)</f>
        <v>`AREANAME`</v>
      </c>
      <c r="GA1" s="7" t="str">
        <f>CONCATENATE(FZ1," ",FX1,"(",FY1,")"," DEFAULT NULL ,")</f>
        <v>`AREANAME` varchar(255) DEFAULT NULL ,</v>
      </c>
      <c r="GB1" s="7" t="str">
        <f>CONCATENATE("@",FW1," ,")</f>
        <v>@AreaName ,</v>
      </c>
      <c r="GC1" s="7" t="str">
        <f>CONCATENATE(UPPER(FW1),"=",GB1)</f>
        <v>AREANAME=@AreaName ,</v>
      </c>
      <c r="GG1" s="7" t="s">
        <v>416</v>
      </c>
      <c r="GH1" s="7" t="s">
        <v>417</v>
      </c>
      <c r="GI1" s="7" t="s">
        <v>160</v>
      </c>
      <c r="GJ1" s="7" t="str">
        <f t="shared" ref="GJ1:GJ36" si="16">IF(GI1="int","11",IF(GI1="varchar","255",IF(GI1="decimal","12,5","")))</f>
        <v>11</v>
      </c>
      <c r="GK1" s="7" t="str">
        <f>CONCATENATE($A$1,UPPER(GH1),$A$1)</f>
        <v>`﻿ID`</v>
      </c>
      <c r="GL1" s="7" t="str">
        <f>CONCATENATE(GK1," ",GI1,"(",GJ1,")"," DEFAULT NULL ,")</f>
        <v>`﻿ID` int(11) DEFAULT NULL ,</v>
      </c>
      <c r="GM1" s="7" t="str">
        <f>CONCATENATE("@",GH1," ,")</f>
        <v>@﻿ID ,</v>
      </c>
      <c r="GN1" s="7" t="str">
        <f>CONCATENATE(UPPER(GH1),"=",GM1)</f>
        <v>﻿ID=@﻿ID ,</v>
      </c>
      <c r="GS1" s="7" t="s">
        <v>452</v>
      </c>
      <c r="GT1" s="7" t="s">
        <v>417</v>
      </c>
      <c r="GU1" s="7" t="s">
        <v>160</v>
      </c>
      <c r="GV1" s="7" t="str">
        <f t="shared" ref="GV1" si="17">IF(GU1="int","11",IF(GU1="varchar","255",IF(GU1="decimal","12,5","")))</f>
        <v>11</v>
      </c>
      <c r="GW1" s="7" t="str">
        <f>CONCATENATE($A$1,UPPER(GT1),$A$1)</f>
        <v>`﻿ID`</v>
      </c>
      <c r="GX1" s="7" t="str">
        <f>CONCATENATE(GW1," ",GU1,"(",GV1,")"," DEFAULT NULL ,")</f>
        <v>`﻿ID` int(11) DEFAULT NULL ,</v>
      </c>
      <c r="GY1" s="7" t="str">
        <f>CONCATENATE("@",GT1," ,")</f>
        <v>@﻿ID ,</v>
      </c>
      <c r="GZ1" s="7" t="str">
        <f>CONCATENATE(UPPER(GT1),"=",GY1)</f>
        <v>﻿ID=@﻿ID ,</v>
      </c>
      <c r="HC1" s="7" t="s">
        <v>460</v>
      </c>
      <c r="HD1" s="7" t="s">
        <v>461</v>
      </c>
      <c r="HE1" s="7" t="s">
        <v>160</v>
      </c>
      <c r="HF1" s="7" t="str">
        <f t="shared" ref="HF1:HF16" si="18">IF(HE1="int","11",IF(HE1="varchar","255",IF(HE1="decimal","12,5","")))</f>
        <v>11</v>
      </c>
      <c r="HG1" s="7" t="str">
        <f>CONCATENATE($A$1,UPPER(HD1),$A$1)</f>
        <v>`SSALESID`</v>
      </c>
      <c r="HH1" s="7" t="str">
        <f>CONCATENATE(HG1," ",HE1,"(",HF1,")"," DEFAULT NULL ,")</f>
        <v>`SSALESID` int(11) DEFAULT NULL ,</v>
      </c>
      <c r="HI1" s="7" t="str">
        <f>CONCATENATE("@",HD1," ,")</f>
        <v>@ssalesid ,</v>
      </c>
      <c r="HJ1" s="7" t="str">
        <f>CONCATENATE(UPPER(HD1),"=",HI1)</f>
        <v>SSALESID=@ssalesid ,</v>
      </c>
      <c r="HN1" s="7" t="s">
        <v>473</v>
      </c>
      <c r="HO1" s="7" t="s">
        <v>1</v>
      </c>
      <c r="HP1" s="7" t="s">
        <v>160</v>
      </c>
      <c r="HQ1" s="7" t="str">
        <f t="shared" ref="HQ1:HQ38" si="19">IF(HP1="int","11",IF(HP1="varchar","255",IF(HP1="decimal","12,5","")))</f>
        <v>11</v>
      </c>
      <c r="HR1" s="7" t="str">
        <f>CONCATENATE($A$1,UPPER(HO1),$A$1)</f>
        <v>`ID`</v>
      </c>
      <c r="HS1" s="7" t="str">
        <f>CONCATENATE(HR1," ",HP1,"(",HQ1,")"," DEFAULT NULL ,")</f>
        <v>`ID` int(11) DEFAULT NULL ,</v>
      </c>
      <c r="HT1" s="7" t="str">
        <f>CONCATENATE("@",HO1," ,")</f>
        <v>@ID ,</v>
      </c>
      <c r="HU1" s="7" t="str">
        <f>CONCATENATE(UPPER(HO1),"=",HT1)</f>
        <v>ID=@ID ,</v>
      </c>
      <c r="HY1" s="7" t="s">
        <v>501</v>
      </c>
      <c r="HZ1" s="7" t="s">
        <v>1</v>
      </c>
      <c r="IA1" s="7" t="s">
        <v>160</v>
      </c>
      <c r="IB1" s="7" t="str">
        <f t="shared" ref="IB1:IB7" si="20">IF(IA1="int","11",IF(IA1="varchar","255",IF(IA1="decimal","12,5","")))</f>
        <v>11</v>
      </c>
      <c r="IC1" s="7" t="str">
        <f>CONCATENATE($A$1,UPPER(HZ1),$A$1)</f>
        <v>`ID`</v>
      </c>
      <c r="ID1" s="7" t="str">
        <f>CONCATENATE(IC1," ",IA1,"(",IB1,")"," DEFAULT NULL ,")</f>
        <v>`ID` int(11) DEFAULT NULL ,</v>
      </c>
      <c r="IE1" s="7" t="str">
        <f>CONCATENATE("@",HZ1," ,")</f>
        <v>@ID ,</v>
      </c>
      <c r="IF1" s="7" t="str">
        <f>CONCATENATE(UPPER(HZ1),"=",IE1)</f>
        <v>ID=@ID ,</v>
      </c>
      <c r="II1" s="7" t="s">
        <v>514</v>
      </c>
      <c r="IJ1" s="7" t="s">
        <v>503</v>
      </c>
      <c r="IK1" s="7" t="s">
        <v>160</v>
      </c>
      <c r="IL1" s="7" t="str">
        <f t="shared" ref="IL1:IL18" si="21">IF(IK1="int","11",IF(IK1="varchar","255",IF(IK1="decimal","12,5","")))</f>
        <v>11</v>
      </c>
      <c r="IM1" s="7" t="str">
        <f>CONCATENATE($A$1,UPPER(IJ1),$A$1)</f>
        <v>`CLIENTID`</v>
      </c>
      <c r="IN1" s="7" t="str">
        <f>CONCATENATE(IM1," ",IK1,"(",IL1,")"," DEFAULT NULL ,")</f>
        <v>`CLIENTID` int(11) DEFAULT NULL ,</v>
      </c>
      <c r="IO1" s="7" t="str">
        <f>CONCATENATE("@",IJ1," ,")</f>
        <v>@ClientID ,</v>
      </c>
      <c r="IP1" s="7" t="str">
        <f>CONCATENATE(UPPER(IJ1),"=",IO1)</f>
        <v>CLIENTID=@ClientID ,</v>
      </c>
      <c r="IT1" s="7" t="s">
        <v>516</v>
      </c>
      <c r="IU1" s="7" t="s">
        <v>1</v>
      </c>
      <c r="IV1" s="7" t="s">
        <v>160</v>
      </c>
      <c r="IW1" s="7" t="str">
        <f t="shared" ref="IW1:IW16" si="22">IF(IV1="int","11",IF(IV1="varchar","255",IF(IV1="decimal","12,5","")))</f>
        <v>11</v>
      </c>
      <c r="IX1" s="7" t="str">
        <f>CONCATENATE($A$1,UPPER(IU1),$A$1)</f>
        <v>`ID`</v>
      </c>
      <c r="IY1" s="7" t="str">
        <f>CONCATENATE(IX1," ",IV1,"(",IW1,")"," DEFAULT NULL ,")</f>
        <v>`ID` int(11) DEFAULT NULL ,</v>
      </c>
      <c r="IZ1" s="7" t="str">
        <f>CONCATENATE("@",IU1," ,")</f>
        <v>@ID ,</v>
      </c>
      <c r="JA1" s="7" t="str">
        <f>CONCATENATE(UPPER(IU1),"=",IZ1)</f>
        <v>ID=@ID ,</v>
      </c>
      <c r="JD1" s="7" t="s">
        <v>526</v>
      </c>
      <c r="JE1" s="7" t="s">
        <v>1</v>
      </c>
      <c r="JF1" s="7" t="s">
        <v>160</v>
      </c>
      <c r="JG1" s="7" t="str">
        <f t="shared" ref="JG1" si="23">IF(JF1="int","11",IF(JF1="varchar","255",IF(JF1="decimal","12,5","")))</f>
        <v>11</v>
      </c>
      <c r="JH1" s="7" t="str">
        <f>CONCATENATE($A$1,UPPER(JE1),$A$1)</f>
        <v>`ID`</v>
      </c>
      <c r="JI1" s="7" t="str">
        <f>CONCATENATE(JH1," ",JF1,"(",JG1,")"," DEFAULT NULL ,")</f>
        <v>`ID` int(11) DEFAULT NULL ,</v>
      </c>
      <c r="JJ1" s="7" t="str">
        <f>CONCATENATE("@",JE1," ,")</f>
        <v>@ID ,</v>
      </c>
      <c r="JK1" s="7" t="str">
        <f>CONCATENATE(UPPER(JE1),"=",JJ1)</f>
        <v>ID=@ID ,</v>
      </c>
      <c r="JN1" s="7" t="s">
        <v>532</v>
      </c>
      <c r="JO1" s="7" t="s">
        <v>533</v>
      </c>
      <c r="JP1" s="7" t="s">
        <v>163</v>
      </c>
      <c r="JQ1" s="7" t="str">
        <f t="shared" ref="JQ1:JQ18" si="24">IF(JP1="int","11",IF(JP1="varchar","255",IF(JP1="decimal","12,5","")))</f>
        <v/>
      </c>
      <c r="JR1" s="7" t="str">
        <f>CONCATENATE($A$1,UPPER(JO1),$A$1)</f>
        <v>`DATESTART`</v>
      </c>
      <c r="JS1" s="7" t="str">
        <f>CONCATENATE(JR1," ",JP1,"(",JQ1,")"," DEFAULT NULL ,")</f>
        <v>`DATESTART` datetime() DEFAULT NULL ,</v>
      </c>
      <c r="JT1" s="7" t="str">
        <f>CONCATENATE("@",JO1," ,")</f>
        <v>@DateStart ,</v>
      </c>
      <c r="JU1" s="7" t="str">
        <f>CONCATENATE(UPPER(JO1),"=",JT1)</f>
        <v>DATESTART=@DateStart ,</v>
      </c>
      <c r="JY1" s="1" t="s">
        <v>544</v>
      </c>
      <c r="JZ1" t="s">
        <v>545</v>
      </c>
      <c r="KA1" s="1" t="s">
        <v>160</v>
      </c>
      <c r="KB1" s="7" t="str">
        <f t="shared" ref="KB1:KB16" si="25">IF(KA1="int","11",IF(KA1="varchar","255",IF(KA1="decimal","12,5","")))</f>
        <v>11</v>
      </c>
      <c r="KC1" s="7" t="str">
        <f>CONCATENATE($A$1,UPPER(JZ1),$A$1)</f>
        <v>`SALESID`</v>
      </c>
      <c r="KD1" s="7" t="str">
        <f>CONCATENATE(KC1," ",KA1,"(",KB1,")"," DEFAULT NULL ,")</f>
        <v>`SALESID` int(11) DEFAULT NULL ,</v>
      </c>
      <c r="KE1" s="7" t="str">
        <f>CONCATENATE("@",JZ1," ,")</f>
        <v>@SalesId ,</v>
      </c>
      <c r="KF1" s="7" t="str">
        <f>CONCATENATE(UPPER(JZ1),"=",KE1)</f>
        <v>SALESID=@SalesId ,</v>
      </c>
      <c r="KJ1" s="7" t="s">
        <v>547</v>
      </c>
      <c r="KK1" s="1" t="s">
        <v>553</v>
      </c>
      <c r="KL1" s="1" t="s">
        <v>160</v>
      </c>
      <c r="KM1" s="7" t="str">
        <f t="shared" ref="KM1:KM11" si="26">IF(KL1="int","11",IF(KL1="varchar","255",IF(KL1="decimal","12,5","")))</f>
        <v>11</v>
      </c>
      <c r="KN1" s="7" t="str">
        <f>CONCATENATE($A$1,UPPER(KK1),$A$1)</f>
        <v>`TORID`</v>
      </c>
      <c r="KO1" s="7" t="str">
        <f>CONCATENATE(KN1," ",KL1,"(",KM1,")"," DEFAULT NULL ,")</f>
        <v>`TORID` int(11) DEFAULT NULL ,</v>
      </c>
      <c r="KP1" s="7" t="str">
        <f>CONCATENATE("@",KK1," ,")</f>
        <v>@TORID ,</v>
      </c>
      <c r="KQ1" s="7" t="str">
        <f>CONCATENATE(UPPER(KK1),"=",KP1)</f>
        <v>TORID=@TORID ,</v>
      </c>
      <c r="KT1" s="1" t="s">
        <v>557</v>
      </c>
      <c r="KU1" s="1" t="s">
        <v>558</v>
      </c>
      <c r="KV1" s="1" t="s">
        <v>160</v>
      </c>
      <c r="KW1" s="7" t="str">
        <f t="shared" ref="KW1:KW12" si="27">IF(KV1="int","11",IF(KV1="varchar","255",IF(KV1="decimal","12,5","")))</f>
        <v>11</v>
      </c>
      <c r="KX1" s="7" t="str">
        <f>CONCATENATE($A$1,UPPER(KU1),$A$1)</f>
        <v>`TCRID`</v>
      </c>
      <c r="KY1" s="7" t="str">
        <f>CONCATENATE(KX1," ",KV1,"(",KW1,")"," DEFAULT NULL ,")</f>
        <v>`TCRID` int(11) DEFAULT NULL ,</v>
      </c>
      <c r="KZ1" s="7" t="str">
        <f>CONCATENATE("@",KU1," ,")</f>
        <v>@TCRID ,</v>
      </c>
      <c r="LA1" s="7" t="str">
        <f>CONCATENATE(UPPER(KU1),"=",KZ1)</f>
        <v>TCRID=@TCRID ,</v>
      </c>
      <c r="LC1" s="1" t="s">
        <v>564</v>
      </c>
      <c r="LD1" s="7" t="s">
        <v>1</v>
      </c>
      <c r="LE1" s="1" t="s">
        <v>160</v>
      </c>
      <c r="LF1" s="7" t="str">
        <f t="shared" ref="LF1" si="28">IF(LE1="int","11",IF(LE1="varchar","255",IF(LE1="decimal","12,5","")))</f>
        <v>11</v>
      </c>
      <c r="LG1" s="7" t="str">
        <f>CONCATENATE($A$1,UPPER(LD1),$A$1)</f>
        <v>`ID`</v>
      </c>
      <c r="LH1" s="7" t="str">
        <f>CONCATENATE(LG1," ",LE1,"(",LF1,")"," DEFAULT NULL ,")</f>
        <v>`ID` int(11) DEFAULT NULL ,</v>
      </c>
      <c r="LI1" s="7" t="str">
        <f>CONCATENATE("@",LD1," ,")</f>
        <v>@ID ,</v>
      </c>
      <c r="LJ1" s="7" t="str">
        <f>CONCATENATE(UPPER(LD1),"=",LI1)</f>
        <v>ID=@ID ,</v>
      </c>
      <c r="LL1" s="1" t="s">
        <v>565</v>
      </c>
      <c r="LM1" s="7" t="s">
        <v>1</v>
      </c>
      <c r="LN1" s="1" t="s">
        <v>160</v>
      </c>
      <c r="LO1" s="7" t="str">
        <f t="shared" ref="LO1" si="29">IF(LN1="int","11",IF(LN1="varchar","255",IF(LN1="decimal","12,5","")))</f>
        <v>11</v>
      </c>
      <c r="LP1" s="7" t="str">
        <f>CONCATENATE($A$1,UPPER(LM1),$A$1)</f>
        <v>`ID`</v>
      </c>
      <c r="LQ1" s="7" t="str">
        <f>CONCATENATE(LP1," ",LN1,"(",LO1,")"," DEFAULT NULL ,")</f>
        <v>`ID` int(11) DEFAULT NULL ,</v>
      </c>
      <c r="LR1" s="7" t="str">
        <f>CONCATENATE("@",LM1," ,")</f>
        <v>@ID ,</v>
      </c>
      <c r="LS1" s="7" t="str">
        <f>CONCATENATE(UPPER(LM1),"=",LR1)</f>
        <v>ID=@ID ,</v>
      </c>
      <c r="LU1" s="1" t="s">
        <v>567</v>
      </c>
      <c r="LV1" s="7" t="s">
        <v>1</v>
      </c>
      <c r="LW1" s="1" t="s">
        <v>160</v>
      </c>
      <c r="LX1" s="7" t="str">
        <f t="shared" ref="LX1" si="30">IF(LW1="int","11",IF(LW1="varchar","255",IF(LW1="decimal","12,5","")))</f>
        <v>11</v>
      </c>
      <c r="LY1" s="7" t="str">
        <f>CONCATENATE($A$1,UPPER(LV1),$A$1)</f>
        <v>`ID`</v>
      </c>
      <c r="LZ1" s="7" t="str">
        <f>CONCATENATE(LY1," ",LW1,"(",LX1,")"," DEFAULT NULL ,")</f>
        <v>`ID` int(11) DEFAULT NULL ,</v>
      </c>
      <c r="MA1" s="7" t="str">
        <f>CONCATENATE("@",LV1," ,")</f>
        <v>@ID ,</v>
      </c>
      <c r="MB1" s="7" t="str">
        <f>CONCATENATE(UPPER(LV1),"=",MA1)</f>
        <v>ID=@ID ,</v>
      </c>
      <c r="MD1" s="1" t="s">
        <v>568</v>
      </c>
      <c r="ME1" s="7" t="s">
        <v>1</v>
      </c>
      <c r="MF1" s="1" t="s">
        <v>160</v>
      </c>
      <c r="MG1" s="7" t="str">
        <f t="shared" ref="MG1" si="31">IF(MF1="int","11",IF(MF1="varchar","255",IF(MF1="decimal","12,5","")))</f>
        <v>11</v>
      </c>
      <c r="MH1" s="7" t="str">
        <f>CONCATENATE($A$1,UPPER(ME1),$A$1)</f>
        <v>`ID`</v>
      </c>
      <c r="MI1" s="7" t="str">
        <f>CONCATENATE(MH1," ",MF1,"(",MG1,")"," DEFAULT NULL ,")</f>
        <v>`ID` int(11) DEFAULT NULL ,</v>
      </c>
      <c r="MJ1" s="7" t="str">
        <f>CONCATENATE("@",ME1," ,")</f>
        <v>@ID ,</v>
      </c>
      <c r="MK1" s="7" t="str">
        <f>CONCATENATE(UPPER(ME1),"=",MJ1)</f>
        <v>ID=@ID ,</v>
      </c>
      <c r="MM1" s="1" t="s">
        <v>570</v>
      </c>
      <c r="MN1" s="7" t="s">
        <v>1</v>
      </c>
      <c r="MO1" s="1" t="s">
        <v>160</v>
      </c>
      <c r="MP1" s="7" t="str">
        <f t="shared" ref="MP1" si="32">IF(MO1="int","11",IF(MO1="varchar","255",IF(MO1="decimal","12,5","")))</f>
        <v>11</v>
      </c>
      <c r="MQ1" s="7" t="str">
        <f>CONCATENATE($A$1,UPPER(MN1),$A$1)</f>
        <v>`ID`</v>
      </c>
      <c r="MR1" s="7" t="str">
        <f>CONCATENATE(MQ1," ",MO1,"(",MP1,")"," DEFAULT NULL ,")</f>
        <v>`ID` int(11) DEFAULT NULL ,</v>
      </c>
      <c r="MS1" s="7" t="str">
        <f>CONCATENATE("@",MN1," ,")</f>
        <v>@ID ,</v>
      </c>
      <c r="MT1" s="7" t="str">
        <f>CONCATENATE(UPPER(MN1),"=",MS1)</f>
        <v>ID=@ID ,</v>
      </c>
      <c r="MV1" s="1" t="s">
        <v>576</v>
      </c>
      <c r="MW1" s="7" t="s">
        <v>571</v>
      </c>
      <c r="MX1" s="1" t="s">
        <v>167</v>
      </c>
      <c r="MY1" s="7" t="str">
        <f t="shared" ref="MY1:MY11" si="33">IF(MX1="int","11",IF(MX1="varchar","255",IF(MX1="decimal","12,5","")))</f>
        <v>255</v>
      </c>
      <c r="MZ1" s="7" t="str">
        <f t="shared" ref="MZ1:MZ11" si="34">CONCATENATE($A$1,UPPER(MW1),$A$1)</f>
        <v>`ID`</v>
      </c>
      <c r="NA1" s="7" t="str">
        <f t="shared" ref="NA1:NA11" si="35">CONCATENATE(MZ1," ",MX1,"(",MY1,")"," DEFAULT NULL ,")</f>
        <v>`ID` varchar(255) DEFAULT NULL ,</v>
      </c>
      <c r="NB1" s="7" t="str">
        <f t="shared" ref="NB1:NB11" si="36">CONCATENATE("@",MW1," ,")</f>
        <v>@Id ,</v>
      </c>
      <c r="NC1" s="7" t="str">
        <f t="shared" ref="NC1:NC11" si="37">CONCATENATE(UPPER(MW1),"=",NB1)</f>
        <v>ID=@Id ,</v>
      </c>
      <c r="NE1" s="7" t="s">
        <v>593</v>
      </c>
      <c r="NF1" s="7" t="s">
        <v>300</v>
      </c>
      <c r="NG1" s="7" t="s">
        <v>167</v>
      </c>
      <c r="NH1" s="7" t="str">
        <f t="shared" ref="NH1" si="38">IF(NG1="int","11",IF(NG1="varchar","255",IF(NG1="decimal","12,5","")))</f>
        <v>255</v>
      </c>
      <c r="NI1" s="7" t="str">
        <f t="shared" ref="NI1" si="39">CONCATENATE($A$1,UPPER(NF1),$A$1)</f>
        <v>`USERNAME`</v>
      </c>
      <c r="NJ1" s="7" t="str">
        <f t="shared" ref="NJ1" si="40">CONCATENATE(NI1," ",NG1,"(",NH1,")"," DEFAULT NULL ,")</f>
        <v>`USERNAME` varchar(255) DEFAULT NULL ,</v>
      </c>
      <c r="NK1" s="7" t="str">
        <f t="shared" ref="NK1" si="41">CONCATENATE("@",NF1," ,")</f>
        <v>@UserName ,</v>
      </c>
      <c r="NL1" s="7" t="str">
        <f t="shared" ref="NL1" si="42">CONCATENATE(UPPER(NF1),"=",NK1)</f>
        <v>USERNAME=@UserName ,</v>
      </c>
      <c r="NQ1" s="7" t="s">
        <v>606</v>
      </c>
      <c r="NR1" s="7" t="s">
        <v>594</v>
      </c>
      <c r="NS1" s="7" t="s">
        <v>160</v>
      </c>
      <c r="NT1" s="7" t="str">
        <f t="shared" ref="NT1:NT12" si="43">IF(NS1="int","11",IF(NS1="varchar","255",IF(NS1="decimal","12,5","")))</f>
        <v>11</v>
      </c>
      <c r="NU1" s="7" t="str">
        <f t="shared" ref="NU1:NU12" si="44">CONCATENATE($A$1,UPPER(NR1),$A$1)</f>
        <v>`B_YEAR`</v>
      </c>
      <c r="NV1" s="7" t="str">
        <f t="shared" ref="NV1:NV12" si="45">CONCATENATE(NU1," ",NS1,"(",NT1,")"," DEFAULT NULL ,")</f>
        <v>`B_YEAR` int(11) DEFAULT NULL ,</v>
      </c>
      <c r="NW1" s="7" t="str">
        <f t="shared" ref="NW1:NW12" si="46">CONCATENATE("@",NR1," ,")</f>
        <v>@B_Year ,</v>
      </c>
      <c r="NX1" s="7" t="str">
        <f t="shared" ref="NX1:NX12" si="47">CONCATENATE(UPPER(NR1),"=",NW1)</f>
        <v>B_YEAR=@B_Year ,</v>
      </c>
      <c r="OB1" s="7" t="s">
        <v>607</v>
      </c>
      <c r="OC1" s="7" t="s">
        <v>608</v>
      </c>
      <c r="OD1" s="7" t="s">
        <v>160</v>
      </c>
      <c r="OE1" s="7" t="str">
        <f t="shared" ref="OE1:OE16" si="48">IF(OD1="int","11",IF(OD1="varchar","255",IF(OD1="decimal","12,5","")))</f>
        <v>11</v>
      </c>
      <c r="OF1" s="7" t="str">
        <f t="shared" ref="OF1:OF12" si="49">CONCATENATE($A$1,UPPER(OC1),$A$1)</f>
        <v>`USAGEID`</v>
      </c>
      <c r="OG1" s="7" t="str">
        <f t="shared" ref="OG1:OG12" si="50">CONCATENATE(OF1," ",OD1,"(",OE1,")"," DEFAULT NULL ,")</f>
        <v>`USAGEID` int(11) DEFAULT NULL ,</v>
      </c>
      <c r="OH1" s="7" t="str">
        <f t="shared" ref="OH1:OH12" si="51">CONCATENATE("@",OC1," ,")</f>
        <v>@USAGEID ,</v>
      </c>
      <c r="OI1" s="7" t="str">
        <f t="shared" ref="OI1:OI12" si="52">CONCATENATE(UPPER(OC1),"=",OH1)</f>
        <v>USAGEID=@USAGEID ,</v>
      </c>
      <c r="OL1" s="7" t="s">
        <v>620</v>
      </c>
      <c r="OM1" s="7" t="s">
        <v>1</v>
      </c>
      <c r="ON1" s="7" t="s">
        <v>160</v>
      </c>
      <c r="OO1" s="7" t="str">
        <f t="shared" ref="OO1" si="53">IF(ON1="int","11",IF(ON1="varchar","255",IF(ON1="decimal","12,5","")))</f>
        <v>11</v>
      </c>
      <c r="OP1" s="7" t="str">
        <f t="shared" ref="OP1" si="54">CONCATENATE($A$1,UPPER(OM1),$A$1)</f>
        <v>`ID`</v>
      </c>
      <c r="OQ1" s="7" t="str">
        <f t="shared" ref="OQ1" si="55">CONCATENATE(OP1," ",ON1,"(",OO1,")"," DEFAULT NULL ,")</f>
        <v>`ID` int(11) DEFAULT NULL ,</v>
      </c>
      <c r="OR1" s="7" t="str">
        <f t="shared" ref="OR1" si="56">CONCATENATE("@",OM1," ,")</f>
        <v>@ID ,</v>
      </c>
      <c r="OS1" s="7" t="str">
        <f t="shared" ref="OS1" si="57">CONCATENATE(UPPER(OM1),"=",OR1)</f>
        <v>ID=@ID ,</v>
      </c>
      <c r="OV1" s="1" t="s">
        <v>623</v>
      </c>
      <c r="OX1" s="7" t="s">
        <v>1</v>
      </c>
      <c r="OY1" s="1" t="s">
        <v>160</v>
      </c>
      <c r="OZ1" s="7" t="str">
        <f t="shared" ref="OZ1" si="58">IF(OY1="int","11",IF(OY1="varchar","255",IF(OY1="decimal","12,5","")))</f>
        <v>11</v>
      </c>
      <c r="PA1" s="7" t="str">
        <f t="shared" ref="PA1" si="59">CONCATENATE($A$1,UPPER(OX1),$A$1)</f>
        <v>`ID`</v>
      </c>
      <c r="PB1" s="7" t="str">
        <f t="shared" ref="PB1" si="60">CONCATENATE(PA1," ",OY1,"(",OZ1,")"," DEFAULT NULL ,")</f>
        <v>`ID` int(11) DEFAULT NULL ,</v>
      </c>
      <c r="PC1" s="7" t="str">
        <f t="shared" ref="PC1" si="61">CONCATENATE("@",OX1," ,")</f>
        <v>@ID ,</v>
      </c>
      <c r="PD1" s="7" t="str">
        <f t="shared" ref="PD1" si="62">CONCATENATE(UPPER(OX1),"=",PC1)</f>
        <v>ID=@ID ,</v>
      </c>
      <c r="PH1" s="1" t="s">
        <v>629</v>
      </c>
      <c r="PI1" s="7" t="s">
        <v>1</v>
      </c>
      <c r="PJ1" s="1" t="s">
        <v>160</v>
      </c>
      <c r="PK1" s="7" t="str">
        <f t="shared" ref="PK1:PK7" si="63">IF(PJ1="int","11",IF(PJ1="varchar","255",IF(PJ1="decimal","12,5","")))</f>
        <v>11</v>
      </c>
      <c r="PL1" s="7" t="str">
        <f t="shared" ref="PL1:PL7" si="64">CONCATENATE($A$1,UPPER(PI1),$A$1)</f>
        <v>`ID`</v>
      </c>
      <c r="PM1" s="7" t="str">
        <f t="shared" ref="PM1:PM7" si="65">CONCATENATE(PL1," ",PJ1,"(",PK1,")"," DEFAULT NULL ,")</f>
        <v>`ID` int(11) DEFAULT NULL ,</v>
      </c>
      <c r="PN1" s="7" t="str">
        <f t="shared" ref="PN1:PN7" si="66">CONCATENATE("@",PI1," ,")</f>
        <v>@ID ,</v>
      </c>
      <c r="PO1" s="7" t="str">
        <f t="shared" ref="PO1:PO7" si="67">CONCATENATE(UPPER(PI1),"=",PN1)</f>
        <v>ID=@ID ,</v>
      </c>
      <c r="PS1" s="1" t="s">
        <v>416</v>
      </c>
      <c r="PT1" s="7" t="s">
        <v>314</v>
      </c>
      <c r="PU1" s="1" t="s">
        <v>160</v>
      </c>
      <c r="PV1" s="7" t="str">
        <f t="shared" ref="PV1" si="68">IF(PU1="int","11",IF(PU1="varchar","255",IF(PU1="decimal","12,5","")))</f>
        <v>11</v>
      </c>
      <c r="PW1" s="7" t="str">
        <f t="shared" ref="PW1" si="69">CONCATENATE($A$1,UPPER(PT1),$A$1)</f>
        <v>`ID`</v>
      </c>
      <c r="PX1" s="7" t="str">
        <f t="shared" ref="PX1" si="70">CONCATENATE(PW1," ",PU1,"(",PV1,")"," DEFAULT NULL ,")</f>
        <v>`ID` int(11) DEFAULT NULL ,</v>
      </c>
      <c r="PY1" s="7" t="str">
        <f t="shared" ref="PY1" si="71">CONCATENATE("@",PT1," ,")</f>
        <v>@id ,</v>
      </c>
      <c r="PZ1" s="7" t="str">
        <f t="shared" ref="PZ1" si="72">CONCATENATE(UPPER(PT1),"=",PY1)</f>
        <v>ID=@id ,</v>
      </c>
      <c r="QC1" s="1" t="s">
        <v>637</v>
      </c>
      <c r="QD1" s="1" t="s">
        <v>638</v>
      </c>
      <c r="QE1" s="1" t="s">
        <v>167</v>
      </c>
      <c r="QF1" s="7" t="str">
        <f t="shared" ref="QF1" si="73">IF(QE1="int","11",IF(QE1="varchar","255",IF(QE1="decimal","12,5","")))</f>
        <v>255</v>
      </c>
      <c r="QG1" s="7" t="str">
        <f t="shared" ref="QG1" si="74">CONCATENATE($A$1,UPPER(QD1),$A$1)</f>
        <v>`MAC_ADDRESS`</v>
      </c>
      <c r="QH1" s="7" t="str">
        <f t="shared" ref="QH1" si="75">CONCATENATE(QG1," ",QE1,"(",QF1,")"," DEFAULT NULL ,")</f>
        <v>`MAC_ADDRESS` varchar(255) DEFAULT NULL ,</v>
      </c>
      <c r="QI1" s="7" t="str">
        <f t="shared" ref="QI1" si="76">CONCATENATE("@",QD1," ,")</f>
        <v>@mac_address ,</v>
      </c>
      <c r="QJ1" s="7" t="str">
        <f t="shared" ref="QJ1" si="77">CONCATENATE(UPPER(QD1),"=",QI1)</f>
        <v>MAC_ADDRESS=@mac_address ,</v>
      </c>
      <c r="QN1" s="1" t="s">
        <v>648</v>
      </c>
      <c r="QO1" s="1" t="s">
        <v>649</v>
      </c>
      <c r="QP1" s="1" t="s">
        <v>167</v>
      </c>
      <c r="QQ1" s="7" t="str">
        <f t="shared" ref="QQ1" si="78">IF(QP1="int","11",IF(QP1="varchar","255",IF(QP1="decimal","12,5","")))</f>
        <v>255</v>
      </c>
      <c r="QR1" s="7" t="str">
        <f t="shared" ref="QR1" si="79">CONCATENATE($A$1,UPPER(QO1),$A$1)</f>
        <v>`MXK_NAME`</v>
      </c>
      <c r="QS1" s="7" t="str">
        <f t="shared" ref="QS1" si="80">CONCATENATE(QR1," ",QP1,"(",QQ1,")"," DEFAULT NULL ,")</f>
        <v>`MXK_NAME` varchar(255) DEFAULT NULL ,</v>
      </c>
      <c r="QT1" s="7" t="str">
        <f t="shared" ref="QT1" si="81">CONCATENATE("@",QO1," ,")</f>
        <v>@mxk_name ,</v>
      </c>
      <c r="QU1" s="7" t="str">
        <f t="shared" ref="QU1" si="82">CONCATENATE(UPPER(QO1),"=",QT1)</f>
        <v>MXK_NAME=@mxk_name ,</v>
      </c>
      <c r="QY1" s="1" t="s">
        <v>661</v>
      </c>
      <c r="QZ1" s="9" t="s">
        <v>1</v>
      </c>
      <c r="RA1" s="1" t="s">
        <v>368</v>
      </c>
      <c r="RB1" s="7" t="str">
        <f t="shared" ref="RB1" si="83">IF(RA1="int","11",IF(RA1="varchar","255",IF(RA1="decimal","12,5","")))</f>
        <v/>
      </c>
      <c r="RC1" s="7" t="str">
        <f t="shared" ref="RC1" si="84">CONCATENATE($A$1,UPPER(QZ1),$A$1)</f>
        <v>`ID`</v>
      </c>
      <c r="RD1" s="7" t="str">
        <f t="shared" ref="RD1" si="85">CONCATENATE(RC1," ",RA1,"(",RB1,")"," DEFAULT NULL ,")</f>
        <v>`ID` bigint() DEFAULT NULL ,</v>
      </c>
      <c r="RE1" s="7" t="str">
        <f t="shared" ref="RE1" si="86">CONCATENATE("@",QZ1," ,")</f>
        <v>@ID ,</v>
      </c>
      <c r="RF1" s="7" t="str">
        <f t="shared" ref="RF1" si="87">CONCATENATE(UPPER(QZ1),"=",RE1)</f>
        <v>ID=@ID ,</v>
      </c>
    </row>
    <row r="2" spans="1:474" ht="15" x14ac:dyDescent="0.25">
      <c r="A2" s="7" t="s">
        <v>165</v>
      </c>
      <c r="B2" s="7" t="s">
        <v>99</v>
      </c>
      <c r="C2" s="7" t="s">
        <v>160</v>
      </c>
      <c r="D2" s="7" t="s">
        <v>160</v>
      </c>
      <c r="E2" s="7" t="str">
        <f t="shared" ref="E2:E43" si="88">IF(D2="int","11",IF(D2="varchar","255",IF(D2="decimal","12,5","")))</f>
        <v>11</v>
      </c>
      <c r="F2" s="7" t="str">
        <f t="shared" ref="F2:F43" si="89">CONCATENATE($A$1,B2,$A$1)</f>
        <v>`RatingPlanID`</v>
      </c>
      <c r="G2" s="7" t="str">
        <f t="shared" ref="G2:G43" si="90">CONCATENATE(F2," ",D2,"(",E2,")"," DEFAULT NULL")</f>
        <v>`RatingPlanID` int(11) DEFAULT NULL</v>
      </c>
      <c r="H2" s="7" t="s">
        <v>168</v>
      </c>
      <c r="J2" s="7" t="s">
        <v>0</v>
      </c>
      <c r="K2" s="7" t="s">
        <v>2</v>
      </c>
      <c r="L2" s="7" t="s">
        <v>167</v>
      </c>
      <c r="M2" s="7" t="str">
        <f t="shared" ref="M2:M47" si="91">IF(L2="int","11",IF(L2="varchar","255",IF(L2="decimal","12,5","")))</f>
        <v>255</v>
      </c>
      <c r="N2" s="7" t="str">
        <f t="shared" ref="N2:N47" si="92">CONCATENATE($A$1,K2,$A$1)</f>
        <v>`FIRM`</v>
      </c>
      <c r="O2" s="7" t="str">
        <f t="shared" ref="O2:O47" si="93">CONCATENATE(N2," ",L2,"(",M2,")"," DEFAULT NULL")</f>
        <v>`FIRM` varchar(255) DEFAULT NULL</v>
      </c>
      <c r="P2" s="7" t="s">
        <v>168</v>
      </c>
      <c r="Q2" s="7" t="str">
        <f t="shared" ref="Q2:Q47" si="94">CONCATENATE("@",K2)</f>
        <v>@FIRM</v>
      </c>
      <c r="R2" s="7" t="s">
        <v>168</v>
      </c>
      <c r="S2" s="7" t="str">
        <f t="shared" ref="S2:S47" si="95">CONCATENATE(K2,"=",Q2,",")</f>
        <v>FIRM=@FIRM,</v>
      </c>
      <c r="U2" s="7" t="s">
        <v>94</v>
      </c>
      <c r="V2" s="7" t="s">
        <v>3</v>
      </c>
      <c r="W2" s="7" t="s">
        <v>167</v>
      </c>
      <c r="X2" s="7" t="str">
        <f t="shared" ref="X2:X40" si="96">IF(W2="int","11",IF(W2="varchar","255",IF(W2="decimal","12,5","")))</f>
        <v>255</v>
      </c>
      <c r="Y2" s="7" t="str">
        <f t="shared" ref="Y2:Y40" si="97">CONCATENATE($A$1,V2,$A$1)</f>
        <v>`KOD`</v>
      </c>
      <c r="Z2" s="7" t="str">
        <f t="shared" ref="Z2:Z40" si="98">CONCATENATE(Y2," ",W2,"(",X2,")"," DEFAULT NULL ,")</f>
        <v>`KOD` varchar(255) DEFAULT NULL ,</v>
      </c>
      <c r="AA2" s="7" t="str">
        <f t="shared" ref="AA2:AA40" si="99">CONCATENATE("@",V2," ,")</f>
        <v>@KOD ,</v>
      </c>
      <c r="AB2" s="7" t="str">
        <f t="shared" ref="AB2:AB40" si="100">CONCATENATE(V2,"=",AA2)</f>
        <v>KOD=@KOD ,</v>
      </c>
      <c r="AD2" s="7" t="s">
        <v>123</v>
      </c>
      <c r="AE2" s="7" t="s">
        <v>99</v>
      </c>
      <c r="AF2" s="7" t="s">
        <v>160</v>
      </c>
      <c r="AG2" s="7" t="str">
        <f t="shared" ref="AG2:AG45" si="101">IF(AF2="int","11",IF(AF2="varchar","255",IF(AF2="decimal","12,5","")))</f>
        <v>11</v>
      </c>
      <c r="AH2" s="7" t="str">
        <f t="shared" ref="AH2:AH45" si="102">CONCATENATE($A$1,AE2,$A$1)</f>
        <v>`RatingPlanID`</v>
      </c>
      <c r="AI2" s="7" t="str">
        <f t="shared" ref="AI2:AI45" si="103">CONCATENATE(AH2," ",AF2,"(",AG2,")"," DEFAULT NULL ,")</f>
        <v>`RatingPlanID` int(11) DEFAULT NULL ,</v>
      </c>
      <c r="AJ2" s="7" t="str">
        <f t="shared" ref="AJ2:AJ45" si="104">CONCATENATE("@",AE2," ,")</f>
        <v>@RatingPlanID ,</v>
      </c>
      <c r="AK2" s="7" t="str">
        <f t="shared" ref="AK2:AK45" si="105">CONCATENATE(AE2,"=",AJ2)</f>
        <v>RatingPlanID=@RatingPlanID ,</v>
      </c>
      <c r="AM2" s="7" t="s">
        <v>48</v>
      </c>
      <c r="AN2" s="7" t="s">
        <v>49</v>
      </c>
      <c r="AO2" s="7" t="s">
        <v>160</v>
      </c>
      <c r="AP2" s="7" t="str">
        <f t="shared" si="0"/>
        <v>11</v>
      </c>
      <c r="AQ2" s="7" t="str">
        <f t="shared" ref="AQ2:AQ25" si="106">CONCATENATE($A$1,AN2,$A$1)</f>
        <v>`PAYOBJECTID`</v>
      </c>
      <c r="AR2" s="7" t="str">
        <f t="shared" ref="AR2:AR25" si="107">CONCATENATE(AQ2," ",AO2,"(",AP2,")"," DEFAULT NULL ,")</f>
        <v>`PAYOBJECTID` int(11) DEFAULT NULL ,</v>
      </c>
      <c r="AS2" s="7" t="str">
        <f t="shared" ref="AS2:AS25" si="108">CONCATENATE("@",AN2," ,")</f>
        <v>@PAYOBJECTID ,</v>
      </c>
      <c r="AT2" s="7" t="str">
        <f t="shared" ref="AT2:AT25" si="109">CONCATENATE(AN2,"=",AS2)</f>
        <v>PAYOBJECTID=@PAYOBJECTID ,</v>
      </c>
      <c r="AV2" s="7" t="s">
        <v>85</v>
      </c>
      <c r="AW2" s="7" t="s">
        <v>63</v>
      </c>
      <c r="AX2" s="7" t="s">
        <v>160</v>
      </c>
      <c r="AY2" s="7" t="str">
        <f t="shared" si="1"/>
        <v>11</v>
      </c>
      <c r="AZ2" s="7" t="str">
        <f t="shared" ref="AZ2:AZ15" si="110">CONCATENATE($A$1,AW2,$A$1)</f>
        <v>`CID`</v>
      </c>
      <c r="BA2" s="7" t="str">
        <f t="shared" ref="BA2:BA15" si="111">CONCATENATE(AZ2," ",AX2,"(",AY2,")"," DEFAULT NULL ,")</f>
        <v>`CID` int(11) DEFAULT NULL ,</v>
      </c>
      <c r="BB2" s="7" t="str">
        <f t="shared" ref="BB2:BB15" si="112">CONCATENATE("@",AW2," ,")</f>
        <v>@CID ,</v>
      </c>
      <c r="BC2" s="7" t="str">
        <f t="shared" ref="BC2:BC15" si="113">CONCATENATE(AW2,"=",BB2)</f>
        <v>CID=@CID ,</v>
      </c>
      <c r="BD2" s="8"/>
      <c r="BE2" s="7" t="s">
        <v>70</v>
      </c>
      <c r="BF2" s="7" t="s">
        <v>71</v>
      </c>
      <c r="BG2" s="7" t="s">
        <v>167</v>
      </c>
      <c r="BH2" s="7" t="str">
        <f t="shared" si="2"/>
        <v>255</v>
      </c>
      <c r="BI2" s="7" t="str">
        <f t="shared" ref="BI2:BI19" si="114">CONCATENATE($A$1,BF2,$A$1)</f>
        <v>`Name`</v>
      </c>
      <c r="BJ2" s="7" t="str">
        <f t="shared" ref="BJ2:BJ19" si="115">CONCATENATE(BI2," ",BG2,"(",BH2,")"," DEFAULT NULL ,")</f>
        <v>`Name` varchar(255) DEFAULT NULL ,</v>
      </c>
      <c r="BK2" s="7" t="str">
        <f t="shared" ref="BK2:BK19" si="116">CONCATENATE("@",BF2," ,")</f>
        <v>@Name ,</v>
      </c>
      <c r="BL2" s="7" t="str">
        <f t="shared" ref="BL2:BL19" si="117">CONCATENATE(BF2,"=",BK2)</f>
        <v>Name=@Name ,</v>
      </c>
      <c r="BN2" s="7" t="s">
        <v>173</v>
      </c>
      <c r="BO2" s="7" t="s">
        <v>3</v>
      </c>
      <c r="BP2" s="7" t="s">
        <v>167</v>
      </c>
      <c r="BQ2" s="7" t="str">
        <f t="shared" si="3"/>
        <v>255</v>
      </c>
      <c r="BR2" s="7" t="str">
        <f t="shared" ref="BR2:BR25" si="118">CONCATENATE($A$1,BO2,$A$1)</f>
        <v>`KOD`</v>
      </c>
      <c r="BS2" s="7" t="str">
        <f t="shared" ref="BS2:BS25" si="119">CONCATENATE(BR2," ",BP2,"(",BQ2,")"," DEFAULT NULL ,")</f>
        <v>`KOD` varchar(255) DEFAULT NULL ,</v>
      </c>
      <c r="BT2" s="7" t="str">
        <f t="shared" ref="BT2:BT25" si="120">CONCATENATE("@",BO2," ,")</f>
        <v>@KOD ,</v>
      </c>
      <c r="BU2" s="7" t="str">
        <f t="shared" ref="BU2:BU25" si="121">CONCATENATE(BO2,"=",BT2)</f>
        <v>KOD=@KOD ,</v>
      </c>
      <c r="BW2" s="7" t="s">
        <v>194</v>
      </c>
      <c r="BX2" s="7" t="s">
        <v>3</v>
      </c>
      <c r="BY2" s="7" t="s">
        <v>167</v>
      </c>
      <c r="BZ2" s="7" t="str">
        <f t="shared" si="4"/>
        <v>255</v>
      </c>
      <c r="CA2" s="7" t="str">
        <f t="shared" ref="CA2:CA20" si="122">CONCATENATE($A$1,BX2,$A$1)</f>
        <v>`KOD`</v>
      </c>
      <c r="CB2" s="7" t="str">
        <f t="shared" ref="CB2:CB20" si="123">CONCATENATE(CA2," ",BY2,"(",BZ2,")"," DEFAULT NULL ,")</f>
        <v>`KOD` varchar(255) DEFAULT NULL ,</v>
      </c>
      <c r="CC2" s="7" t="str">
        <f t="shared" ref="CC2:CC20" si="124">CONCATENATE("@",BX2," ,")</f>
        <v>@KOD ,</v>
      </c>
      <c r="CD2" s="7" t="str">
        <f t="shared" ref="CD2:CD20" si="125">CONCATENATE(BX2,"=",CC2)</f>
        <v>KOD=@KOD ,</v>
      </c>
      <c r="CF2" s="7" t="s">
        <v>207</v>
      </c>
      <c r="CG2" s="7" t="s">
        <v>71</v>
      </c>
      <c r="CH2" s="7" t="s">
        <v>167</v>
      </c>
      <c r="CI2" s="7" t="str">
        <f t="shared" si="5"/>
        <v>255</v>
      </c>
      <c r="CJ2" s="7" t="str">
        <f t="shared" ref="CJ2:CJ6" si="126">CONCATENATE($A$1,CG2,$A$1)</f>
        <v>`Name`</v>
      </c>
      <c r="CK2" s="7" t="str">
        <f t="shared" ref="CK2:CK6" si="127">CONCATENATE(CJ2," ",CH2,"(",CI2,")"," DEFAULT NULL ,")</f>
        <v>`Name` varchar(255) DEFAULT NULL ,</v>
      </c>
      <c r="CL2" s="7" t="str">
        <f t="shared" ref="CL2:CL6" si="128">CONCATENATE("@",CG2," ,")</f>
        <v>@Name ,</v>
      </c>
      <c r="CM2" s="7" t="str">
        <f t="shared" ref="CM2:CM6" si="129">CONCATENATE(CG2,"=",CL2)</f>
        <v>Name=@Name ,</v>
      </c>
      <c r="CO2" s="7" t="s">
        <v>209</v>
      </c>
      <c r="CP2" s="7" t="s">
        <v>3</v>
      </c>
      <c r="CQ2" s="7" t="s">
        <v>160</v>
      </c>
      <c r="CR2" s="7" t="str">
        <f t="shared" si="6"/>
        <v>11</v>
      </c>
      <c r="CS2" s="7" t="str">
        <f t="shared" ref="CS2:CS10" si="130">CONCATENATE($A$1,CP2,$A$1)</f>
        <v>`KOD`</v>
      </c>
      <c r="CT2" s="7" t="str">
        <f t="shared" ref="CT2:CT10" si="131">CONCATENATE(CS2," ",CQ2,"(",CR2,")"," DEFAULT NULL ,")</f>
        <v>`KOD` int(11) DEFAULT NULL ,</v>
      </c>
      <c r="CU2" s="7" t="str">
        <f t="shared" ref="CU2:CU10" si="132">CONCATENATE("@",CP2," ,")</f>
        <v>@KOD ,</v>
      </c>
      <c r="CV2" s="7" t="str">
        <f t="shared" ref="CV2:CV10" si="133">CONCATENATE(CP2,"=",CU2)</f>
        <v>KOD=@KOD ,</v>
      </c>
      <c r="CX2" s="7" t="s">
        <v>214</v>
      </c>
      <c r="CY2" s="7" t="s">
        <v>3</v>
      </c>
      <c r="CZ2" s="7" t="s">
        <v>160</v>
      </c>
      <c r="DA2" s="7" t="str">
        <f t="shared" si="7"/>
        <v>11</v>
      </c>
      <c r="DB2" s="7" t="str">
        <f t="shared" ref="DB2:DB22" si="134">CONCATENATE($A$1,CY2,$A$1)</f>
        <v>`KOD`</v>
      </c>
      <c r="DC2" s="7" t="str">
        <f t="shared" ref="DC2:DC22" si="135">CONCATENATE(DB2," ",CZ2,"(",DA2,")"," DEFAULT NULL ,")</f>
        <v>`KOD` int(11) DEFAULT NULL ,</v>
      </c>
      <c r="DD2" s="7" t="str">
        <f t="shared" ref="DD2:DD22" si="136">CONCATENATE("@",CY2," ,")</f>
        <v>@KOD ,</v>
      </c>
      <c r="DE2" s="7" t="str">
        <f t="shared" ref="DE2:DE22" si="137">CONCATENATE(CY2,"=",DD2)</f>
        <v>KOD=@KOD ,</v>
      </c>
      <c r="DG2" s="7" t="s">
        <v>229</v>
      </c>
      <c r="DH2" s="7" t="s">
        <v>230</v>
      </c>
      <c r="DI2" s="7" t="s">
        <v>166</v>
      </c>
      <c r="DJ2" s="7" t="str">
        <f t="shared" ref="DJ2:DJ33" si="138">IF(DI2="int","11",IF(DI2="varchar","255",IF(DI2="decimal","12,5","")))</f>
        <v>12,5</v>
      </c>
      <c r="DK2" s="7" t="str">
        <f t="shared" ref="DK2:DK33" si="139">CONCATENATE($A$1,DH2,$A$1)</f>
        <v>`INVOICENO`</v>
      </c>
      <c r="DL2" s="7" t="str">
        <f t="shared" ref="DL2:DL33" si="140">CONCATENATE(DK2," ",DI2,"(",DJ2,")"," DEFAULT NULL ,")</f>
        <v>`INVOICENO` decimal(12,5) DEFAULT NULL ,</v>
      </c>
      <c r="DM2" s="7" t="str">
        <f t="shared" ref="DM2:DM33" si="141">CONCATENATE("@",DH2," ,")</f>
        <v>@INVOICENO ,</v>
      </c>
      <c r="DN2" s="7" t="str">
        <f t="shared" ref="DN2:DN33" si="142">CONCATENATE(DH2,"=",DM2)</f>
        <v>INVOICENO=@INVOICENO ,</v>
      </c>
      <c r="DP2" s="7" t="s">
        <v>253</v>
      </c>
      <c r="DQ2" s="7" t="s">
        <v>254</v>
      </c>
      <c r="DR2" s="7" t="s">
        <v>255</v>
      </c>
      <c r="DS2" s="7" t="str">
        <f t="shared" ref="DS2:DS53" si="143">IF(DR2="int","11",IF(DR2="varchar","255",IF(DR2="decimal","12,5","")))</f>
        <v/>
      </c>
      <c r="DT2" s="7" t="str">
        <f t="shared" ref="DT2:DT53" si="144">CONCATENATE($A$1,DQ2,$A$1)</f>
        <v>`TYPE`</v>
      </c>
      <c r="DU2" s="7" t="str">
        <f t="shared" ref="DU2:DU53" si="145">CONCATENATE(DT2," ",DR2,"(",DS2,")"," DEFAULT NULL ,")</f>
        <v>`TYPE` smallint() DEFAULT NULL ,</v>
      </c>
      <c r="DV2" s="7" t="str">
        <f t="shared" ref="DV2:DV53" si="146">CONCATENATE("@",DQ2," ,")</f>
        <v>@TYPE ,</v>
      </c>
      <c r="DW2" s="7" t="str">
        <f t="shared" ref="DW2:DW53" si="147">CONCATENATE(DQ2,"=",DV2)</f>
        <v>TYPE=@TYPE ,</v>
      </c>
      <c r="DY2" s="7" t="s">
        <v>295</v>
      </c>
      <c r="DZ2" s="7" t="s">
        <v>296</v>
      </c>
      <c r="EA2" s="7" t="s">
        <v>160</v>
      </c>
      <c r="EB2" s="7" t="str">
        <f t="shared" si="10"/>
        <v>11</v>
      </c>
      <c r="EC2" s="7" t="str">
        <f t="shared" ref="EC2:EC25" si="148">CONCATENATE($A$1,DZ2,$A$1)</f>
        <v>`ContractID`</v>
      </c>
      <c r="ED2" s="7" t="str">
        <f t="shared" ref="ED2:ED25" si="149">CONCATENATE(EC2," ",EA2,"(",EB2,")"," DEFAULT NULL ,")</f>
        <v>`ContractID` int(11) DEFAULT NULL ,</v>
      </c>
      <c r="EE2" s="7" t="str">
        <f t="shared" ref="EE2:EE25" si="150">CONCATENATE("@",DZ2," ,")</f>
        <v>@ContractID ,</v>
      </c>
      <c r="EF2" s="7" t="str">
        <f t="shared" ref="EF2:EF25" si="151">CONCATENATE(DZ2,"=",EE2)</f>
        <v>ContractID=@ContractID ,</v>
      </c>
      <c r="EH2" s="7" t="s">
        <v>313</v>
      </c>
      <c r="EI2" s="7" t="s">
        <v>195</v>
      </c>
      <c r="EJ2" s="7" t="s">
        <v>167</v>
      </c>
      <c r="EK2" s="7" t="str">
        <f t="shared" si="11"/>
        <v>255</v>
      </c>
      <c r="EL2" s="7" t="str">
        <f t="shared" ref="EL2:EL7" si="152">CONCATENATE($A$1,EI2,$A$1)</f>
        <v>`name`</v>
      </c>
      <c r="EM2" s="7" t="str">
        <f t="shared" ref="EM2:EM7" si="153">CONCATENATE(EL2," ",EJ2,"(",EK2,")"," DEFAULT NULL ,")</f>
        <v>`name` varchar(255) DEFAULT NULL ,</v>
      </c>
      <c r="EN2" s="7" t="str">
        <f t="shared" ref="EN2:EN7" si="154">CONCATENATE("@",EI2," ,")</f>
        <v>@name ,</v>
      </c>
      <c r="EO2" s="7" t="str">
        <f t="shared" ref="EO2:EO7" si="155">CONCATENATE(EI2,"=",EN2)</f>
        <v>name=@name ,</v>
      </c>
      <c r="EQ2" s="8" t="s">
        <v>317</v>
      </c>
      <c r="ER2" s="7" t="s">
        <v>337</v>
      </c>
      <c r="ES2" s="8" t="s">
        <v>339</v>
      </c>
      <c r="ET2" s="7" t="s">
        <v>350</v>
      </c>
      <c r="EU2" s="7" t="s">
        <v>167</v>
      </c>
      <c r="EV2" s="7" t="str">
        <f t="shared" si="12"/>
        <v>255</v>
      </c>
      <c r="EW2" s="7" t="str">
        <f t="shared" ref="EW2:EW23" si="156">CONCATENATE($A$1,UPPER(ET2),$A$1)</f>
        <v>`SALESCENTER`</v>
      </c>
      <c r="EX2" s="7" t="str">
        <f t="shared" ref="EX2:EX23" si="157">CONCATENATE(EW2," ",EU2,"(",EV2,")"," DEFAULT NULL ,")</f>
        <v>`SALESCENTER` varchar(255) DEFAULT NULL ,</v>
      </c>
      <c r="EY2" s="7" t="str">
        <f t="shared" ref="EY2:EY23" si="158">CONCATENATE("@",ET2," ,")</f>
        <v>@SalesCenter ,</v>
      </c>
      <c r="EZ2" s="7" t="str">
        <f t="shared" ref="EZ2:EZ23" si="159">CONCATENATE(UPPER(ET2),"=",EY2)</f>
        <v>SALESCENTER=@SalesCenter ,</v>
      </c>
      <c r="FB2" s="7" t="s">
        <v>366</v>
      </c>
      <c r="FC2" s="8" t="s">
        <v>373</v>
      </c>
      <c r="FD2" s="7" t="s">
        <v>167</v>
      </c>
      <c r="FE2" s="7" t="str">
        <f t="shared" si="13"/>
        <v>255</v>
      </c>
      <c r="FF2" s="7" t="str">
        <f t="shared" ref="FF2:FF8" si="160">CONCATENATE($A$1,UPPER(FC2),$A$1)</f>
        <v>`CALLQUEUE`</v>
      </c>
      <c r="FG2" s="7" t="str">
        <f t="shared" ref="FG2:FG8" si="161">CONCATENATE(FF2," ",FD2,"(",FE2,")"," DEFAULT NULL ,")</f>
        <v>`CALLQUEUE` varchar(255) DEFAULT NULL ,</v>
      </c>
      <c r="FH2" s="7" t="str">
        <f t="shared" ref="FH2:FH8" si="162">CONCATENATE("@",FC2," ,")</f>
        <v>@CallQueue ,</v>
      </c>
      <c r="FI2" s="7" t="str">
        <f t="shared" ref="FI2:FI8" si="163">CONCATENATE(UPPER(FC2),"=",FH2)</f>
        <v>CALLQUEUE=@CallQueue ,</v>
      </c>
      <c r="FK2" s="7" t="s">
        <v>410</v>
      </c>
      <c r="FL2" s="7" t="s">
        <v>376</v>
      </c>
      <c r="FM2" s="7" t="s">
        <v>376</v>
      </c>
      <c r="FN2" s="7" t="s">
        <v>393</v>
      </c>
      <c r="FO2" s="7" t="s">
        <v>167</v>
      </c>
      <c r="FP2" s="7" t="str">
        <f t="shared" si="14"/>
        <v>255</v>
      </c>
      <c r="FQ2" s="7" t="str">
        <f t="shared" ref="FQ2:FQ18" si="164">CONCATENATE($A$1,UPPER(FN2),$A$1)</f>
        <v>`ESTNAME`</v>
      </c>
      <c r="FR2" s="7" t="str">
        <f t="shared" ref="FR2:FR18" si="165">CONCATENATE(FQ2," ",FO2,"(",FP2,")"," DEFAULT NULL ,")</f>
        <v>`ESTNAME` varchar(255) DEFAULT NULL ,</v>
      </c>
      <c r="FS2" s="7" t="str">
        <f t="shared" ref="FS2:FS18" si="166">CONCATENATE("@",FN2," ,")</f>
        <v>@ESTNAME ,</v>
      </c>
      <c r="FT2" s="7" t="str">
        <f t="shared" ref="FT2:FT18" si="167">CONCATENATE(UPPER(FN2),"=",FS2)</f>
        <v>ESTNAME=@ESTNAME ,</v>
      </c>
      <c r="FV2" s="7" t="s">
        <v>411</v>
      </c>
      <c r="FW2" s="7" t="s">
        <v>413</v>
      </c>
      <c r="FX2" s="7" t="s">
        <v>167</v>
      </c>
      <c r="FY2" s="7" t="str">
        <f t="shared" si="15"/>
        <v>255</v>
      </c>
      <c r="FZ2" s="7" t="str">
        <f t="shared" ref="FZ2:FZ4" si="168">CONCATENATE($A$1,UPPER(FW2),$A$1)</f>
        <v>`SETTLEMENTNAME`</v>
      </c>
      <c r="GA2" s="7" t="str">
        <f t="shared" ref="GA2:GA4" si="169">CONCATENATE(FZ2," ",FX2,"(",FY2,")"," DEFAULT NULL ,")</f>
        <v>`SETTLEMENTNAME` varchar(255) DEFAULT NULL ,</v>
      </c>
      <c r="GB2" s="7" t="str">
        <f t="shared" ref="GB2:GB4" si="170">CONCATENATE("@",FW2," ,")</f>
        <v>@SettlementName ,</v>
      </c>
      <c r="GC2" s="7" t="str">
        <f t="shared" ref="GC2:GC4" si="171">CONCATENATE(UPPER(FW2),"=",GB2)</f>
        <v>SETTLEMENTNAME=@SettlementName ,</v>
      </c>
      <c r="GG2" s="7" t="s">
        <v>416</v>
      </c>
      <c r="GH2" s="7" t="s">
        <v>418</v>
      </c>
      <c r="GI2" s="7" t="s">
        <v>167</v>
      </c>
      <c r="GJ2" s="7" t="str">
        <f t="shared" si="16"/>
        <v>255</v>
      </c>
      <c r="GK2" s="7" t="str">
        <f t="shared" ref="GK2:GK36" si="172">CONCATENATE($A$1,UPPER(GH2),$A$1)</f>
        <v>`NATIVE_LNG`</v>
      </c>
      <c r="GL2" s="7" t="str">
        <f t="shared" ref="GL2:GL36" si="173">CONCATENATE(GK2," ",GI2,"(",GJ2,")"," DEFAULT NULL ,")</f>
        <v>`NATIVE_LNG` varchar(255) DEFAULT NULL ,</v>
      </c>
      <c r="GM2" s="7" t="str">
        <f t="shared" ref="GM2:GM36" si="174">CONCATENATE("@",GH2," ,")</f>
        <v>@Native_LNG ,</v>
      </c>
      <c r="GN2" s="7" t="str">
        <f t="shared" ref="GN2:GN36" si="175">CONCATENATE(UPPER(GH2),"=",GM2)</f>
        <v>NATIVE_LNG=@Native_LNG ,</v>
      </c>
      <c r="GS2" s="7" t="s">
        <v>452</v>
      </c>
      <c r="GT2" s="7" t="s">
        <v>453</v>
      </c>
      <c r="GU2" s="7" t="s">
        <v>167</v>
      </c>
      <c r="GV2" s="7" t="str">
        <f t="shared" ref="GV2:GV10" si="176">IF(GU2="int","11",IF(GU2="varchar","255",IF(GU2="decimal","12,5","")))</f>
        <v>255</v>
      </c>
      <c r="GW2" s="7" t="str">
        <f t="shared" ref="GW2:GW10" si="177">CONCATENATE($A$1,UPPER(GT2),$A$1)</f>
        <v>`DEVICE`</v>
      </c>
      <c r="GX2" s="7" t="str">
        <f t="shared" ref="GX2:GX10" si="178">CONCATENATE(GW2," ",GU2,"(",GV2,")"," DEFAULT NULL ,")</f>
        <v>`DEVICE` varchar(255) DEFAULT NULL ,</v>
      </c>
      <c r="GY2" s="7" t="str">
        <f t="shared" ref="GY2:GY10" si="179">CONCATENATE("@",GT2," ,")</f>
        <v>@Device ,</v>
      </c>
      <c r="GZ2" s="7" t="str">
        <f t="shared" ref="GZ2:GZ10" si="180">CONCATENATE(UPPER(GT2),"=",GY2)</f>
        <v>DEVICE=@Device ,</v>
      </c>
      <c r="HC2" s="7" t="s">
        <v>460</v>
      </c>
      <c r="HD2" s="7" t="s">
        <v>465</v>
      </c>
      <c r="HE2" s="7" t="s">
        <v>160</v>
      </c>
      <c r="HF2" s="7" t="str">
        <f t="shared" si="18"/>
        <v>11</v>
      </c>
      <c r="HG2" s="7" t="str">
        <f t="shared" ref="HG2:HG16" si="181">CONCATENATE($A$1,UPPER(HD2),$A$1)</f>
        <v>`CLIENTID`</v>
      </c>
      <c r="HH2" s="7" t="str">
        <f t="shared" ref="HH2:HH16" si="182">CONCATENATE(HG2," ",HE2,"(",HF2,")"," DEFAULT NULL ,")</f>
        <v>`CLIENTID` int(11) DEFAULT NULL ,</v>
      </c>
      <c r="HI2" s="7" t="str">
        <f t="shared" ref="HI2:HI16" si="183">CONCATENATE("@",HD2," ,")</f>
        <v>@ClientId ,</v>
      </c>
      <c r="HJ2" s="7" t="str">
        <f t="shared" ref="HJ2:HJ16" si="184">CONCATENATE(UPPER(HD2),"=",HI2)</f>
        <v>CLIENTID=@ClientId ,</v>
      </c>
      <c r="HN2" s="7" t="s">
        <v>473</v>
      </c>
      <c r="HO2" s="7" t="s">
        <v>474</v>
      </c>
      <c r="HP2" s="7" t="s">
        <v>163</v>
      </c>
      <c r="HQ2" s="7" t="str">
        <f t="shared" si="19"/>
        <v/>
      </c>
      <c r="HR2" s="7" t="str">
        <f t="shared" ref="HR2:HR38" si="185">CONCATENATE($A$1,UPPER(HO2),$A$1)</f>
        <v>`OPENDATE`</v>
      </c>
      <c r="HS2" s="7" t="str">
        <f t="shared" ref="HS2:HS38" si="186">CONCATENATE(HR2," ",HP2,"(",HQ2,")"," DEFAULT NULL ,")</f>
        <v>`OPENDATE` datetime() DEFAULT NULL ,</v>
      </c>
      <c r="HT2" s="7" t="str">
        <f t="shared" ref="HT2:HT38" si="187">CONCATENATE("@",HO2," ,")</f>
        <v>@OpenDate ,</v>
      </c>
      <c r="HU2" s="7" t="str">
        <f t="shared" ref="HU2:HU38" si="188">CONCATENATE(UPPER(HO2),"=",HT2)</f>
        <v>OPENDATE=@OpenDate ,</v>
      </c>
      <c r="HY2" s="7" t="s">
        <v>501</v>
      </c>
      <c r="HZ2" s="7" t="s">
        <v>502</v>
      </c>
      <c r="IA2" s="7" t="s">
        <v>160</v>
      </c>
      <c r="IB2" s="7" t="str">
        <f t="shared" si="20"/>
        <v>11</v>
      </c>
      <c r="IC2" s="7" t="str">
        <f t="shared" ref="IC2:IC7" si="189">CONCATENATE($A$1,UPPER(HZ2),$A$1)</f>
        <v>`TICKETID`</v>
      </c>
      <c r="ID2" s="7" t="str">
        <f t="shared" ref="ID2:ID7" si="190">CONCATENATE(IC2," ",IA2,"(",IB2,")"," DEFAULT NULL ,")</f>
        <v>`TICKETID` int(11) DEFAULT NULL ,</v>
      </c>
      <c r="IE2" s="7" t="str">
        <f t="shared" ref="IE2:IE7" si="191">CONCATENATE("@",HZ2," ,")</f>
        <v>@TicketID ,</v>
      </c>
      <c r="IF2" s="7" t="str">
        <f t="shared" ref="IF2:IF7" si="192">CONCATENATE(UPPER(HZ2),"=",IE2)</f>
        <v>TICKETID=@TicketID ,</v>
      </c>
      <c r="II2" s="7" t="s">
        <v>514</v>
      </c>
      <c r="IJ2" s="7" t="s">
        <v>291</v>
      </c>
      <c r="IK2" s="7" t="s">
        <v>160</v>
      </c>
      <c r="IL2" s="7" t="str">
        <f t="shared" si="21"/>
        <v>11</v>
      </c>
      <c r="IM2" s="7" t="str">
        <f t="shared" ref="IM2:IM18" si="193">CONCATENATE($A$1,UPPER(IJ2),$A$1)</f>
        <v>`PAYMENTID`</v>
      </c>
      <c r="IN2" s="7" t="str">
        <f t="shared" ref="IN2:IN18" si="194">CONCATENATE(IM2," ",IK2,"(",IL2,")"," DEFAULT NULL ,")</f>
        <v>`PAYMENTID` int(11) DEFAULT NULL ,</v>
      </c>
      <c r="IO2" s="7" t="str">
        <f t="shared" ref="IO2:IO18" si="195">CONCATENATE("@",IJ2," ,")</f>
        <v>@PaymentID ,</v>
      </c>
      <c r="IP2" s="7" t="str">
        <f t="shared" ref="IP2:IP18" si="196">CONCATENATE(UPPER(IJ2),"=",IO2)</f>
        <v>PAYMENTID=@PaymentID ,</v>
      </c>
      <c r="IT2" s="7" t="s">
        <v>516</v>
      </c>
      <c r="IU2" s="7" t="s">
        <v>63</v>
      </c>
      <c r="IV2" s="7" t="s">
        <v>160</v>
      </c>
      <c r="IW2" s="7" t="str">
        <f t="shared" si="22"/>
        <v>11</v>
      </c>
      <c r="IX2" s="7" t="str">
        <f t="shared" ref="IX2:IX16" si="197">CONCATENATE($A$1,UPPER(IU2),$A$1)</f>
        <v>`CID`</v>
      </c>
      <c r="IY2" s="7" t="str">
        <f t="shared" ref="IY2:IY16" si="198">CONCATENATE(IX2," ",IV2,"(",IW2,")"," DEFAULT NULL ,")</f>
        <v>`CID` int(11) DEFAULT NULL ,</v>
      </c>
      <c r="IZ2" s="7" t="str">
        <f t="shared" ref="IZ2:IZ16" si="199">CONCATENATE("@",IU2," ,")</f>
        <v>@CID ,</v>
      </c>
      <c r="JA2" s="7" t="str">
        <f t="shared" ref="JA2:JA16" si="200">CONCATENATE(UPPER(IU2),"=",IZ2)</f>
        <v>CID=@CID ,</v>
      </c>
      <c r="JD2" s="7" t="s">
        <v>526</v>
      </c>
      <c r="JE2" s="7" t="s">
        <v>99</v>
      </c>
      <c r="JF2" s="7" t="s">
        <v>160</v>
      </c>
      <c r="JG2" s="7" t="str">
        <f t="shared" ref="JG2:JG15" si="201">IF(JF2="int","11",IF(JF2="varchar","255",IF(JF2="decimal","12,5","")))</f>
        <v>11</v>
      </c>
      <c r="JH2" s="7" t="str">
        <f t="shared" ref="JH2:JH15" si="202">CONCATENATE($A$1,UPPER(JE2),$A$1)</f>
        <v>`RATINGPLANID`</v>
      </c>
      <c r="JI2" s="7" t="str">
        <f t="shared" ref="JI2:JI15" si="203">CONCATENATE(JH2," ",JF2,"(",JG2,")"," DEFAULT NULL ,")</f>
        <v>`RATINGPLANID` int(11) DEFAULT NULL ,</v>
      </c>
      <c r="JJ2" s="7" t="str">
        <f t="shared" ref="JJ2:JJ15" si="204">CONCATENATE("@",JE2," ,")</f>
        <v>@RatingPlanID ,</v>
      </c>
      <c r="JK2" s="7" t="str">
        <f t="shared" ref="JK2:JK15" si="205">CONCATENATE(UPPER(JE2),"=",JJ2)</f>
        <v>RATINGPLANID=@RatingPlanID ,</v>
      </c>
      <c r="JN2" s="7" t="s">
        <v>532</v>
      </c>
      <c r="JO2" s="7" t="s">
        <v>534</v>
      </c>
      <c r="JP2" s="7" t="s">
        <v>163</v>
      </c>
      <c r="JQ2" s="7" t="str">
        <f t="shared" si="24"/>
        <v/>
      </c>
      <c r="JR2" s="7" t="str">
        <f t="shared" ref="JR2:JR18" si="206">CONCATENATE($A$1,UPPER(JO2),$A$1)</f>
        <v>`DATEEND`</v>
      </c>
      <c r="JS2" s="7" t="str">
        <f t="shared" ref="JS2:JS18" si="207">CONCATENATE(JR2," ",JP2,"(",JQ2,")"," DEFAULT NULL ,")</f>
        <v>`DATEEND` datetime() DEFAULT NULL ,</v>
      </c>
      <c r="JT2" s="7" t="str">
        <f t="shared" ref="JT2:JT18" si="208">CONCATENATE("@",JO2," ,")</f>
        <v>@DateEnd ,</v>
      </c>
      <c r="JU2" s="7" t="str">
        <f t="shared" ref="JU2:JU18" si="209">CONCATENATE(UPPER(JO2),"=",JT2)</f>
        <v>DATEEND=@DateEnd ,</v>
      </c>
      <c r="JY2" s="1" t="s">
        <v>544</v>
      </c>
      <c r="JZ2" t="s">
        <v>465</v>
      </c>
      <c r="KA2" s="1" t="s">
        <v>160</v>
      </c>
      <c r="KB2" s="7" t="str">
        <f t="shared" si="25"/>
        <v>11</v>
      </c>
      <c r="KC2" s="7" t="str">
        <f t="shared" ref="KC2:KC16" si="210">CONCATENATE($A$1,UPPER(JZ2),$A$1)</f>
        <v>`CLIENTID`</v>
      </c>
      <c r="KD2" s="7" t="str">
        <f t="shared" ref="KD2:KD16" si="211">CONCATENATE(KC2," ",KA2,"(",KB2,")"," DEFAULT NULL ,")</f>
        <v>`CLIENTID` int(11) DEFAULT NULL ,</v>
      </c>
      <c r="KE2" s="7" t="str">
        <f t="shared" ref="KE2:KE16" si="212">CONCATENATE("@",JZ2," ,")</f>
        <v>@ClientId ,</v>
      </c>
      <c r="KF2" s="7" t="str">
        <f t="shared" ref="KF2:KF16" si="213">CONCATENATE(UPPER(JZ2),"=",KE2)</f>
        <v>CLIENTID=@ClientId ,</v>
      </c>
      <c r="KJ2" s="7" t="s">
        <v>547</v>
      </c>
      <c r="KK2" s="7" t="s">
        <v>3</v>
      </c>
      <c r="KL2" s="1" t="s">
        <v>160</v>
      </c>
      <c r="KM2" s="7" t="str">
        <f t="shared" si="26"/>
        <v>11</v>
      </c>
      <c r="KN2" s="7" t="str">
        <f t="shared" ref="KN2:KN11" si="214">CONCATENATE($A$1,UPPER(KK2),$A$1)</f>
        <v>`KOD`</v>
      </c>
      <c r="KO2" s="7" t="str">
        <f t="shared" ref="KO2:KO11" si="215">CONCATENATE(KN2," ",KL2,"(",KM2,")"," DEFAULT NULL ,")</f>
        <v>`KOD` int(11) DEFAULT NULL ,</v>
      </c>
      <c r="KP2" s="7" t="str">
        <f t="shared" ref="KP2:KP11" si="216">CONCATENATE("@",KK2," ,")</f>
        <v>@KOD ,</v>
      </c>
      <c r="KQ2" s="7" t="str">
        <f t="shared" ref="KQ2:KQ11" si="217">CONCATENATE(UPPER(KK2),"=",KP2)</f>
        <v>KOD=@KOD ,</v>
      </c>
      <c r="KT2" s="1" t="s">
        <v>557</v>
      </c>
      <c r="KU2" s="7" t="s">
        <v>3</v>
      </c>
      <c r="KV2" s="1" t="s">
        <v>160</v>
      </c>
      <c r="KW2" s="7" t="str">
        <f t="shared" si="27"/>
        <v>11</v>
      </c>
      <c r="KX2" s="7" t="str">
        <f t="shared" ref="KX2:KX12" si="218">CONCATENATE($A$1,UPPER(KU2),$A$1)</f>
        <v>`KOD`</v>
      </c>
      <c r="KY2" s="7" t="str">
        <f t="shared" ref="KY2:KY12" si="219">CONCATENATE(KX2," ",KV2,"(",KW2,")"," DEFAULT NULL ,")</f>
        <v>`KOD` int(11) DEFAULT NULL ,</v>
      </c>
      <c r="KZ2" s="7" t="str">
        <f t="shared" ref="KZ2:KZ12" si="220">CONCATENATE("@",KU2," ,")</f>
        <v>@KOD ,</v>
      </c>
      <c r="LA2" s="7" t="str">
        <f t="shared" ref="LA2:LA12" si="221">CONCATENATE(UPPER(KU2),"=",KZ2)</f>
        <v>KOD=@KOD ,</v>
      </c>
      <c r="LC2" s="1" t="s">
        <v>564</v>
      </c>
      <c r="LD2" s="7" t="s">
        <v>3</v>
      </c>
      <c r="LE2" s="1" t="s">
        <v>160</v>
      </c>
      <c r="LF2" s="7" t="str">
        <f t="shared" ref="LF2:LF12" si="222">IF(LE2="int","11",IF(LE2="varchar","255",IF(LE2="decimal","12,5","")))</f>
        <v>11</v>
      </c>
      <c r="LG2" s="7" t="str">
        <f t="shared" ref="LG2:LG12" si="223">CONCATENATE($A$1,UPPER(LD2),$A$1)</f>
        <v>`KOD`</v>
      </c>
      <c r="LH2" s="7" t="str">
        <f t="shared" ref="LH2:LH12" si="224">CONCATENATE(LG2," ",LE2,"(",LF2,")"," DEFAULT NULL ,")</f>
        <v>`KOD` int(11) DEFAULT NULL ,</v>
      </c>
      <c r="LI2" s="7" t="str">
        <f t="shared" ref="LI2:LI12" si="225">CONCATENATE("@",LD2," ,")</f>
        <v>@KOD ,</v>
      </c>
      <c r="LJ2" s="7" t="str">
        <f t="shared" ref="LJ2:LJ12" si="226">CONCATENATE(UPPER(LD2),"=",LI2)</f>
        <v>KOD=@KOD ,</v>
      </c>
      <c r="LL2" s="1" t="s">
        <v>565</v>
      </c>
      <c r="LM2" s="7" t="s">
        <v>3</v>
      </c>
      <c r="LN2" s="1" t="s">
        <v>160</v>
      </c>
      <c r="LO2" s="7" t="str">
        <f t="shared" ref="LO2:LO6" si="227">IF(LN2="int","11",IF(LN2="varchar","255",IF(LN2="decimal","12,5","")))</f>
        <v>11</v>
      </c>
      <c r="LP2" s="7" t="str">
        <f t="shared" ref="LP2:LP6" si="228">CONCATENATE($A$1,UPPER(LM2),$A$1)</f>
        <v>`KOD`</v>
      </c>
      <c r="LQ2" s="7" t="str">
        <f t="shared" ref="LQ2:LQ6" si="229">CONCATENATE(LP2," ",LN2,"(",LO2,")"," DEFAULT NULL ,")</f>
        <v>`KOD` int(11) DEFAULT NULL ,</v>
      </c>
      <c r="LR2" s="7" t="str">
        <f t="shared" ref="LR2:LR6" si="230">CONCATENATE("@",LM2," ,")</f>
        <v>@KOD ,</v>
      </c>
      <c r="LS2" s="7" t="str">
        <f t="shared" ref="LS2:LS6" si="231">CONCATENATE(UPPER(LM2),"=",LR2)</f>
        <v>KOD=@KOD ,</v>
      </c>
      <c r="LU2" s="1" t="s">
        <v>567</v>
      </c>
      <c r="LV2" s="7" t="s">
        <v>3</v>
      </c>
      <c r="LW2" s="1" t="s">
        <v>160</v>
      </c>
      <c r="LX2" s="7" t="str">
        <f t="shared" ref="LX2:LX7" si="232">IF(LW2="int","11",IF(LW2="varchar","255",IF(LW2="decimal","12,5","")))</f>
        <v>11</v>
      </c>
      <c r="LY2" s="7" t="str">
        <f t="shared" ref="LY2:LY7" si="233">CONCATENATE($A$1,UPPER(LV2),$A$1)</f>
        <v>`KOD`</v>
      </c>
      <c r="LZ2" s="7" t="str">
        <f t="shared" ref="LZ2:LZ7" si="234">CONCATENATE(LY2," ",LW2,"(",LX2,")"," DEFAULT NULL ,")</f>
        <v>`KOD` int(11) DEFAULT NULL ,</v>
      </c>
      <c r="MA2" s="7" t="str">
        <f t="shared" ref="MA2:MA7" si="235">CONCATENATE("@",LV2," ,")</f>
        <v>@KOD ,</v>
      </c>
      <c r="MB2" s="7" t="str">
        <f t="shared" ref="MB2:MB7" si="236">CONCATENATE(UPPER(LV2),"=",MA2)</f>
        <v>KOD=@KOD ,</v>
      </c>
      <c r="MD2" s="1" t="s">
        <v>568</v>
      </c>
      <c r="ME2" s="7" t="s">
        <v>3</v>
      </c>
      <c r="MF2" s="1" t="s">
        <v>160</v>
      </c>
      <c r="MG2" s="7" t="str">
        <f t="shared" ref="MG2:MG9" si="237">IF(MF2="int","11",IF(MF2="varchar","255",IF(MF2="decimal","12,5","")))</f>
        <v>11</v>
      </c>
      <c r="MH2" s="7" t="str">
        <f t="shared" ref="MH2:MH9" si="238">CONCATENATE($A$1,UPPER(ME2),$A$1)</f>
        <v>`KOD`</v>
      </c>
      <c r="MI2" s="7" t="str">
        <f t="shared" ref="MI2:MI9" si="239">CONCATENATE(MH2," ",MF2,"(",MG2,")"," DEFAULT NULL ,")</f>
        <v>`KOD` int(11) DEFAULT NULL ,</v>
      </c>
      <c r="MJ2" s="7" t="str">
        <f t="shared" ref="MJ2:MJ9" si="240">CONCATENATE("@",ME2," ,")</f>
        <v>@KOD ,</v>
      </c>
      <c r="MK2" s="7" t="str">
        <f t="shared" ref="MK2:MK9" si="241">CONCATENATE(UPPER(ME2),"=",MJ2)</f>
        <v>KOD=@KOD ,</v>
      </c>
      <c r="MM2" s="1" t="s">
        <v>570</v>
      </c>
      <c r="MN2" s="7" t="s">
        <v>52</v>
      </c>
      <c r="MO2" s="1" t="s">
        <v>160</v>
      </c>
      <c r="MP2" s="7" t="str">
        <f t="shared" ref="MP2:MP8" si="242">IF(MO2="int","11",IF(MO2="varchar","255",IF(MO2="decimal","12,5","")))</f>
        <v>11</v>
      </c>
      <c r="MQ2" s="7" t="str">
        <f t="shared" ref="MQ2:MQ8" si="243">CONCATENATE($A$1,UPPER(MN2),$A$1)</f>
        <v>`CLID`</v>
      </c>
      <c r="MR2" s="7" t="str">
        <f t="shared" ref="MR2:MR8" si="244">CONCATENATE(MQ2," ",MO2,"(",MP2,")"," DEFAULT NULL ,")</f>
        <v>`CLID` int(11) DEFAULT NULL ,</v>
      </c>
      <c r="MS2" s="7" t="str">
        <f t="shared" ref="MS2:MS8" si="245">CONCATENATE("@",MN2," ,")</f>
        <v>@CLID ,</v>
      </c>
      <c r="MT2" s="7" t="str">
        <f t="shared" ref="MT2:MT8" si="246">CONCATENATE(UPPER(MN2),"=",MS2)</f>
        <v>CLID=@CLID ,</v>
      </c>
      <c r="MV2" s="1" t="s">
        <v>576</v>
      </c>
      <c r="MW2" s="7" t="s">
        <v>572</v>
      </c>
      <c r="MX2" s="1" t="s">
        <v>167</v>
      </c>
      <c r="MY2" s="7" t="str">
        <f t="shared" si="33"/>
        <v>255</v>
      </c>
      <c r="MZ2" s="7" t="str">
        <f t="shared" si="34"/>
        <v>`HOST`</v>
      </c>
      <c r="NA2" s="7" t="str">
        <f t="shared" si="35"/>
        <v>`HOST` varchar(255) DEFAULT NULL ,</v>
      </c>
      <c r="NB2" s="7" t="str">
        <f t="shared" si="36"/>
        <v>@Host ,</v>
      </c>
      <c r="NC2" s="7" t="str">
        <f t="shared" si="37"/>
        <v>HOST=@Host ,</v>
      </c>
      <c r="NE2" s="7" t="s">
        <v>593</v>
      </c>
      <c r="NF2" s="7" t="s">
        <v>1</v>
      </c>
      <c r="NG2" s="7" t="s">
        <v>160</v>
      </c>
      <c r="NH2" s="7" t="str">
        <f t="shared" ref="NH2:NH28" si="247">IF(NG2="int","11",IF(NG2="varchar","255",IF(NG2="decimal","12,5","")))</f>
        <v>11</v>
      </c>
      <c r="NI2" s="7" t="str">
        <f t="shared" ref="NI2:NI28" si="248">CONCATENATE($A$1,UPPER(NF2),$A$1)</f>
        <v>`ID`</v>
      </c>
      <c r="NJ2" s="7" t="str">
        <f t="shared" ref="NJ2:NJ28" si="249">CONCATENATE(NI2," ",NG2,"(",NH2,")"," DEFAULT NULL ,")</f>
        <v>`ID` int(11) DEFAULT NULL ,</v>
      </c>
      <c r="NK2" s="7" t="str">
        <f t="shared" ref="NK2:NK28" si="250">CONCATENATE("@",NF2," ,")</f>
        <v>@ID ,</v>
      </c>
      <c r="NL2" s="7" t="str">
        <f t="shared" ref="NL2:NL28" si="251">CONCATENATE(UPPER(NF2),"=",NK2)</f>
        <v>ID=@ID ,</v>
      </c>
      <c r="NQ2" s="7" t="s">
        <v>606</v>
      </c>
      <c r="NR2" s="7" t="s">
        <v>595</v>
      </c>
      <c r="NS2" s="7" t="s">
        <v>160</v>
      </c>
      <c r="NT2" s="7" t="str">
        <f t="shared" si="43"/>
        <v>11</v>
      </c>
      <c r="NU2" s="7" t="str">
        <f t="shared" si="44"/>
        <v>`B_VERSION`</v>
      </c>
      <c r="NV2" s="7" t="str">
        <f t="shared" si="45"/>
        <v>`B_VERSION` int(11) DEFAULT NULL ,</v>
      </c>
      <c r="NW2" s="7" t="str">
        <f t="shared" si="46"/>
        <v>@B_Version ,</v>
      </c>
      <c r="NX2" s="7" t="str">
        <f t="shared" si="47"/>
        <v>B_VERSION=@B_Version ,</v>
      </c>
      <c r="OB2" s="7" t="s">
        <v>607</v>
      </c>
      <c r="OC2" s="7" t="s">
        <v>609</v>
      </c>
      <c r="OD2" s="7" t="s">
        <v>160</v>
      </c>
      <c r="OE2" s="7" t="str">
        <f t="shared" si="48"/>
        <v>11</v>
      </c>
      <c r="OF2" s="7" t="str">
        <f t="shared" si="49"/>
        <v>`DEVICEID`</v>
      </c>
      <c r="OG2" s="7" t="str">
        <f t="shared" si="50"/>
        <v>`DEVICEID` int(11) DEFAULT NULL ,</v>
      </c>
      <c r="OH2" s="7" t="str">
        <f t="shared" si="51"/>
        <v>@DEVICEID ,</v>
      </c>
      <c r="OI2" s="7" t="str">
        <f t="shared" si="52"/>
        <v>DEVICEID=@DEVICEID ,</v>
      </c>
      <c r="OM2" s="7" t="s">
        <v>174</v>
      </c>
      <c r="ON2" s="7" t="s">
        <v>167</v>
      </c>
      <c r="OO2" s="7" t="str">
        <f t="shared" ref="OO2:OO6" si="252">IF(ON2="int","11",IF(ON2="varchar","255",IF(ON2="decimal","12,5","")))</f>
        <v>255</v>
      </c>
      <c r="OP2" s="7" t="str">
        <f t="shared" ref="OP2:OP6" si="253">CONCATENATE($A$1,UPPER(OM2),$A$1)</f>
        <v>`NAME`</v>
      </c>
      <c r="OQ2" s="7" t="str">
        <f t="shared" ref="OQ2:OQ6" si="254">CONCATENATE(OP2," ",ON2,"(",OO2,")"," DEFAULT NULL ,")</f>
        <v>`NAME` varchar(255) DEFAULT NULL ,</v>
      </c>
      <c r="OR2" s="7" t="str">
        <f t="shared" ref="OR2:OR6" si="255">CONCATENATE("@",OM2," ,")</f>
        <v>@NAME ,</v>
      </c>
      <c r="OS2" s="7" t="str">
        <f t="shared" ref="OS2:OS6" si="256">CONCATENATE(UPPER(OM2),"=",OR2)</f>
        <v>NAME=@NAME ,</v>
      </c>
      <c r="OX2" s="7" t="s">
        <v>502</v>
      </c>
      <c r="OY2" s="1" t="s">
        <v>160</v>
      </c>
      <c r="OZ2" s="7" t="str">
        <f t="shared" ref="OZ2:OZ21" si="257">IF(OY2="int","11",IF(OY2="varchar","255",IF(OY2="decimal","12,5","")))</f>
        <v>11</v>
      </c>
      <c r="PA2" s="7" t="str">
        <f t="shared" ref="PA2:PA21" si="258">CONCATENATE($A$1,UPPER(OX2),$A$1)</f>
        <v>`TICKETID`</v>
      </c>
      <c r="PB2" s="7" t="str">
        <f t="shared" ref="PB2:PB21" si="259">CONCATENATE(PA2," ",OY2,"(",OZ2,")"," DEFAULT NULL ,")</f>
        <v>`TICKETID` int(11) DEFAULT NULL ,</v>
      </c>
      <c r="PC2" s="7" t="str">
        <f t="shared" ref="PC2:PC21" si="260">CONCATENATE("@",OX2," ,")</f>
        <v>@TicketID ,</v>
      </c>
      <c r="PD2" s="7" t="str">
        <f t="shared" ref="PD2:PD21" si="261">CONCATENATE(UPPER(OX2),"=",PC2)</f>
        <v>TICKETID=@TicketID ,</v>
      </c>
      <c r="PI2" s="7" t="s">
        <v>3</v>
      </c>
      <c r="PJ2" s="1" t="s">
        <v>160</v>
      </c>
      <c r="PK2" s="7" t="str">
        <f t="shared" si="63"/>
        <v>11</v>
      </c>
      <c r="PL2" s="7" t="str">
        <f t="shared" si="64"/>
        <v>`KOD`</v>
      </c>
      <c r="PM2" s="7" t="str">
        <f t="shared" si="65"/>
        <v>`KOD` int(11) DEFAULT NULL ,</v>
      </c>
      <c r="PN2" s="7" t="str">
        <f t="shared" si="66"/>
        <v>@KOD ,</v>
      </c>
      <c r="PO2" s="7" t="str">
        <f t="shared" si="67"/>
        <v>KOD=@KOD ,</v>
      </c>
      <c r="PT2" s="7" t="s">
        <v>631</v>
      </c>
      <c r="PU2" s="1" t="s">
        <v>167</v>
      </c>
      <c r="PV2" s="7" t="str">
        <f t="shared" ref="PV2:PV14" si="262">IF(PU2="int","11",IF(PU2="varchar","255",IF(PU2="decimal","12,5","")))</f>
        <v>255</v>
      </c>
      <c r="PW2" s="7" t="str">
        <f t="shared" ref="PW2:PW14" si="263">CONCATENATE($A$1,UPPER(PT2),$A$1)</f>
        <v>`TITLE`</v>
      </c>
      <c r="PX2" s="7" t="str">
        <f t="shared" ref="PX2:PX14" si="264">CONCATENATE(PW2," ",PU2,"(",PV2,")"," DEFAULT NULL ,")</f>
        <v>`TITLE` varchar(255) DEFAULT NULL ,</v>
      </c>
      <c r="PY2" s="7" t="str">
        <f t="shared" ref="PY2:PY14" si="265">CONCATENATE("@",PT2," ,")</f>
        <v>@Title ,</v>
      </c>
      <c r="PZ2" s="7" t="str">
        <f t="shared" ref="PZ2:PZ14" si="266">CONCATENATE(UPPER(PT2),"=",PY2)</f>
        <v>TITLE=@Title ,</v>
      </c>
      <c r="QD2" s="1" t="s">
        <v>647</v>
      </c>
      <c r="QE2" s="1" t="s">
        <v>167</v>
      </c>
      <c r="QF2" s="7" t="str">
        <f t="shared" ref="QF2" si="267">IF(QE2="int","11",IF(QE2="varchar","255",IF(QE2="decimal","12,5","")))</f>
        <v>255</v>
      </c>
      <c r="QG2" s="7" t="str">
        <f t="shared" ref="QG2" si="268">CONCATENATE($A$1,UPPER(QD2),$A$1)</f>
        <v>`MAC_ADDRESS_CLEAN`</v>
      </c>
      <c r="QH2" s="7" t="str">
        <f t="shared" ref="QH2" si="269">CONCATENATE(QG2," ",QE2,"(",QF2,")"," DEFAULT NULL ,")</f>
        <v>`MAC_ADDRESS_CLEAN` varchar(255) DEFAULT NULL ,</v>
      </c>
      <c r="QI2" s="7" t="str">
        <f t="shared" ref="QI2" si="270">CONCATENATE("@",QD2," ,")</f>
        <v>@mac_address_clean ,</v>
      </c>
      <c r="QJ2" s="7" t="str">
        <f t="shared" ref="QJ2" si="271">CONCATENATE(UPPER(QD2),"=",QI2)</f>
        <v>MAC_ADDRESS_CLEAN=@mac_address_clean ,</v>
      </c>
      <c r="QO2" s="1" t="s">
        <v>650</v>
      </c>
      <c r="QP2" s="1" t="s">
        <v>167</v>
      </c>
      <c r="QQ2" s="7" t="str">
        <f t="shared" ref="QQ2:QQ12" si="272">IF(QP2="int","11",IF(QP2="varchar","255",IF(QP2="decimal","12,5","")))</f>
        <v>255</v>
      </c>
      <c r="QR2" s="7" t="str">
        <f t="shared" ref="QR2:QR12" si="273">CONCATENATE($A$1,UPPER(QO2),$A$1)</f>
        <v>`MXK_INTERFACE`</v>
      </c>
      <c r="QS2" s="7" t="str">
        <f t="shared" ref="QS2:QS12" si="274">CONCATENATE(QR2," ",QP2,"(",QQ2,")"," DEFAULT NULL ,")</f>
        <v>`MXK_INTERFACE` varchar(255) DEFAULT NULL ,</v>
      </c>
      <c r="QT2" s="7" t="str">
        <f t="shared" ref="QT2:QT12" si="275">CONCATENATE("@",QO2," ,")</f>
        <v>@mxk_interface ,</v>
      </c>
      <c r="QU2" s="7" t="str">
        <f t="shared" ref="QU2:QU12" si="276">CONCATENATE(UPPER(QO2),"=",QT2)</f>
        <v>MXK_INTERFACE=@mxk_interface ,</v>
      </c>
      <c r="QZ2" s="9" t="s">
        <v>627</v>
      </c>
      <c r="RA2" s="1" t="s">
        <v>160</v>
      </c>
      <c r="RB2" s="7" t="str">
        <f t="shared" ref="RB2:RB12" si="277">IF(RA2="int","11",IF(RA2="varchar","255",IF(RA2="decimal","12,5","")))</f>
        <v>11</v>
      </c>
      <c r="RC2" s="7" t="str">
        <f t="shared" ref="RC2:RC12" si="278">CONCATENATE($A$1,UPPER(QZ2),$A$1)</f>
        <v>`USERID`</v>
      </c>
      <c r="RD2" s="7" t="str">
        <f t="shared" ref="RD2:RD12" si="279">CONCATENATE(RC2," ",RA2,"(",RB2,")"," DEFAULT NULL ,")</f>
        <v>`USERID` int(11) DEFAULT NULL ,</v>
      </c>
      <c r="RE2" s="7" t="str">
        <f t="shared" ref="RE2:RE12" si="280">CONCATENATE("@",QZ2," ,")</f>
        <v>@UserID ,</v>
      </c>
      <c r="RF2" s="7" t="str">
        <f t="shared" ref="RF2:RF12" si="281">CONCATENATE(UPPER(QZ2),"=",RE2)</f>
        <v>USERID=@UserID ,</v>
      </c>
    </row>
    <row r="3" spans="1:474" ht="15" x14ac:dyDescent="0.25">
      <c r="B3" s="7" t="s">
        <v>86</v>
      </c>
      <c r="C3" s="7" t="s">
        <v>160</v>
      </c>
      <c r="D3" s="7" t="s">
        <v>160</v>
      </c>
      <c r="E3" s="7" t="str">
        <f t="shared" si="88"/>
        <v>11</v>
      </c>
      <c r="F3" s="7" t="str">
        <f t="shared" si="89"/>
        <v>`ServiceID`</v>
      </c>
      <c r="G3" s="7" t="str">
        <f t="shared" si="90"/>
        <v>`ServiceID` int(11) DEFAULT NULL</v>
      </c>
      <c r="H3" s="7" t="s">
        <v>168</v>
      </c>
      <c r="J3" s="7" t="s">
        <v>0</v>
      </c>
      <c r="K3" s="7" t="s">
        <v>3</v>
      </c>
      <c r="L3" s="7" t="s">
        <v>167</v>
      </c>
      <c r="M3" s="7" t="str">
        <f t="shared" si="91"/>
        <v>255</v>
      </c>
      <c r="N3" s="7" t="str">
        <f t="shared" si="92"/>
        <v>`KOD`</v>
      </c>
      <c r="O3" s="7" t="str">
        <f t="shared" si="93"/>
        <v>`KOD` varchar(255) DEFAULT NULL</v>
      </c>
      <c r="P3" s="7" t="s">
        <v>168</v>
      </c>
      <c r="Q3" s="7" t="str">
        <f t="shared" si="94"/>
        <v>@KOD</v>
      </c>
      <c r="R3" s="7" t="s">
        <v>168</v>
      </c>
      <c r="S3" s="7" t="str">
        <f t="shared" si="95"/>
        <v>KOD=@KOD,</v>
      </c>
      <c r="U3" s="7" t="s">
        <v>94</v>
      </c>
      <c r="V3" s="7" t="s">
        <v>95</v>
      </c>
      <c r="W3" s="7" t="s">
        <v>163</v>
      </c>
      <c r="X3" s="7" t="str">
        <f t="shared" si="96"/>
        <v/>
      </c>
      <c r="Y3" s="7" t="str">
        <f t="shared" si="97"/>
        <v>`DATA`</v>
      </c>
      <c r="Z3" s="7" t="str">
        <f t="shared" si="98"/>
        <v>`DATA` datetime() DEFAULT NULL ,</v>
      </c>
      <c r="AA3" s="7" t="str">
        <f t="shared" si="99"/>
        <v>@DATA ,</v>
      </c>
      <c r="AB3" s="7" t="str">
        <f t="shared" si="100"/>
        <v>DATA=@DATA ,</v>
      </c>
      <c r="AD3" s="7" t="s">
        <v>123</v>
      </c>
      <c r="AE3" s="7" t="s">
        <v>86</v>
      </c>
      <c r="AF3" s="7" t="s">
        <v>160</v>
      </c>
      <c r="AG3" s="7" t="str">
        <f t="shared" si="101"/>
        <v>11</v>
      </c>
      <c r="AH3" s="7" t="str">
        <f t="shared" si="102"/>
        <v>`ServiceID`</v>
      </c>
      <c r="AI3" s="7" t="str">
        <f t="shared" si="103"/>
        <v>`ServiceID` int(11) DEFAULT NULL ,</v>
      </c>
      <c r="AJ3" s="7" t="str">
        <f t="shared" si="104"/>
        <v>@ServiceID ,</v>
      </c>
      <c r="AK3" s="7" t="str">
        <f t="shared" si="105"/>
        <v>ServiceID=@ServiceID ,</v>
      </c>
      <c r="AM3" s="7" t="s">
        <v>48</v>
      </c>
      <c r="AN3" s="7" t="s">
        <v>50</v>
      </c>
      <c r="AO3" s="7" t="s">
        <v>160</v>
      </c>
      <c r="AP3" s="7" t="str">
        <f t="shared" si="0"/>
        <v>11</v>
      </c>
      <c r="AQ3" s="7" t="str">
        <f t="shared" si="106"/>
        <v>`PAYTYPE`</v>
      </c>
      <c r="AR3" s="7" t="str">
        <f t="shared" si="107"/>
        <v>`PAYTYPE` int(11) DEFAULT NULL ,</v>
      </c>
      <c r="AS3" s="7" t="str">
        <f t="shared" si="108"/>
        <v>@PAYTYPE ,</v>
      </c>
      <c r="AT3" s="7" t="str">
        <f t="shared" si="109"/>
        <v>PAYTYPE=@PAYTYPE ,</v>
      </c>
      <c r="AV3" s="7" t="s">
        <v>85</v>
      </c>
      <c r="AW3" s="7" t="s">
        <v>86</v>
      </c>
      <c r="AX3" s="7" t="s">
        <v>160</v>
      </c>
      <c r="AY3" s="7" t="str">
        <f t="shared" si="1"/>
        <v>11</v>
      </c>
      <c r="AZ3" s="7" t="str">
        <f t="shared" si="110"/>
        <v>`ServiceID`</v>
      </c>
      <c r="BA3" s="7" t="str">
        <f t="shared" si="111"/>
        <v>`ServiceID` int(11) DEFAULT NULL ,</v>
      </c>
      <c r="BB3" s="7" t="str">
        <f t="shared" si="112"/>
        <v>@ServiceID ,</v>
      </c>
      <c r="BC3" s="7" t="str">
        <f t="shared" si="113"/>
        <v>ServiceID=@ServiceID ,</v>
      </c>
      <c r="BD3" s="8"/>
      <c r="BE3" s="7" t="s">
        <v>70</v>
      </c>
      <c r="BF3" s="7" t="s">
        <v>72</v>
      </c>
      <c r="BG3" s="7" t="s">
        <v>167</v>
      </c>
      <c r="BH3" s="7" t="str">
        <f t="shared" si="2"/>
        <v>255</v>
      </c>
      <c r="BI3" s="7" t="str">
        <f t="shared" si="114"/>
        <v>`SysName`</v>
      </c>
      <c r="BJ3" s="7" t="str">
        <f t="shared" si="115"/>
        <v>`SysName` varchar(255) DEFAULT NULL ,</v>
      </c>
      <c r="BK3" s="7" t="str">
        <f t="shared" si="116"/>
        <v>@SysName ,</v>
      </c>
      <c r="BL3" s="7" t="str">
        <f t="shared" si="117"/>
        <v>SysName=@SysName ,</v>
      </c>
      <c r="BN3" s="7" t="s">
        <v>173</v>
      </c>
      <c r="BO3" s="7" t="s">
        <v>174</v>
      </c>
      <c r="BP3" s="7" t="s">
        <v>167</v>
      </c>
      <c r="BQ3" s="7" t="str">
        <f t="shared" si="3"/>
        <v>255</v>
      </c>
      <c r="BR3" s="7" t="str">
        <f t="shared" si="118"/>
        <v>`NAME`</v>
      </c>
      <c r="BS3" s="7" t="str">
        <f t="shared" si="119"/>
        <v>`NAME` varchar(255) DEFAULT NULL ,</v>
      </c>
      <c r="BT3" s="7" t="str">
        <f t="shared" si="120"/>
        <v>@NAME ,</v>
      </c>
      <c r="BU3" s="7" t="str">
        <f t="shared" si="121"/>
        <v>NAME=@NAME ,</v>
      </c>
      <c r="BW3" s="7" t="s">
        <v>194</v>
      </c>
      <c r="BX3" s="7" t="s">
        <v>195</v>
      </c>
      <c r="BY3" s="7" t="s">
        <v>167</v>
      </c>
      <c r="BZ3" s="7" t="str">
        <f t="shared" si="4"/>
        <v>255</v>
      </c>
      <c r="CA3" s="7" t="str">
        <f t="shared" si="122"/>
        <v>`name`</v>
      </c>
      <c r="CB3" s="7" t="str">
        <f t="shared" si="123"/>
        <v>`name` varchar(255) DEFAULT NULL ,</v>
      </c>
      <c r="CC3" s="7" t="str">
        <f t="shared" si="124"/>
        <v>@name ,</v>
      </c>
      <c r="CD3" s="7" t="str">
        <f t="shared" si="125"/>
        <v>name=@name ,</v>
      </c>
      <c r="CF3" s="7" t="s">
        <v>207</v>
      </c>
      <c r="CG3" s="7" t="s">
        <v>44</v>
      </c>
      <c r="CH3" s="7" t="s">
        <v>160</v>
      </c>
      <c r="CI3" s="7" t="str">
        <f t="shared" si="5"/>
        <v>11</v>
      </c>
      <c r="CJ3" s="7" t="str">
        <f t="shared" si="126"/>
        <v>`ID_OLD`</v>
      </c>
      <c r="CK3" s="7" t="str">
        <f t="shared" si="127"/>
        <v>`ID_OLD` int(11) DEFAULT NULL ,</v>
      </c>
      <c r="CL3" s="7" t="str">
        <f t="shared" si="128"/>
        <v>@ID_OLD ,</v>
      </c>
      <c r="CM3" s="7" t="str">
        <f t="shared" si="129"/>
        <v>ID_OLD=@ID_OLD ,</v>
      </c>
      <c r="CO3" s="7" t="s">
        <v>209</v>
      </c>
      <c r="CP3" s="7" t="s">
        <v>174</v>
      </c>
      <c r="CQ3" s="7" t="s">
        <v>167</v>
      </c>
      <c r="CR3" s="7" t="str">
        <f t="shared" si="6"/>
        <v>255</v>
      </c>
      <c r="CS3" s="7" t="str">
        <f t="shared" si="130"/>
        <v>`NAME`</v>
      </c>
      <c r="CT3" s="7" t="str">
        <f t="shared" si="131"/>
        <v>`NAME` varchar(255) DEFAULT NULL ,</v>
      </c>
      <c r="CU3" s="7" t="str">
        <f t="shared" si="132"/>
        <v>@NAME ,</v>
      </c>
      <c r="CV3" s="7" t="str">
        <f t="shared" si="133"/>
        <v>NAME=@NAME ,</v>
      </c>
      <c r="CX3" s="7" t="s">
        <v>214</v>
      </c>
      <c r="CY3" s="7" t="s">
        <v>71</v>
      </c>
      <c r="CZ3" s="7" t="s">
        <v>167</v>
      </c>
      <c r="DA3" s="7" t="str">
        <f t="shared" si="7"/>
        <v>255</v>
      </c>
      <c r="DB3" s="7" t="str">
        <f t="shared" si="134"/>
        <v>`Name`</v>
      </c>
      <c r="DC3" s="7" t="str">
        <f t="shared" si="135"/>
        <v>`Name` varchar(255) DEFAULT NULL ,</v>
      </c>
      <c r="DD3" s="7" t="str">
        <f t="shared" si="136"/>
        <v>@Name ,</v>
      </c>
      <c r="DE3" s="7" t="str">
        <f t="shared" si="137"/>
        <v>Name=@Name ,</v>
      </c>
      <c r="DG3" s="7" t="s">
        <v>229</v>
      </c>
      <c r="DH3" s="7" t="s">
        <v>52</v>
      </c>
      <c r="DI3" s="7" t="s">
        <v>160</v>
      </c>
      <c r="DJ3" s="7" t="str">
        <f t="shared" si="138"/>
        <v>11</v>
      </c>
      <c r="DK3" s="7" t="str">
        <f t="shared" si="139"/>
        <v>`CLID`</v>
      </c>
      <c r="DL3" s="7" t="str">
        <f t="shared" si="140"/>
        <v>`CLID` int(11) DEFAULT NULL ,</v>
      </c>
      <c r="DM3" s="7" t="str">
        <f t="shared" si="141"/>
        <v>@CLID ,</v>
      </c>
      <c r="DN3" s="7" t="str">
        <f t="shared" si="142"/>
        <v>CLID=@CLID ,</v>
      </c>
      <c r="DP3" s="7" t="s">
        <v>253</v>
      </c>
      <c r="DQ3" s="7" t="s">
        <v>256</v>
      </c>
      <c r="DR3" s="7" t="s">
        <v>160</v>
      </c>
      <c r="DS3" s="7" t="str">
        <f t="shared" si="143"/>
        <v>11</v>
      </c>
      <c r="DT3" s="7" t="str">
        <f t="shared" si="144"/>
        <v>`HARD`</v>
      </c>
      <c r="DU3" s="7" t="str">
        <f t="shared" si="145"/>
        <v>`HARD` int(11) DEFAULT NULL ,</v>
      </c>
      <c r="DV3" s="7" t="str">
        <f t="shared" si="146"/>
        <v>@HARD ,</v>
      </c>
      <c r="DW3" s="7" t="str">
        <f t="shared" si="147"/>
        <v>HARD=@HARD ,</v>
      </c>
      <c r="DY3" s="7" t="s">
        <v>295</v>
      </c>
      <c r="DZ3" s="7" t="s">
        <v>297</v>
      </c>
      <c r="EA3" s="7" t="s">
        <v>160</v>
      </c>
      <c r="EB3" s="7" t="str">
        <f t="shared" si="10"/>
        <v>11</v>
      </c>
      <c r="EC3" s="7" t="str">
        <f t="shared" si="148"/>
        <v>`SERVICEID`</v>
      </c>
      <c r="ED3" s="7" t="str">
        <f t="shared" si="149"/>
        <v>`SERVICEID` int(11) DEFAULT NULL ,</v>
      </c>
      <c r="EE3" s="7" t="str">
        <f t="shared" si="150"/>
        <v>@SERVICEID ,</v>
      </c>
      <c r="EF3" s="7" t="str">
        <f t="shared" si="151"/>
        <v>SERVICEID=@SERVICEID ,</v>
      </c>
      <c r="EH3" s="7" t="s">
        <v>313</v>
      </c>
      <c r="EI3" s="7" t="s">
        <v>75</v>
      </c>
      <c r="EJ3" s="7" t="s">
        <v>160</v>
      </c>
      <c r="EK3" s="7" t="str">
        <f t="shared" si="11"/>
        <v>11</v>
      </c>
      <c r="EL3" s="7" t="str">
        <f t="shared" si="152"/>
        <v>`ServiceTypeID`</v>
      </c>
      <c r="EM3" s="7" t="str">
        <f t="shared" si="153"/>
        <v>`ServiceTypeID` int(11) DEFAULT NULL ,</v>
      </c>
      <c r="EN3" s="7" t="str">
        <f t="shared" si="154"/>
        <v>@ServiceTypeID ,</v>
      </c>
      <c r="EO3" s="7" t="str">
        <f t="shared" si="155"/>
        <v>ServiceTypeID=@ServiceTypeID ,</v>
      </c>
      <c r="EQ3" s="8" t="s">
        <v>318</v>
      </c>
      <c r="ER3" s="7" t="s">
        <v>337</v>
      </c>
      <c r="ES3" s="8" t="s">
        <v>340</v>
      </c>
      <c r="ET3" s="7" t="s">
        <v>351</v>
      </c>
      <c r="EU3" s="7" t="s">
        <v>167</v>
      </c>
      <c r="EV3" s="7" t="str">
        <f t="shared" si="12"/>
        <v>255</v>
      </c>
      <c r="EW3" s="7" t="str">
        <f t="shared" si="156"/>
        <v>`CREATEDBY`</v>
      </c>
      <c r="EX3" s="7" t="str">
        <f t="shared" si="157"/>
        <v>`CREATEDBY` varchar(255) DEFAULT NULL ,</v>
      </c>
      <c r="EY3" s="7" t="str">
        <f t="shared" si="158"/>
        <v>@CreatedBy ,</v>
      </c>
      <c r="EZ3" s="7" t="str">
        <f t="shared" si="159"/>
        <v>CREATEDBY=@CreatedBy ,</v>
      </c>
      <c r="FB3" s="7" t="s">
        <v>366</v>
      </c>
      <c r="FC3" s="8" t="s">
        <v>374</v>
      </c>
      <c r="FD3" s="7" t="s">
        <v>167</v>
      </c>
      <c r="FE3" s="7" t="str">
        <f t="shared" si="13"/>
        <v>255</v>
      </c>
      <c r="FF3" s="7" t="str">
        <f t="shared" si="160"/>
        <v>`CALLAGENT`</v>
      </c>
      <c r="FG3" s="7" t="str">
        <f t="shared" si="161"/>
        <v>`CALLAGENT` varchar(255) DEFAULT NULL ,</v>
      </c>
      <c r="FH3" s="7" t="str">
        <f t="shared" si="162"/>
        <v>@CallAgent ,</v>
      </c>
      <c r="FI3" s="7" t="str">
        <f t="shared" si="163"/>
        <v>CALLAGENT=@CallAgent ,</v>
      </c>
      <c r="FK3" s="7" t="s">
        <v>410</v>
      </c>
      <c r="FL3" s="7" t="s">
        <v>377</v>
      </c>
      <c r="FM3" s="7" t="s">
        <v>377</v>
      </c>
      <c r="FN3" s="7" t="s">
        <v>394</v>
      </c>
      <c r="FO3" s="7" t="s">
        <v>167</v>
      </c>
      <c r="FP3" s="7" t="str">
        <f t="shared" si="14"/>
        <v>255</v>
      </c>
      <c r="FQ3" s="7" t="str">
        <f t="shared" si="164"/>
        <v>`ESTMANAGER`</v>
      </c>
      <c r="FR3" s="7" t="str">
        <f t="shared" si="165"/>
        <v>`ESTMANAGER` varchar(255) DEFAULT NULL ,</v>
      </c>
      <c r="FS3" s="7" t="str">
        <f t="shared" si="166"/>
        <v>@ESTMANAGER ,</v>
      </c>
      <c r="FT3" s="7" t="str">
        <f t="shared" si="167"/>
        <v>ESTMANAGER=@ESTMANAGER ,</v>
      </c>
      <c r="FV3" s="7" t="s">
        <v>411</v>
      </c>
      <c r="FW3" s="7" t="s">
        <v>414</v>
      </c>
      <c r="FX3" s="7" t="s">
        <v>167</v>
      </c>
      <c r="FY3" s="7" t="str">
        <f t="shared" si="15"/>
        <v>255</v>
      </c>
      <c r="FZ3" s="7" t="str">
        <f t="shared" si="168"/>
        <v>`DISTRICTNAME`</v>
      </c>
      <c r="GA3" s="7" t="str">
        <f t="shared" si="169"/>
        <v>`DISTRICTNAME` varchar(255) DEFAULT NULL ,</v>
      </c>
      <c r="GB3" s="7" t="str">
        <f t="shared" si="170"/>
        <v>@DistrictName ,</v>
      </c>
      <c r="GC3" s="7" t="str">
        <f t="shared" si="171"/>
        <v>DISTRICTNAME=@DistrictName ,</v>
      </c>
      <c r="GG3" s="7" t="s">
        <v>416</v>
      </c>
      <c r="GH3" s="7" t="s">
        <v>419</v>
      </c>
      <c r="GI3" s="7" t="s">
        <v>167</v>
      </c>
      <c r="GJ3" s="7" t="str">
        <f t="shared" si="16"/>
        <v>255</v>
      </c>
      <c r="GK3" s="7" t="str">
        <f t="shared" si="172"/>
        <v>`ORIGINALTITLE`</v>
      </c>
      <c r="GL3" s="7" t="str">
        <f t="shared" si="173"/>
        <v>`ORIGINALTITLE` varchar(255) DEFAULT NULL ,</v>
      </c>
      <c r="GM3" s="7" t="str">
        <f t="shared" si="174"/>
        <v>@OriginalTitle ,</v>
      </c>
      <c r="GN3" s="7" t="str">
        <f t="shared" si="175"/>
        <v>ORIGINALTITLE=@OriginalTitle ,</v>
      </c>
      <c r="GS3" s="7" t="s">
        <v>452</v>
      </c>
      <c r="GT3" s="7" t="s">
        <v>196</v>
      </c>
      <c r="GU3" s="7" t="s">
        <v>167</v>
      </c>
      <c r="GV3" s="7" t="str">
        <f t="shared" si="176"/>
        <v>255</v>
      </c>
      <c r="GW3" s="7" t="str">
        <f t="shared" si="177"/>
        <v>`TYPE`</v>
      </c>
      <c r="GX3" s="7" t="str">
        <f t="shared" si="178"/>
        <v>`TYPE` varchar(255) DEFAULT NULL ,</v>
      </c>
      <c r="GY3" s="7" t="str">
        <f t="shared" si="179"/>
        <v>@Type ,</v>
      </c>
      <c r="GZ3" s="7" t="str">
        <f t="shared" si="180"/>
        <v>TYPE=@Type ,</v>
      </c>
      <c r="HC3" s="7" t="s">
        <v>460</v>
      </c>
      <c r="HD3" s="7" t="s">
        <v>1</v>
      </c>
      <c r="HE3" s="7" t="s">
        <v>160</v>
      </c>
      <c r="HF3" s="7" t="str">
        <f t="shared" si="18"/>
        <v>11</v>
      </c>
      <c r="HG3" s="7" t="str">
        <f t="shared" si="181"/>
        <v>`ID`</v>
      </c>
      <c r="HH3" s="7" t="str">
        <f t="shared" si="182"/>
        <v>`ID` int(11) DEFAULT NULL ,</v>
      </c>
      <c r="HI3" s="7" t="str">
        <f t="shared" si="183"/>
        <v>@ID ,</v>
      </c>
      <c r="HJ3" s="7" t="str">
        <f t="shared" si="184"/>
        <v>ID=@ID ,</v>
      </c>
      <c r="HN3" s="7" t="s">
        <v>473</v>
      </c>
      <c r="HO3" s="7" t="s">
        <v>475</v>
      </c>
      <c r="HP3" s="7" t="s">
        <v>160</v>
      </c>
      <c r="HQ3" s="7" t="str">
        <f t="shared" si="19"/>
        <v>11</v>
      </c>
      <c r="HR3" s="7" t="str">
        <f t="shared" si="185"/>
        <v>`OPENUSERID`</v>
      </c>
      <c r="HS3" s="7" t="str">
        <f t="shared" si="186"/>
        <v>`OPENUSERID` int(11) DEFAULT NULL ,</v>
      </c>
      <c r="HT3" s="7" t="str">
        <f t="shared" si="187"/>
        <v>@OpenUserID ,</v>
      </c>
      <c r="HU3" s="7" t="str">
        <f t="shared" si="188"/>
        <v>OPENUSERID=@OpenUserID ,</v>
      </c>
      <c r="HY3" s="7" t="s">
        <v>501</v>
      </c>
      <c r="HZ3" s="7" t="s">
        <v>112</v>
      </c>
      <c r="IA3" s="7" t="s">
        <v>167</v>
      </c>
      <c r="IB3" s="7" t="str">
        <f t="shared" si="20"/>
        <v>255</v>
      </c>
      <c r="IC3" s="7" t="str">
        <f t="shared" si="189"/>
        <v>`COMMENT`</v>
      </c>
      <c r="ID3" s="7" t="str">
        <f t="shared" si="190"/>
        <v>`COMMENT` varchar(255) DEFAULT NULL ,</v>
      </c>
      <c r="IE3" s="7" t="str">
        <f t="shared" si="191"/>
        <v>@Comment ,</v>
      </c>
      <c r="IF3" s="7" t="str">
        <f t="shared" si="192"/>
        <v>COMMENT=@Comment ,</v>
      </c>
      <c r="II3" s="7" t="s">
        <v>514</v>
      </c>
      <c r="IJ3" s="7" t="s">
        <v>504</v>
      </c>
      <c r="IK3" s="7" t="s">
        <v>167</v>
      </c>
      <c r="IL3" s="7" t="str">
        <f t="shared" si="21"/>
        <v>255</v>
      </c>
      <c r="IM3" s="7" t="str">
        <f t="shared" si="193"/>
        <v>`EXTERNALREF`</v>
      </c>
      <c r="IN3" s="7" t="str">
        <f t="shared" si="194"/>
        <v>`EXTERNALREF` varchar(255) DEFAULT NULL ,</v>
      </c>
      <c r="IO3" s="7" t="str">
        <f t="shared" si="195"/>
        <v>@ExternalRef ,</v>
      </c>
      <c r="IP3" s="7" t="str">
        <f t="shared" si="196"/>
        <v>EXTERNALREF=@ExternalRef ,</v>
      </c>
      <c r="IT3" s="7" t="s">
        <v>516</v>
      </c>
      <c r="IU3" s="7" t="s">
        <v>517</v>
      </c>
      <c r="IV3" s="7" t="s">
        <v>160</v>
      </c>
      <c r="IW3" s="7" t="str">
        <f t="shared" si="22"/>
        <v>11</v>
      </c>
      <c r="IX3" s="7" t="str">
        <f t="shared" si="197"/>
        <v>`DISCTYPE`</v>
      </c>
      <c r="IY3" s="7" t="str">
        <f t="shared" si="198"/>
        <v>`DISCTYPE` int(11) DEFAULT NULL ,</v>
      </c>
      <c r="IZ3" s="7" t="str">
        <f t="shared" si="199"/>
        <v>@DiscType ,</v>
      </c>
      <c r="JA3" s="7" t="str">
        <f t="shared" si="200"/>
        <v>DISCTYPE=@DiscType ,</v>
      </c>
      <c r="JD3" s="7" t="s">
        <v>526</v>
      </c>
      <c r="JE3" s="7" t="s">
        <v>86</v>
      </c>
      <c r="JF3" s="7" t="s">
        <v>160</v>
      </c>
      <c r="JG3" s="7" t="str">
        <f t="shared" si="201"/>
        <v>11</v>
      </c>
      <c r="JH3" s="7" t="str">
        <f t="shared" si="202"/>
        <v>`SERVICEID`</v>
      </c>
      <c r="JI3" s="7" t="str">
        <f t="shared" si="203"/>
        <v>`SERVICEID` int(11) DEFAULT NULL ,</v>
      </c>
      <c r="JJ3" s="7" t="str">
        <f t="shared" si="204"/>
        <v>@ServiceID ,</v>
      </c>
      <c r="JK3" s="7" t="str">
        <f t="shared" si="205"/>
        <v>SERVICEID=@ServiceID ,</v>
      </c>
      <c r="JN3" s="7" t="s">
        <v>532</v>
      </c>
      <c r="JO3" s="7" t="s">
        <v>535</v>
      </c>
      <c r="JP3" s="7" t="s">
        <v>167</v>
      </c>
      <c r="JQ3" s="7" t="str">
        <f t="shared" si="24"/>
        <v>255</v>
      </c>
      <c r="JR3" s="7" t="str">
        <f t="shared" si="206"/>
        <v>`CATEGORY`</v>
      </c>
      <c r="JS3" s="7" t="str">
        <f t="shared" si="207"/>
        <v>`CATEGORY` varchar(255) DEFAULT NULL ,</v>
      </c>
      <c r="JT3" s="7" t="str">
        <f t="shared" si="208"/>
        <v>@Category ,</v>
      </c>
      <c r="JU3" s="7" t="str">
        <f t="shared" si="209"/>
        <v>CATEGORY=@Category ,</v>
      </c>
      <c r="JY3" s="1" t="s">
        <v>544</v>
      </c>
      <c r="JZ3" t="s">
        <v>504</v>
      </c>
      <c r="KA3" s="1" t="s">
        <v>167</v>
      </c>
      <c r="KB3" s="7" t="str">
        <f t="shared" si="25"/>
        <v>255</v>
      </c>
      <c r="KC3" s="7" t="str">
        <f t="shared" si="210"/>
        <v>`EXTERNALREF`</v>
      </c>
      <c r="KD3" s="7" t="str">
        <f t="shared" si="211"/>
        <v>`EXTERNALREF` varchar(255) DEFAULT NULL ,</v>
      </c>
      <c r="KE3" s="7" t="str">
        <f t="shared" si="212"/>
        <v>@ExternalRef ,</v>
      </c>
      <c r="KF3" s="7" t="str">
        <f t="shared" si="213"/>
        <v>EXTERNALREF=@ExternalRef ,</v>
      </c>
      <c r="KJ3" s="7" t="s">
        <v>547</v>
      </c>
      <c r="KK3" s="1" t="s">
        <v>560</v>
      </c>
      <c r="KL3" s="1" t="s">
        <v>167</v>
      </c>
      <c r="KM3" s="7" t="str">
        <f t="shared" si="26"/>
        <v>255</v>
      </c>
      <c r="KN3" s="7" t="str">
        <f t="shared" si="214"/>
        <v>`OPENREASONNAME`</v>
      </c>
      <c r="KO3" s="7" t="str">
        <f t="shared" si="215"/>
        <v>`OPENREASONNAME` varchar(255) DEFAULT NULL ,</v>
      </c>
      <c r="KP3" s="7" t="str">
        <f t="shared" si="216"/>
        <v>@OpenReasonName ,</v>
      </c>
      <c r="KQ3" s="7" t="str">
        <f t="shared" si="217"/>
        <v>OPENREASONNAME=@OpenReasonName ,</v>
      </c>
      <c r="KT3" s="1" t="s">
        <v>557</v>
      </c>
      <c r="KU3" s="1" t="s">
        <v>559</v>
      </c>
      <c r="KV3" s="1" t="s">
        <v>167</v>
      </c>
      <c r="KW3" s="7" t="str">
        <f t="shared" si="27"/>
        <v>255</v>
      </c>
      <c r="KX3" s="7" t="str">
        <f t="shared" si="218"/>
        <v>`CLOSEREASONNAME`</v>
      </c>
      <c r="KY3" s="7" t="str">
        <f t="shared" si="219"/>
        <v>`CLOSEREASONNAME` varchar(255) DEFAULT NULL ,</v>
      </c>
      <c r="KZ3" s="7" t="str">
        <f t="shared" si="220"/>
        <v>@CloseReasonName ,</v>
      </c>
      <c r="LA3" s="7" t="str">
        <f t="shared" si="221"/>
        <v>CLOSEREASONNAME=@CloseReasonName ,</v>
      </c>
      <c r="LC3" s="1" t="s">
        <v>564</v>
      </c>
      <c r="LD3" s="7" t="s">
        <v>71</v>
      </c>
      <c r="LE3" s="1" t="s">
        <v>167</v>
      </c>
      <c r="LF3" s="7" t="str">
        <f t="shared" si="222"/>
        <v>255</v>
      </c>
      <c r="LG3" s="7" t="str">
        <f t="shared" si="223"/>
        <v>`NAME`</v>
      </c>
      <c r="LH3" s="7" t="str">
        <f t="shared" si="224"/>
        <v>`NAME` varchar(255) DEFAULT NULL ,</v>
      </c>
      <c r="LI3" s="7" t="str">
        <f t="shared" si="225"/>
        <v>@Name ,</v>
      </c>
      <c r="LJ3" s="7" t="str">
        <f t="shared" si="226"/>
        <v>NAME=@Name ,</v>
      </c>
      <c r="LL3" s="1" t="s">
        <v>565</v>
      </c>
      <c r="LM3" s="7" t="s">
        <v>71</v>
      </c>
      <c r="LN3" s="1" t="s">
        <v>167</v>
      </c>
      <c r="LO3" s="7" t="str">
        <f t="shared" si="227"/>
        <v>255</v>
      </c>
      <c r="LP3" s="7" t="str">
        <f t="shared" si="228"/>
        <v>`NAME`</v>
      </c>
      <c r="LQ3" s="7" t="str">
        <f t="shared" si="229"/>
        <v>`NAME` varchar(255) DEFAULT NULL ,</v>
      </c>
      <c r="LR3" s="7" t="str">
        <f t="shared" si="230"/>
        <v>@Name ,</v>
      </c>
      <c r="LS3" s="7" t="str">
        <f t="shared" si="231"/>
        <v>NAME=@Name ,</v>
      </c>
      <c r="LU3" s="1" t="s">
        <v>567</v>
      </c>
      <c r="LV3" s="7" t="s">
        <v>71</v>
      </c>
      <c r="LW3" s="1" t="s">
        <v>167</v>
      </c>
      <c r="LX3" s="7" t="str">
        <f t="shared" si="232"/>
        <v>255</v>
      </c>
      <c r="LY3" s="7" t="str">
        <f t="shared" si="233"/>
        <v>`NAME`</v>
      </c>
      <c r="LZ3" s="7" t="str">
        <f t="shared" si="234"/>
        <v>`NAME` varchar(255) DEFAULT NULL ,</v>
      </c>
      <c r="MA3" s="7" t="str">
        <f t="shared" si="235"/>
        <v>@Name ,</v>
      </c>
      <c r="MB3" s="7" t="str">
        <f t="shared" si="236"/>
        <v>NAME=@Name ,</v>
      </c>
      <c r="MD3" s="1" t="s">
        <v>568</v>
      </c>
      <c r="ME3" s="7" t="s">
        <v>71</v>
      </c>
      <c r="MF3" s="1" t="s">
        <v>167</v>
      </c>
      <c r="MG3" s="7" t="str">
        <f t="shared" si="237"/>
        <v>255</v>
      </c>
      <c r="MH3" s="7" t="str">
        <f t="shared" si="238"/>
        <v>`NAME`</v>
      </c>
      <c r="MI3" s="7" t="str">
        <f t="shared" si="239"/>
        <v>`NAME` varchar(255) DEFAULT NULL ,</v>
      </c>
      <c r="MJ3" s="7" t="str">
        <f t="shared" si="240"/>
        <v>@Name ,</v>
      </c>
      <c r="MK3" s="7" t="str">
        <f t="shared" si="241"/>
        <v>NAME=@Name ,</v>
      </c>
      <c r="MM3" s="1" t="s">
        <v>570</v>
      </c>
      <c r="MN3" s="7" t="s">
        <v>63</v>
      </c>
      <c r="MO3" s="1" t="s">
        <v>160</v>
      </c>
      <c r="MP3" s="7" t="str">
        <f t="shared" si="242"/>
        <v>11</v>
      </c>
      <c r="MQ3" s="7" t="str">
        <f t="shared" si="243"/>
        <v>`CID`</v>
      </c>
      <c r="MR3" s="7" t="str">
        <f t="shared" si="244"/>
        <v>`CID` int(11) DEFAULT NULL ,</v>
      </c>
      <c r="MS3" s="7" t="str">
        <f t="shared" si="245"/>
        <v>@CID ,</v>
      </c>
      <c r="MT3" s="7" t="str">
        <f t="shared" si="246"/>
        <v>CID=@CID ,</v>
      </c>
      <c r="MV3" s="1" t="s">
        <v>576</v>
      </c>
      <c r="MW3" s="7" t="s">
        <v>71</v>
      </c>
      <c r="MX3" s="1" t="s">
        <v>167</v>
      </c>
      <c r="MY3" s="7" t="str">
        <f t="shared" si="33"/>
        <v>255</v>
      </c>
      <c r="MZ3" s="7" t="str">
        <f t="shared" si="34"/>
        <v>`NAME`</v>
      </c>
      <c r="NA3" s="7" t="str">
        <f t="shared" si="35"/>
        <v>`NAME` varchar(255) DEFAULT NULL ,</v>
      </c>
      <c r="NB3" s="7" t="str">
        <f t="shared" si="36"/>
        <v>@Name ,</v>
      </c>
      <c r="NC3" s="7" t="str">
        <f t="shared" si="37"/>
        <v>NAME=@Name ,</v>
      </c>
      <c r="NE3" s="7" t="s">
        <v>593</v>
      </c>
      <c r="NF3" s="7" t="s">
        <v>71</v>
      </c>
      <c r="NG3" s="7" t="s">
        <v>167</v>
      </c>
      <c r="NH3" s="7" t="str">
        <f t="shared" si="247"/>
        <v>255</v>
      </c>
      <c r="NI3" s="7" t="str">
        <f t="shared" si="248"/>
        <v>`NAME`</v>
      </c>
      <c r="NJ3" s="7" t="str">
        <f t="shared" si="249"/>
        <v>`NAME` varchar(255) DEFAULT NULL ,</v>
      </c>
      <c r="NK3" s="7" t="str">
        <f t="shared" si="250"/>
        <v>@Name ,</v>
      </c>
      <c r="NL3" s="7" t="str">
        <f t="shared" si="251"/>
        <v>NAME=@Name ,</v>
      </c>
      <c r="NQ3" s="7" t="s">
        <v>606</v>
      </c>
      <c r="NR3" s="7" t="s">
        <v>596</v>
      </c>
      <c r="NS3" s="7" t="s">
        <v>160</v>
      </c>
      <c r="NT3" s="7" t="str">
        <f t="shared" si="43"/>
        <v>11</v>
      </c>
      <c r="NU3" s="7" t="str">
        <f t="shared" si="44"/>
        <v>`B_MONTH`</v>
      </c>
      <c r="NV3" s="7" t="str">
        <f t="shared" si="45"/>
        <v>`B_MONTH` int(11) DEFAULT NULL ,</v>
      </c>
      <c r="NW3" s="7" t="str">
        <f t="shared" si="46"/>
        <v>@B_Month ,</v>
      </c>
      <c r="NX3" s="7" t="str">
        <f t="shared" si="47"/>
        <v>B_MONTH=@B_Month ,</v>
      </c>
      <c r="OB3" s="7" t="s">
        <v>607</v>
      </c>
      <c r="OC3" s="7" t="s">
        <v>610</v>
      </c>
      <c r="OD3" s="7" t="s">
        <v>163</v>
      </c>
      <c r="OE3" s="7" t="str">
        <f t="shared" si="48"/>
        <v/>
      </c>
      <c r="OF3" s="7" t="str">
        <f t="shared" si="49"/>
        <v>`USAGEDATE`</v>
      </c>
      <c r="OG3" s="7" t="str">
        <f t="shared" si="50"/>
        <v>`USAGEDATE` datetime() DEFAULT NULL ,</v>
      </c>
      <c r="OH3" s="7" t="str">
        <f t="shared" si="51"/>
        <v>@USAGEDATE ,</v>
      </c>
      <c r="OI3" s="7" t="str">
        <f t="shared" si="52"/>
        <v>USAGEDATE=@USAGEDATE ,</v>
      </c>
      <c r="OM3" s="7" t="s">
        <v>622</v>
      </c>
      <c r="ON3" s="7" t="s">
        <v>160</v>
      </c>
      <c r="OO3" s="7" t="str">
        <f t="shared" si="252"/>
        <v>11</v>
      </c>
      <c r="OP3" s="7" t="str">
        <f t="shared" si="253"/>
        <v>`TRAFFICID`</v>
      </c>
      <c r="OQ3" s="7" t="str">
        <f t="shared" si="254"/>
        <v>`TRAFFICID` int(11) DEFAULT NULL ,</v>
      </c>
      <c r="OR3" s="7" t="str">
        <f t="shared" si="255"/>
        <v>@TRAFFICID ,</v>
      </c>
      <c r="OS3" s="7" t="str">
        <f t="shared" si="256"/>
        <v>TRAFFICID=@TRAFFICID ,</v>
      </c>
      <c r="OX3" s="7" t="s">
        <v>554</v>
      </c>
      <c r="OY3" s="1" t="s">
        <v>160</v>
      </c>
      <c r="OZ3" s="7" t="str">
        <f t="shared" si="257"/>
        <v>11</v>
      </c>
      <c r="PA3" s="7" t="str">
        <f t="shared" si="258"/>
        <v>`TECHLEVELID`</v>
      </c>
      <c r="PB3" s="7" t="str">
        <f t="shared" si="259"/>
        <v>`TECHLEVELID` int(11) DEFAULT NULL ,</v>
      </c>
      <c r="PC3" s="7" t="str">
        <f t="shared" si="260"/>
        <v>@TechLevelID ,</v>
      </c>
      <c r="PD3" s="7" t="str">
        <f t="shared" si="261"/>
        <v>TECHLEVELID=@TechLevelID ,</v>
      </c>
      <c r="PI3" s="7" t="s">
        <v>71</v>
      </c>
      <c r="PJ3" s="1" t="s">
        <v>167</v>
      </c>
      <c r="PK3" s="7" t="str">
        <f t="shared" si="63"/>
        <v>255</v>
      </c>
      <c r="PL3" s="7" t="str">
        <f t="shared" si="64"/>
        <v>`NAME`</v>
      </c>
      <c r="PM3" s="7" t="str">
        <f t="shared" si="65"/>
        <v>`NAME` varchar(255) DEFAULT NULL ,</v>
      </c>
      <c r="PN3" s="7" t="str">
        <f t="shared" si="66"/>
        <v>@Name ,</v>
      </c>
      <c r="PO3" s="7" t="str">
        <f t="shared" si="67"/>
        <v>NAME=@Name ,</v>
      </c>
      <c r="PT3" s="7" t="s">
        <v>447</v>
      </c>
      <c r="PU3" s="1" t="s">
        <v>167</v>
      </c>
      <c r="PV3" s="7" t="str">
        <f t="shared" si="262"/>
        <v>255</v>
      </c>
      <c r="PW3" s="7" t="str">
        <f t="shared" si="263"/>
        <v>`TITLETYPE`</v>
      </c>
      <c r="PX3" s="7" t="str">
        <f t="shared" si="264"/>
        <v>`TITLETYPE` varchar(255) DEFAULT NULL ,</v>
      </c>
      <c r="PY3" s="7" t="str">
        <f t="shared" si="265"/>
        <v>@TitleType ,</v>
      </c>
      <c r="PZ3" s="7" t="str">
        <f t="shared" si="266"/>
        <v>TITLETYPE=@TitleType ,</v>
      </c>
      <c r="QD3" s="1" t="s">
        <v>639</v>
      </c>
      <c r="QE3" s="1" t="s">
        <v>167</v>
      </c>
      <c r="QF3" s="7" t="str">
        <f t="shared" ref="QF3:QF10" si="282">IF(QE3="int","11",IF(QE3="varchar","255",IF(QE3="decimal","12,5","")))</f>
        <v>255</v>
      </c>
      <c r="QG3" s="7" t="str">
        <f t="shared" ref="QG3:QG10" si="283">CONCATENATE($A$1,UPPER(QD3),$A$1)</f>
        <v>`IP_ADDRESS`</v>
      </c>
      <c r="QH3" s="7" t="str">
        <f t="shared" ref="QH3:QH10" si="284">CONCATENATE(QG3," ",QE3,"(",QF3,")"," DEFAULT NULL ,")</f>
        <v>`IP_ADDRESS` varchar(255) DEFAULT NULL ,</v>
      </c>
      <c r="QI3" s="7" t="str">
        <f t="shared" ref="QI3:QI10" si="285">CONCATENATE("@",QD3," ,")</f>
        <v>@ip_address ,</v>
      </c>
      <c r="QJ3" s="7" t="str">
        <f t="shared" ref="QJ3:QJ10" si="286">CONCATENATE(UPPER(QD3),"=",QI3)</f>
        <v>IP_ADDRESS=@ip_address ,</v>
      </c>
      <c r="QO3" s="1" t="s">
        <v>651</v>
      </c>
      <c r="QP3" s="1" t="s">
        <v>167</v>
      </c>
      <c r="QQ3" s="7" t="str">
        <f t="shared" si="272"/>
        <v>255</v>
      </c>
      <c r="QR3" s="7" t="str">
        <f t="shared" si="273"/>
        <v>`SERIAL_NUM`</v>
      </c>
      <c r="QS3" s="7" t="str">
        <f t="shared" si="274"/>
        <v>`SERIAL_NUM` varchar(255) DEFAULT NULL ,</v>
      </c>
      <c r="QT3" s="7" t="str">
        <f t="shared" si="275"/>
        <v>@serial_num ,</v>
      </c>
      <c r="QU3" s="7" t="str">
        <f t="shared" si="276"/>
        <v>SERIAL_NUM=@serial_num ,</v>
      </c>
      <c r="QZ3" s="9" t="s">
        <v>662</v>
      </c>
      <c r="RA3" s="1" t="s">
        <v>163</v>
      </c>
      <c r="RB3" s="7" t="str">
        <f t="shared" si="277"/>
        <v/>
      </c>
      <c r="RC3" s="7" t="str">
        <f t="shared" si="278"/>
        <v>`STARTTIME`</v>
      </c>
      <c r="RD3" s="7" t="str">
        <f t="shared" si="279"/>
        <v>`STARTTIME` datetime() DEFAULT NULL ,</v>
      </c>
      <c r="RE3" s="7" t="str">
        <f t="shared" si="280"/>
        <v>@StartTime ,</v>
      </c>
      <c r="RF3" s="7" t="str">
        <f t="shared" si="281"/>
        <v>STARTTIME=@StartTime ,</v>
      </c>
    </row>
    <row r="4" spans="1:474" ht="15" x14ac:dyDescent="0.25">
      <c r="B4" s="7" t="s">
        <v>71</v>
      </c>
      <c r="C4" s="7" t="s">
        <v>161</v>
      </c>
      <c r="D4" s="7" t="s">
        <v>167</v>
      </c>
      <c r="E4" s="7" t="str">
        <f t="shared" si="88"/>
        <v>255</v>
      </c>
      <c r="F4" s="7" t="str">
        <f t="shared" si="89"/>
        <v>`Name`</v>
      </c>
      <c r="G4" s="7" t="str">
        <f t="shared" si="90"/>
        <v>`Name` varchar(255) DEFAULT NULL</v>
      </c>
      <c r="H4" s="7" t="s">
        <v>168</v>
      </c>
      <c r="J4" s="7" t="s">
        <v>0</v>
      </c>
      <c r="K4" s="7" t="s">
        <v>4</v>
      </c>
      <c r="L4" s="7" t="s">
        <v>167</v>
      </c>
      <c r="M4" s="7" t="str">
        <f t="shared" si="91"/>
        <v>255</v>
      </c>
      <c r="N4" s="7" t="str">
        <f t="shared" si="92"/>
        <v>`BULSTAT`</v>
      </c>
      <c r="O4" s="7" t="str">
        <f t="shared" si="93"/>
        <v>`BULSTAT` varchar(255) DEFAULT NULL</v>
      </c>
      <c r="P4" s="7" t="s">
        <v>168</v>
      </c>
      <c r="Q4" s="7" t="str">
        <f t="shared" si="94"/>
        <v>@BULSTAT</v>
      </c>
      <c r="R4" s="7" t="s">
        <v>168</v>
      </c>
      <c r="S4" s="7" t="str">
        <f t="shared" si="95"/>
        <v>BULSTAT=@BULSTAT,</v>
      </c>
      <c r="U4" s="7" t="s">
        <v>94</v>
      </c>
      <c r="V4" s="7" t="s">
        <v>52</v>
      </c>
      <c r="W4" s="7" t="s">
        <v>160</v>
      </c>
      <c r="X4" s="7" t="str">
        <f t="shared" si="96"/>
        <v>11</v>
      </c>
      <c r="Y4" s="7" t="str">
        <f t="shared" si="97"/>
        <v>`CLID`</v>
      </c>
      <c r="Z4" s="7" t="str">
        <f t="shared" si="98"/>
        <v>`CLID` int(11) DEFAULT NULL ,</v>
      </c>
      <c r="AA4" s="7" t="str">
        <f t="shared" si="99"/>
        <v>@CLID ,</v>
      </c>
      <c r="AB4" s="7" t="str">
        <f t="shared" si="100"/>
        <v>CLID=@CLID ,</v>
      </c>
      <c r="AD4" s="7" t="s">
        <v>123</v>
      </c>
      <c r="AE4" s="7" t="s">
        <v>71</v>
      </c>
      <c r="AF4" s="7" t="s">
        <v>167</v>
      </c>
      <c r="AG4" s="7" t="str">
        <f t="shared" si="101"/>
        <v>255</v>
      </c>
      <c r="AH4" s="7" t="str">
        <f t="shared" si="102"/>
        <v>`Name`</v>
      </c>
      <c r="AI4" s="7" t="str">
        <f t="shared" si="103"/>
        <v>`Name` varchar(255) DEFAULT NULL ,</v>
      </c>
      <c r="AJ4" s="7" t="str">
        <f t="shared" si="104"/>
        <v>@Name ,</v>
      </c>
      <c r="AK4" s="7" t="str">
        <f t="shared" si="105"/>
        <v>Name=@Name ,</v>
      </c>
      <c r="AM4" s="7" t="s">
        <v>48</v>
      </c>
      <c r="AN4" s="7" t="s">
        <v>51</v>
      </c>
      <c r="AO4" s="7" t="s">
        <v>160</v>
      </c>
      <c r="AP4" s="7" t="str">
        <f t="shared" si="0"/>
        <v>11</v>
      </c>
      <c r="AQ4" s="7" t="str">
        <f t="shared" si="106"/>
        <v>`CashPointID`</v>
      </c>
      <c r="AR4" s="7" t="str">
        <f t="shared" si="107"/>
        <v>`CashPointID` int(11) DEFAULT NULL ,</v>
      </c>
      <c r="AS4" s="7" t="str">
        <f t="shared" si="108"/>
        <v>@CashPointID ,</v>
      </c>
      <c r="AT4" s="7" t="str">
        <f t="shared" si="109"/>
        <v>CashPointID=@CashPointID ,</v>
      </c>
      <c r="AV4" s="7" t="s">
        <v>85</v>
      </c>
      <c r="AW4" s="7" t="s">
        <v>87</v>
      </c>
      <c r="AX4" s="7" t="s">
        <v>160</v>
      </c>
      <c r="AY4" s="7" t="str">
        <f t="shared" si="1"/>
        <v>11</v>
      </c>
      <c r="AZ4" s="7" t="str">
        <f t="shared" si="110"/>
        <v>`ServiceRateID`</v>
      </c>
      <c r="BA4" s="7" t="str">
        <f t="shared" si="111"/>
        <v>`ServiceRateID` int(11) DEFAULT NULL ,</v>
      </c>
      <c r="BB4" s="7" t="str">
        <f t="shared" si="112"/>
        <v>@ServiceRateID ,</v>
      </c>
      <c r="BC4" s="7" t="str">
        <f t="shared" si="113"/>
        <v>ServiceRateID=@ServiceRateID ,</v>
      </c>
      <c r="BD4" s="8"/>
      <c r="BE4" s="7" t="s">
        <v>70</v>
      </c>
      <c r="BF4" s="7" t="s">
        <v>3</v>
      </c>
      <c r="BG4" s="7" t="s">
        <v>167</v>
      </c>
      <c r="BH4" s="7" t="str">
        <f t="shared" si="2"/>
        <v>255</v>
      </c>
      <c r="BI4" s="7" t="str">
        <f t="shared" si="114"/>
        <v>`KOD`</v>
      </c>
      <c r="BJ4" s="7" t="str">
        <f t="shared" si="115"/>
        <v>`KOD` varchar(255) DEFAULT NULL ,</v>
      </c>
      <c r="BK4" s="7" t="str">
        <f t="shared" si="116"/>
        <v>@KOD ,</v>
      </c>
      <c r="BL4" s="7" t="str">
        <f t="shared" si="117"/>
        <v>KOD=@KOD ,</v>
      </c>
      <c r="BN4" s="7" t="s">
        <v>173</v>
      </c>
      <c r="BO4" s="7" t="s">
        <v>175</v>
      </c>
      <c r="BP4" s="7" t="s">
        <v>160</v>
      </c>
      <c r="BQ4" s="7" t="str">
        <f t="shared" si="3"/>
        <v>11</v>
      </c>
      <c r="BR4" s="7" t="str">
        <f t="shared" si="118"/>
        <v>`UseNonInvoiced`</v>
      </c>
      <c r="BS4" s="7" t="str">
        <f t="shared" si="119"/>
        <v>`UseNonInvoiced` int(11) DEFAULT NULL ,</v>
      </c>
      <c r="BT4" s="7" t="str">
        <f t="shared" si="120"/>
        <v>@UseNonInvoiced ,</v>
      </c>
      <c r="BU4" s="7" t="str">
        <f t="shared" si="121"/>
        <v>UseNonInvoiced=@UseNonInvoiced ,</v>
      </c>
      <c r="BW4" s="7" t="s">
        <v>194</v>
      </c>
      <c r="BX4" s="7" t="s">
        <v>196</v>
      </c>
      <c r="BY4" s="7" t="s">
        <v>160</v>
      </c>
      <c r="BZ4" s="7" t="str">
        <f t="shared" si="4"/>
        <v>11</v>
      </c>
      <c r="CA4" s="7" t="str">
        <f t="shared" si="122"/>
        <v>`Type`</v>
      </c>
      <c r="CB4" s="7" t="str">
        <f t="shared" si="123"/>
        <v>`Type` int(11) DEFAULT NULL ,</v>
      </c>
      <c r="CC4" s="7" t="str">
        <f t="shared" si="124"/>
        <v>@Type ,</v>
      </c>
      <c r="CD4" s="7" t="str">
        <f t="shared" si="125"/>
        <v>Type=@Type ,</v>
      </c>
      <c r="CF4" s="7" t="s">
        <v>207</v>
      </c>
      <c r="CG4" s="7" t="s">
        <v>80</v>
      </c>
      <c r="CH4" s="7" t="s">
        <v>163</v>
      </c>
      <c r="CI4" s="7" t="str">
        <f t="shared" si="5"/>
        <v/>
      </c>
      <c r="CJ4" s="7" t="str">
        <f t="shared" si="126"/>
        <v>`UpdDate`</v>
      </c>
      <c r="CK4" s="7" t="str">
        <f t="shared" si="127"/>
        <v>`UpdDate` datetime() DEFAULT NULL ,</v>
      </c>
      <c r="CL4" s="7" t="str">
        <f t="shared" si="128"/>
        <v>@UpdDate ,</v>
      </c>
      <c r="CM4" s="7" t="str">
        <f t="shared" si="129"/>
        <v>UpdDate=@UpdDate ,</v>
      </c>
      <c r="CO4" s="7" t="s">
        <v>209</v>
      </c>
      <c r="CP4" s="7" t="s">
        <v>44</v>
      </c>
      <c r="CQ4" s="7" t="s">
        <v>160</v>
      </c>
      <c r="CR4" s="7" t="str">
        <f t="shared" si="6"/>
        <v>11</v>
      </c>
      <c r="CS4" s="7" t="str">
        <f t="shared" si="130"/>
        <v>`ID_OLD`</v>
      </c>
      <c r="CT4" s="7" t="str">
        <f t="shared" si="131"/>
        <v>`ID_OLD` int(11) DEFAULT NULL ,</v>
      </c>
      <c r="CU4" s="7" t="str">
        <f t="shared" si="132"/>
        <v>@ID_OLD ,</v>
      </c>
      <c r="CV4" s="7" t="str">
        <f t="shared" si="133"/>
        <v>ID_OLD=@ID_OLD ,</v>
      </c>
      <c r="CX4" s="7" t="s">
        <v>214</v>
      </c>
      <c r="CY4" s="7" t="s">
        <v>215</v>
      </c>
      <c r="CZ4" s="7" t="s">
        <v>167</v>
      </c>
      <c r="DA4" s="7" t="str">
        <f t="shared" si="7"/>
        <v>255</v>
      </c>
      <c r="DB4" s="7" t="str">
        <f t="shared" si="134"/>
        <v>`IPAddress`</v>
      </c>
      <c r="DC4" s="7" t="str">
        <f t="shared" si="135"/>
        <v>`IPAddress` varchar(255) DEFAULT NULL ,</v>
      </c>
      <c r="DD4" s="7" t="str">
        <f t="shared" si="136"/>
        <v>@IPAddress ,</v>
      </c>
      <c r="DE4" s="7" t="str">
        <f t="shared" si="137"/>
        <v>IPAddress=@IPAddress ,</v>
      </c>
      <c r="DG4" s="7" t="s">
        <v>229</v>
      </c>
      <c r="DH4" s="7" t="s">
        <v>63</v>
      </c>
      <c r="DI4" s="7" t="s">
        <v>160</v>
      </c>
      <c r="DJ4" s="7" t="str">
        <f t="shared" si="138"/>
        <v>11</v>
      </c>
      <c r="DK4" s="7" t="str">
        <f t="shared" si="139"/>
        <v>`CID`</v>
      </c>
      <c r="DL4" s="7" t="str">
        <f t="shared" si="140"/>
        <v>`CID` int(11) DEFAULT NULL ,</v>
      </c>
      <c r="DM4" s="7" t="str">
        <f t="shared" si="141"/>
        <v>@CID ,</v>
      </c>
      <c r="DN4" s="7" t="str">
        <f t="shared" si="142"/>
        <v>CID=@CID ,</v>
      </c>
      <c r="DP4" s="7" t="s">
        <v>253</v>
      </c>
      <c r="DQ4" s="7" t="s">
        <v>52</v>
      </c>
      <c r="DR4" s="7" t="s">
        <v>160</v>
      </c>
      <c r="DS4" s="7" t="str">
        <f t="shared" si="143"/>
        <v>11</v>
      </c>
      <c r="DT4" s="7" t="str">
        <f t="shared" si="144"/>
        <v>`CLID`</v>
      </c>
      <c r="DU4" s="7" t="str">
        <f t="shared" si="145"/>
        <v>`CLID` int(11) DEFAULT NULL ,</v>
      </c>
      <c r="DV4" s="7" t="str">
        <f t="shared" si="146"/>
        <v>@CLID ,</v>
      </c>
      <c r="DW4" s="7" t="str">
        <f t="shared" si="147"/>
        <v>CLID=@CLID ,</v>
      </c>
      <c r="DY4" s="7" t="s">
        <v>295</v>
      </c>
      <c r="DZ4" s="7" t="s">
        <v>231</v>
      </c>
      <c r="EA4" s="7" t="s">
        <v>160</v>
      </c>
      <c r="EB4" s="7" t="str">
        <f t="shared" si="10"/>
        <v>11</v>
      </c>
      <c r="EC4" s="7" t="str">
        <f t="shared" si="148"/>
        <v>`CSID`</v>
      </c>
      <c r="ED4" s="7" t="str">
        <f t="shared" si="149"/>
        <v>`CSID` int(11) DEFAULT NULL ,</v>
      </c>
      <c r="EE4" s="7" t="str">
        <f t="shared" si="150"/>
        <v>@CSID ,</v>
      </c>
      <c r="EF4" s="7" t="str">
        <f t="shared" si="151"/>
        <v>CSID=@CSID ,</v>
      </c>
      <c r="EH4" s="7" t="s">
        <v>313</v>
      </c>
      <c r="EI4" s="7" t="s">
        <v>315</v>
      </c>
      <c r="EJ4" s="7" t="s">
        <v>160</v>
      </c>
      <c r="EK4" s="7" t="str">
        <f t="shared" si="11"/>
        <v>11</v>
      </c>
      <c r="EL4" s="7" t="str">
        <f t="shared" si="152"/>
        <v>`SubDevice`</v>
      </c>
      <c r="EM4" s="7" t="str">
        <f t="shared" si="153"/>
        <v>`SubDevice` int(11) DEFAULT NULL ,</v>
      </c>
      <c r="EN4" s="7" t="str">
        <f t="shared" si="154"/>
        <v>@SubDevice ,</v>
      </c>
      <c r="EO4" s="7" t="str">
        <f t="shared" si="155"/>
        <v>SubDevice=@SubDevice ,</v>
      </c>
      <c r="EQ4" s="8" t="s">
        <v>319</v>
      </c>
      <c r="ER4" s="7" t="s">
        <v>337</v>
      </c>
      <c r="ES4" s="8"/>
      <c r="ET4" s="7" t="s">
        <v>319</v>
      </c>
      <c r="EU4" s="7" t="s">
        <v>167</v>
      </c>
      <c r="EV4" s="7" t="str">
        <f t="shared" si="12"/>
        <v>255</v>
      </c>
      <c r="EW4" s="7" t="str">
        <f t="shared" si="156"/>
        <v>`REGION`</v>
      </c>
      <c r="EX4" s="7" t="str">
        <f t="shared" si="157"/>
        <v>`REGION` varchar(255) DEFAULT NULL ,</v>
      </c>
      <c r="EY4" s="7" t="str">
        <f t="shared" si="158"/>
        <v>@Region ,</v>
      </c>
      <c r="EZ4" s="7" t="str">
        <f t="shared" si="159"/>
        <v>REGION=@Region ,</v>
      </c>
      <c r="FB4" s="7" t="s">
        <v>366</v>
      </c>
      <c r="FC4" s="8" t="s">
        <v>370</v>
      </c>
      <c r="FD4" s="7" t="s">
        <v>167</v>
      </c>
      <c r="FE4" s="7" t="str">
        <f t="shared" si="13"/>
        <v>255</v>
      </c>
      <c r="FF4" s="7" t="str">
        <f t="shared" si="160"/>
        <v>`CALLNUMBER`</v>
      </c>
      <c r="FG4" s="7" t="str">
        <f t="shared" si="161"/>
        <v>`CALLNUMBER` varchar(255) DEFAULT NULL ,</v>
      </c>
      <c r="FH4" s="7" t="str">
        <f t="shared" si="162"/>
        <v>@CallNumber ,</v>
      </c>
      <c r="FI4" s="7" t="str">
        <f t="shared" si="163"/>
        <v>CALLNUMBER=@CallNumber ,</v>
      </c>
      <c r="FK4" s="7" t="s">
        <v>410</v>
      </c>
      <c r="FL4" s="7" t="s">
        <v>118</v>
      </c>
      <c r="FM4" s="7" t="s">
        <v>118</v>
      </c>
      <c r="FN4" s="7" t="s">
        <v>395</v>
      </c>
      <c r="FO4" s="7" t="s">
        <v>167</v>
      </c>
      <c r="FP4" s="7" t="str">
        <f t="shared" si="14"/>
        <v>255</v>
      </c>
      <c r="FQ4" s="7" t="str">
        <f t="shared" si="164"/>
        <v>`ESTADDRESS`</v>
      </c>
      <c r="FR4" s="7" t="str">
        <f t="shared" si="165"/>
        <v>`ESTADDRESS` varchar(255) DEFAULT NULL ,</v>
      </c>
      <c r="FS4" s="7" t="str">
        <f t="shared" si="166"/>
        <v>@ESTADDRESS ,</v>
      </c>
      <c r="FT4" s="7" t="str">
        <f t="shared" si="167"/>
        <v>ESTADDRESS=@ESTADDRESS ,</v>
      </c>
      <c r="FV4" s="7" t="s">
        <v>411</v>
      </c>
      <c r="FW4" s="7" t="s">
        <v>415</v>
      </c>
      <c r="FX4" s="7" t="s">
        <v>167</v>
      </c>
      <c r="FY4" s="7" t="str">
        <f t="shared" si="15"/>
        <v>255</v>
      </c>
      <c r="FZ4" s="7" t="str">
        <f t="shared" si="168"/>
        <v>`STREETNAME`</v>
      </c>
      <c r="GA4" s="7" t="str">
        <f t="shared" si="169"/>
        <v>`STREETNAME` varchar(255) DEFAULT NULL ,</v>
      </c>
      <c r="GB4" s="7" t="str">
        <f t="shared" si="170"/>
        <v>@Streetname ,</v>
      </c>
      <c r="GC4" s="7" t="str">
        <f t="shared" si="171"/>
        <v>STREETNAME=@Streetname ,</v>
      </c>
      <c r="GG4" s="7" t="s">
        <v>416</v>
      </c>
      <c r="GH4" s="7" t="s">
        <v>420</v>
      </c>
      <c r="GI4" s="7" t="s">
        <v>167</v>
      </c>
      <c r="GJ4" s="7" t="str">
        <f t="shared" si="16"/>
        <v>255</v>
      </c>
      <c r="GK4" s="7" t="str">
        <f t="shared" si="172"/>
        <v>`ORIGINALTITLE_LNG`</v>
      </c>
      <c r="GL4" s="7" t="str">
        <f t="shared" si="173"/>
        <v>`ORIGINALTITLE_LNG` varchar(255) DEFAULT NULL ,</v>
      </c>
      <c r="GM4" s="7" t="str">
        <f t="shared" si="174"/>
        <v>@OriginalTitle_LNG ,</v>
      </c>
      <c r="GN4" s="7" t="str">
        <f t="shared" si="175"/>
        <v>ORIGINALTITLE_LNG=@OriginalTitle_LNG ,</v>
      </c>
      <c r="GS4" s="7" t="s">
        <v>452</v>
      </c>
      <c r="GT4" s="7" t="s">
        <v>454</v>
      </c>
      <c r="GU4" s="7" t="s">
        <v>167</v>
      </c>
      <c r="GV4" s="7" t="str">
        <f t="shared" si="176"/>
        <v>255</v>
      </c>
      <c r="GW4" s="7" t="str">
        <f t="shared" si="177"/>
        <v>`RESOURCE`</v>
      </c>
      <c r="GX4" s="7" t="str">
        <f t="shared" si="178"/>
        <v>`RESOURCE` varchar(255) DEFAULT NULL ,</v>
      </c>
      <c r="GY4" s="7" t="str">
        <f t="shared" si="179"/>
        <v>@Resource ,</v>
      </c>
      <c r="GZ4" s="7" t="str">
        <f t="shared" si="180"/>
        <v>RESOURCE=@Resource ,</v>
      </c>
      <c r="HC4" s="7" t="s">
        <v>460</v>
      </c>
      <c r="HD4" s="7" t="s">
        <v>62</v>
      </c>
      <c r="HE4" s="7" t="s">
        <v>167</v>
      </c>
      <c r="HF4" s="7" t="str">
        <f t="shared" si="18"/>
        <v>255</v>
      </c>
      <c r="HG4" s="7" t="str">
        <f t="shared" si="181"/>
        <v>`EXTERNALREFERENCE`</v>
      </c>
      <c r="HH4" s="7" t="str">
        <f t="shared" si="182"/>
        <v>`EXTERNALREFERENCE` varchar(255) DEFAULT NULL ,</v>
      </c>
      <c r="HI4" s="7" t="str">
        <f t="shared" si="183"/>
        <v>@ExternalReference ,</v>
      </c>
      <c r="HJ4" s="7" t="str">
        <f t="shared" si="184"/>
        <v>EXTERNALREFERENCE=@ExternalReference ,</v>
      </c>
      <c r="HN4" s="7" t="s">
        <v>473</v>
      </c>
      <c r="HO4" s="7" t="s">
        <v>476</v>
      </c>
      <c r="HP4" s="7" t="s">
        <v>160</v>
      </c>
      <c r="HQ4" s="7" t="str">
        <f t="shared" si="19"/>
        <v>11</v>
      </c>
      <c r="HR4" s="7" t="str">
        <f t="shared" si="185"/>
        <v>`OPENREASONID`</v>
      </c>
      <c r="HS4" s="7" t="str">
        <f t="shared" si="186"/>
        <v>`OPENREASONID` int(11) DEFAULT NULL ,</v>
      </c>
      <c r="HT4" s="7" t="str">
        <f t="shared" si="187"/>
        <v>@OpenReasonID ,</v>
      </c>
      <c r="HU4" s="7" t="str">
        <f t="shared" si="188"/>
        <v>OPENREASONID=@OpenReasonID ,</v>
      </c>
      <c r="HY4" s="7" t="s">
        <v>501</v>
      </c>
      <c r="HZ4" s="7" t="s">
        <v>113</v>
      </c>
      <c r="IA4" s="7" t="s">
        <v>160</v>
      </c>
      <c r="IB4" s="7" t="str">
        <f t="shared" si="20"/>
        <v>11</v>
      </c>
      <c r="IC4" s="7" t="str">
        <f t="shared" si="189"/>
        <v>`TECHUSERID`</v>
      </c>
      <c r="ID4" s="7" t="str">
        <f t="shared" si="190"/>
        <v>`TECHUSERID` int(11) DEFAULT NULL ,</v>
      </c>
      <c r="IE4" s="7" t="str">
        <f t="shared" si="191"/>
        <v>@TechUserID ,</v>
      </c>
      <c r="IF4" s="7" t="str">
        <f t="shared" si="192"/>
        <v>TECHUSERID=@TechUserID ,</v>
      </c>
      <c r="II4" s="7" t="s">
        <v>514</v>
      </c>
      <c r="IJ4" s="7" t="s">
        <v>505</v>
      </c>
      <c r="IK4" s="7" t="s">
        <v>163</v>
      </c>
      <c r="IL4" s="7" t="str">
        <f t="shared" si="21"/>
        <v/>
      </c>
      <c r="IM4" s="7" t="str">
        <f t="shared" si="193"/>
        <v>`PAYMENTDATE`</v>
      </c>
      <c r="IN4" s="7" t="str">
        <f t="shared" si="194"/>
        <v>`PAYMENTDATE` datetime() DEFAULT NULL ,</v>
      </c>
      <c r="IO4" s="7" t="str">
        <f t="shared" si="195"/>
        <v>@PaymentDate ,</v>
      </c>
      <c r="IP4" s="7" t="str">
        <f t="shared" si="196"/>
        <v>PAYMENTDATE=@PaymentDate ,</v>
      </c>
      <c r="IT4" s="7" t="s">
        <v>516</v>
      </c>
      <c r="IU4" s="7" t="s">
        <v>490</v>
      </c>
      <c r="IV4" s="7" t="s">
        <v>160</v>
      </c>
      <c r="IW4" s="7" t="str">
        <f t="shared" si="22"/>
        <v>11</v>
      </c>
      <c r="IX4" s="7" t="str">
        <f t="shared" si="197"/>
        <v>`TYPEID`</v>
      </c>
      <c r="IY4" s="7" t="str">
        <f t="shared" si="198"/>
        <v>`TYPEID` int(11) DEFAULT NULL ,</v>
      </c>
      <c r="IZ4" s="7" t="str">
        <f t="shared" si="199"/>
        <v>@TypeID ,</v>
      </c>
      <c r="JA4" s="7" t="str">
        <f t="shared" si="200"/>
        <v>TYPEID=@TypeID ,</v>
      </c>
      <c r="JD4" s="7" t="s">
        <v>526</v>
      </c>
      <c r="JE4" s="7" t="s">
        <v>527</v>
      </c>
      <c r="JF4" s="7" t="s">
        <v>160</v>
      </c>
      <c r="JG4" s="7" t="str">
        <f t="shared" si="201"/>
        <v>11</v>
      </c>
      <c r="JH4" s="7" t="str">
        <f t="shared" si="202"/>
        <v>`DISCOUNTTYPE`</v>
      </c>
      <c r="JI4" s="7" t="str">
        <f t="shared" si="203"/>
        <v>`DISCOUNTTYPE` int(11) DEFAULT NULL ,</v>
      </c>
      <c r="JJ4" s="7" t="str">
        <f t="shared" si="204"/>
        <v>@DiscountType ,</v>
      </c>
      <c r="JK4" s="7" t="str">
        <f t="shared" si="205"/>
        <v>DISCOUNTTYPE=@DiscountType ,</v>
      </c>
      <c r="JN4" s="7" t="s">
        <v>532</v>
      </c>
      <c r="JO4" s="7" t="s">
        <v>330</v>
      </c>
      <c r="JP4" s="7" t="s">
        <v>167</v>
      </c>
      <c r="JQ4" s="7" t="str">
        <f t="shared" si="24"/>
        <v>255</v>
      </c>
      <c r="JR4" s="7" t="str">
        <f t="shared" si="206"/>
        <v>`SERVICE`</v>
      </c>
      <c r="JS4" s="7" t="str">
        <f t="shared" si="207"/>
        <v>`SERVICE` varchar(255) DEFAULT NULL ,</v>
      </c>
      <c r="JT4" s="7" t="str">
        <f t="shared" si="208"/>
        <v>@Service ,</v>
      </c>
      <c r="JU4" s="7" t="str">
        <f t="shared" si="209"/>
        <v>SERVICE=@Service ,</v>
      </c>
      <c r="JY4" s="1" t="s">
        <v>544</v>
      </c>
      <c r="JZ4" t="s">
        <v>505</v>
      </c>
      <c r="KA4" s="1" t="s">
        <v>163</v>
      </c>
      <c r="KB4" s="7" t="str">
        <f t="shared" si="25"/>
        <v/>
      </c>
      <c r="KC4" s="7" t="str">
        <f t="shared" si="210"/>
        <v>`PAYMENTDATE`</v>
      </c>
      <c r="KD4" s="7" t="str">
        <f t="shared" si="211"/>
        <v>`PAYMENTDATE` datetime() DEFAULT NULL ,</v>
      </c>
      <c r="KE4" s="7" t="str">
        <f t="shared" si="212"/>
        <v>@PaymentDate ,</v>
      </c>
      <c r="KF4" s="7" t="str">
        <f t="shared" si="213"/>
        <v>PAYMENTDATE=@PaymentDate ,</v>
      </c>
      <c r="KJ4" s="7" t="s">
        <v>547</v>
      </c>
      <c r="KK4" s="1" t="s">
        <v>552</v>
      </c>
      <c r="KL4" s="1" t="s">
        <v>167</v>
      </c>
      <c r="KM4" s="7" t="str">
        <f t="shared" si="26"/>
        <v>255</v>
      </c>
      <c r="KN4" s="7" t="str">
        <f t="shared" si="214"/>
        <v>`STANDARDWORK`</v>
      </c>
      <c r="KO4" s="7" t="str">
        <f t="shared" si="215"/>
        <v>`STANDARDWORK` varchar(255) DEFAULT NULL ,</v>
      </c>
      <c r="KP4" s="7" t="str">
        <f t="shared" si="216"/>
        <v>@StandardWork ,</v>
      </c>
      <c r="KQ4" s="7" t="str">
        <f t="shared" si="217"/>
        <v>STANDARDWORK=@StandardWork ,</v>
      </c>
      <c r="KT4" s="1" t="s">
        <v>557</v>
      </c>
      <c r="KU4" s="7" t="s">
        <v>549</v>
      </c>
      <c r="KV4" s="1" t="s">
        <v>160</v>
      </c>
      <c r="KW4" s="7" t="str">
        <f t="shared" si="27"/>
        <v>11</v>
      </c>
      <c r="KX4" s="7" t="str">
        <f t="shared" si="218"/>
        <v>`TECHSERVICEID`</v>
      </c>
      <c r="KY4" s="7" t="str">
        <f t="shared" si="219"/>
        <v>`TECHSERVICEID` int(11) DEFAULT NULL ,</v>
      </c>
      <c r="KZ4" s="7" t="str">
        <f t="shared" si="220"/>
        <v>@TechServiceID ,</v>
      </c>
      <c r="LA4" s="7" t="str">
        <f t="shared" si="221"/>
        <v>TECHSERVICEID=@TechServiceID ,</v>
      </c>
      <c r="LC4" s="1" t="s">
        <v>564</v>
      </c>
      <c r="LD4" s="7" t="s">
        <v>477</v>
      </c>
      <c r="LE4" s="1" t="s">
        <v>160</v>
      </c>
      <c r="LF4" s="7" t="str">
        <f t="shared" si="222"/>
        <v>11</v>
      </c>
      <c r="LG4" s="7" t="str">
        <f t="shared" si="223"/>
        <v>`TECHDEPTID`</v>
      </c>
      <c r="LH4" s="7" t="str">
        <f t="shared" si="224"/>
        <v>`TECHDEPTID` int(11) DEFAULT NULL ,</v>
      </c>
      <c r="LI4" s="7" t="str">
        <f t="shared" si="225"/>
        <v>@TechDeptID ,</v>
      </c>
      <c r="LJ4" s="7" t="str">
        <f t="shared" si="226"/>
        <v>TECHDEPTID=@TechDeptID ,</v>
      </c>
      <c r="LL4" s="1" t="s">
        <v>565</v>
      </c>
      <c r="LM4" s="7" t="s">
        <v>44</v>
      </c>
      <c r="LN4" s="1" t="s">
        <v>160</v>
      </c>
      <c r="LO4" s="7" t="str">
        <f t="shared" si="227"/>
        <v>11</v>
      </c>
      <c r="LP4" s="7" t="str">
        <f t="shared" si="228"/>
        <v>`ID_OLD`</v>
      </c>
      <c r="LQ4" s="7" t="str">
        <f t="shared" si="229"/>
        <v>`ID_OLD` int(11) DEFAULT NULL ,</v>
      </c>
      <c r="LR4" s="7" t="str">
        <f t="shared" si="230"/>
        <v>@ID_OLD ,</v>
      </c>
      <c r="LS4" s="7" t="str">
        <f t="shared" si="231"/>
        <v>ID_OLD=@ID_OLD ,</v>
      </c>
      <c r="LU4" s="1" t="s">
        <v>567</v>
      </c>
      <c r="LV4" s="7" t="s">
        <v>44</v>
      </c>
      <c r="LW4" s="1" t="s">
        <v>167</v>
      </c>
      <c r="LX4" s="7" t="str">
        <f t="shared" si="232"/>
        <v>255</v>
      </c>
      <c r="LY4" s="7" t="str">
        <f t="shared" si="233"/>
        <v>`ID_OLD`</v>
      </c>
      <c r="LZ4" s="7" t="str">
        <f t="shared" si="234"/>
        <v>`ID_OLD` varchar(255) DEFAULT NULL ,</v>
      </c>
      <c r="MA4" s="7" t="str">
        <f t="shared" si="235"/>
        <v>@ID_OLD ,</v>
      </c>
      <c r="MB4" s="7" t="str">
        <f t="shared" si="236"/>
        <v>ID_OLD=@ID_OLD ,</v>
      </c>
      <c r="MD4" s="1" t="s">
        <v>568</v>
      </c>
      <c r="ME4" s="7" t="s">
        <v>566</v>
      </c>
      <c r="MF4" s="1" t="s">
        <v>167</v>
      </c>
      <c r="MG4" s="7" t="str">
        <f t="shared" si="237"/>
        <v>255</v>
      </c>
      <c r="MH4" s="7" t="str">
        <f t="shared" si="238"/>
        <v>`BILLINGSERVICEIDLIST`</v>
      </c>
      <c r="MI4" s="7" t="str">
        <f t="shared" si="239"/>
        <v>`BILLINGSERVICEIDLIST` varchar(255) DEFAULT NULL ,</v>
      </c>
      <c r="MJ4" s="7" t="str">
        <f t="shared" si="240"/>
        <v>@BillingServiceIDList ,</v>
      </c>
      <c r="MK4" s="7" t="str">
        <f t="shared" si="241"/>
        <v>BILLINGSERVICEIDLIST=@BillingServiceIDList ,</v>
      </c>
      <c r="MM4" s="1" t="s">
        <v>570</v>
      </c>
      <c r="MN4" s="1" t="s">
        <v>569</v>
      </c>
      <c r="MO4" s="1" t="s">
        <v>163</v>
      </c>
      <c r="MP4" s="7" t="str">
        <f t="shared" si="242"/>
        <v/>
      </c>
      <c r="MQ4" s="7" t="str">
        <f t="shared" si="243"/>
        <v>`COMMENTDATE`</v>
      </c>
      <c r="MR4" s="7" t="str">
        <f t="shared" si="244"/>
        <v>`COMMENTDATE` datetime() DEFAULT NULL ,</v>
      </c>
      <c r="MS4" s="7" t="str">
        <f t="shared" si="245"/>
        <v>@CommentDate ,</v>
      </c>
      <c r="MT4" s="7" t="str">
        <f t="shared" si="246"/>
        <v>COMMENTDATE=@CommentDate ,</v>
      </c>
      <c r="MV4" s="1" t="s">
        <v>576</v>
      </c>
      <c r="MW4" s="7" t="s">
        <v>573</v>
      </c>
      <c r="MX4" s="1" t="s">
        <v>167</v>
      </c>
      <c r="MY4" s="7" t="str">
        <f t="shared" si="33"/>
        <v>255</v>
      </c>
      <c r="MZ4" s="7" t="str">
        <f t="shared" si="34"/>
        <v>`IPOLD`</v>
      </c>
      <c r="NA4" s="7" t="str">
        <f t="shared" si="35"/>
        <v>`IPOLD` varchar(255) DEFAULT NULL ,</v>
      </c>
      <c r="NB4" s="7" t="str">
        <f t="shared" si="36"/>
        <v>@IPOLD ,</v>
      </c>
      <c r="NC4" s="7" t="str">
        <f t="shared" si="37"/>
        <v>IPOLD=@IPOLD ,</v>
      </c>
      <c r="NE4" s="7" t="s">
        <v>593</v>
      </c>
      <c r="NF4" s="7" t="s">
        <v>52</v>
      </c>
      <c r="NG4" s="7" t="s">
        <v>160</v>
      </c>
      <c r="NH4" s="7" t="str">
        <f t="shared" si="247"/>
        <v>11</v>
      </c>
      <c r="NI4" s="7" t="str">
        <f t="shared" si="248"/>
        <v>`CLID`</v>
      </c>
      <c r="NJ4" s="7" t="str">
        <f t="shared" si="249"/>
        <v>`CLID` int(11) DEFAULT NULL ,</v>
      </c>
      <c r="NK4" s="7" t="str">
        <f t="shared" si="250"/>
        <v>@CLID ,</v>
      </c>
      <c r="NL4" s="7" t="str">
        <f t="shared" si="251"/>
        <v>CLID=@CLID ,</v>
      </c>
      <c r="NQ4" s="7" t="s">
        <v>606</v>
      </c>
      <c r="NR4" s="7" t="s">
        <v>602</v>
      </c>
      <c r="NS4" s="7" t="s">
        <v>167</v>
      </c>
      <c r="NT4" s="7" t="str">
        <f t="shared" si="43"/>
        <v>255</v>
      </c>
      <c r="NU4" s="7" t="str">
        <f t="shared" si="44"/>
        <v>`B_SERVICE`</v>
      </c>
      <c r="NV4" s="7" t="str">
        <f t="shared" si="45"/>
        <v>`B_SERVICE` varchar(255) DEFAULT NULL ,</v>
      </c>
      <c r="NW4" s="7" t="str">
        <f t="shared" si="46"/>
        <v>@B_Service ,</v>
      </c>
      <c r="NX4" s="7" t="str">
        <f t="shared" si="47"/>
        <v>B_SERVICE=@B_Service ,</v>
      </c>
      <c r="OB4" s="7" t="s">
        <v>607</v>
      </c>
      <c r="OC4" s="7" t="s">
        <v>612</v>
      </c>
      <c r="OD4" s="7" t="s">
        <v>160</v>
      </c>
      <c r="OE4" s="7" t="str">
        <f t="shared" si="48"/>
        <v>11</v>
      </c>
      <c r="OF4" s="7" t="str">
        <f t="shared" si="49"/>
        <v>`TRAFFICTYPE`</v>
      </c>
      <c r="OG4" s="7" t="str">
        <f t="shared" si="50"/>
        <v>`TRAFFICTYPE` int(11) DEFAULT NULL ,</v>
      </c>
      <c r="OH4" s="7" t="str">
        <f t="shared" si="51"/>
        <v>@TRAFFICTYPE ,</v>
      </c>
      <c r="OI4" s="7" t="str">
        <f t="shared" si="52"/>
        <v>TRAFFICTYPE=@TRAFFICTYPE ,</v>
      </c>
      <c r="OM4" s="7" t="s">
        <v>44</v>
      </c>
      <c r="ON4" s="7" t="s">
        <v>160</v>
      </c>
      <c r="OO4" s="7" t="str">
        <f t="shared" si="252"/>
        <v>11</v>
      </c>
      <c r="OP4" s="7" t="str">
        <f t="shared" si="253"/>
        <v>`ID_OLD`</v>
      </c>
      <c r="OQ4" s="7" t="str">
        <f t="shared" si="254"/>
        <v>`ID_OLD` int(11) DEFAULT NULL ,</v>
      </c>
      <c r="OR4" s="7" t="str">
        <f t="shared" si="255"/>
        <v>@ID_OLD ,</v>
      </c>
      <c r="OS4" s="7" t="str">
        <f t="shared" si="256"/>
        <v>ID_OLD=@ID_OLD ,</v>
      </c>
      <c r="OX4" s="7" t="s">
        <v>477</v>
      </c>
      <c r="OY4" s="1" t="s">
        <v>160</v>
      </c>
      <c r="OZ4" s="7" t="str">
        <f t="shared" si="257"/>
        <v>11</v>
      </c>
      <c r="PA4" s="7" t="str">
        <f t="shared" si="258"/>
        <v>`TECHDEPTID`</v>
      </c>
      <c r="PB4" s="7" t="str">
        <f t="shared" si="259"/>
        <v>`TECHDEPTID` int(11) DEFAULT NULL ,</v>
      </c>
      <c r="PC4" s="7" t="str">
        <f t="shared" si="260"/>
        <v>@TechDeptID ,</v>
      </c>
      <c r="PD4" s="7" t="str">
        <f t="shared" si="261"/>
        <v>TECHDEPTID=@TechDeptID ,</v>
      </c>
      <c r="PI4" s="7" t="s">
        <v>44</v>
      </c>
      <c r="PJ4" s="1" t="s">
        <v>160</v>
      </c>
      <c r="PK4" s="7" t="str">
        <f t="shared" si="63"/>
        <v>11</v>
      </c>
      <c r="PL4" s="7" t="str">
        <f t="shared" si="64"/>
        <v>`ID_OLD`</v>
      </c>
      <c r="PM4" s="7" t="str">
        <f t="shared" si="65"/>
        <v>`ID_OLD` int(11) DEFAULT NULL ,</v>
      </c>
      <c r="PN4" s="7" t="str">
        <f t="shared" si="66"/>
        <v>@ID_OLD ,</v>
      </c>
      <c r="PO4" s="7" t="str">
        <f t="shared" si="67"/>
        <v>ID_OLD=@ID_OLD ,</v>
      </c>
      <c r="PT4" s="7" t="s">
        <v>428</v>
      </c>
      <c r="PU4" s="1" t="s">
        <v>167</v>
      </c>
      <c r="PV4" s="7" t="str">
        <f t="shared" si="262"/>
        <v>255</v>
      </c>
      <c r="PW4" s="7" t="str">
        <f t="shared" si="263"/>
        <v>`IMDBTITLEREF`</v>
      </c>
      <c r="PX4" s="7" t="str">
        <f t="shared" si="264"/>
        <v>`IMDBTITLEREF` varchar(255) DEFAULT NULL ,</v>
      </c>
      <c r="PY4" s="7" t="str">
        <f t="shared" si="265"/>
        <v>@IMDBTitleRef ,</v>
      </c>
      <c r="PZ4" s="7" t="str">
        <f t="shared" si="266"/>
        <v>IMDBTITLEREF=@IMDBTitleRef ,</v>
      </c>
      <c r="QD4" s="1" t="s">
        <v>640</v>
      </c>
      <c r="QE4" s="1" t="s">
        <v>167</v>
      </c>
      <c r="QF4" s="7" t="str">
        <f t="shared" si="282"/>
        <v>255</v>
      </c>
      <c r="QG4" s="7" t="str">
        <f t="shared" si="283"/>
        <v>`HFC_NODE`</v>
      </c>
      <c r="QH4" s="7" t="str">
        <f t="shared" si="284"/>
        <v>`HFC_NODE` varchar(255) DEFAULT NULL ,</v>
      </c>
      <c r="QI4" s="7" t="str">
        <f t="shared" si="285"/>
        <v>@hfc_node ,</v>
      </c>
      <c r="QJ4" s="7" t="str">
        <f t="shared" si="286"/>
        <v>HFC_NODE=@hfc_node ,</v>
      </c>
      <c r="QO4" s="1" t="s">
        <v>652</v>
      </c>
      <c r="QP4" s="1" t="s">
        <v>167</v>
      </c>
      <c r="QQ4" s="7" t="str">
        <f t="shared" si="272"/>
        <v>255</v>
      </c>
      <c r="QR4" s="7" t="str">
        <f t="shared" si="273"/>
        <v>`VENDOR_ID`</v>
      </c>
      <c r="QS4" s="7" t="str">
        <f t="shared" si="274"/>
        <v>`VENDOR_ID` varchar(255) DEFAULT NULL ,</v>
      </c>
      <c r="QT4" s="7" t="str">
        <f t="shared" si="275"/>
        <v>@vendor_id ,</v>
      </c>
      <c r="QU4" s="7" t="str">
        <f t="shared" si="276"/>
        <v>VENDOR_ID=@vendor_id ,</v>
      </c>
      <c r="QZ4" s="9" t="s">
        <v>89</v>
      </c>
      <c r="RA4" s="1" t="s">
        <v>160</v>
      </c>
      <c r="RB4" s="7" t="str">
        <f t="shared" si="277"/>
        <v>11</v>
      </c>
      <c r="RC4" s="7" t="str">
        <f t="shared" si="278"/>
        <v>`NUMBER`</v>
      </c>
      <c r="RD4" s="7" t="str">
        <f t="shared" si="279"/>
        <v>`NUMBER` int(11) DEFAULT NULL ,</v>
      </c>
      <c r="RE4" s="7" t="str">
        <f t="shared" si="280"/>
        <v>@Number ,</v>
      </c>
      <c r="RF4" s="7" t="str">
        <f t="shared" si="281"/>
        <v>NUMBER=@Number ,</v>
      </c>
    </row>
    <row r="5" spans="1:474" ht="15" x14ac:dyDescent="0.25">
      <c r="B5" s="7" t="s">
        <v>124</v>
      </c>
      <c r="C5" s="7" t="s">
        <v>161</v>
      </c>
      <c r="D5" s="7" t="s">
        <v>167</v>
      </c>
      <c r="E5" s="7" t="str">
        <f t="shared" si="88"/>
        <v>255</v>
      </c>
      <c r="F5" s="7" t="str">
        <f t="shared" si="89"/>
        <v>`Period`</v>
      </c>
      <c r="G5" s="7" t="str">
        <f t="shared" si="90"/>
        <v>`Period` varchar(255) DEFAULT NULL</v>
      </c>
      <c r="H5" s="7" t="s">
        <v>168</v>
      </c>
      <c r="J5" s="7" t="s">
        <v>0</v>
      </c>
      <c r="K5" s="7" t="s">
        <v>5</v>
      </c>
      <c r="L5" s="7" t="s">
        <v>167</v>
      </c>
      <c r="M5" s="7" t="str">
        <f t="shared" si="91"/>
        <v>255</v>
      </c>
      <c r="N5" s="7" t="str">
        <f t="shared" si="92"/>
        <v>`PASSNo`</v>
      </c>
      <c r="O5" s="7" t="str">
        <f t="shared" si="93"/>
        <v>`PASSNo` varchar(255) DEFAULT NULL</v>
      </c>
      <c r="P5" s="7" t="s">
        <v>168</v>
      </c>
      <c r="Q5" s="7" t="str">
        <f t="shared" si="94"/>
        <v>@PASSNo</v>
      </c>
      <c r="R5" s="7" t="s">
        <v>168</v>
      </c>
      <c r="S5" s="7" t="str">
        <f t="shared" si="95"/>
        <v>PASSNo=@PASSNo,</v>
      </c>
      <c r="U5" s="7" t="s">
        <v>94</v>
      </c>
      <c r="V5" s="7" t="s">
        <v>96</v>
      </c>
      <c r="W5" s="7" t="s">
        <v>160</v>
      </c>
      <c r="X5" s="7" t="str">
        <f t="shared" si="96"/>
        <v>11</v>
      </c>
      <c r="Y5" s="7" t="str">
        <f t="shared" si="97"/>
        <v>`DirstributorID`</v>
      </c>
      <c r="Z5" s="7" t="str">
        <f t="shared" si="98"/>
        <v>`DirstributorID` int(11) DEFAULT NULL ,</v>
      </c>
      <c r="AA5" s="7" t="str">
        <f t="shared" si="99"/>
        <v>@DirstributorID ,</v>
      </c>
      <c r="AB5" s="7" t="str">
        <f t="shared" si="100"/>
        <v>DirstributorID=@DirstributorID ,</v>
      </c>
      <c r="AD5" s="7" t="s">
        <v>123</v>
      </c>
      <c r="AE5" s="7" t="s">
        <v>124</v>
      </c>
      <c r="AF5" s="7" t="s">
        <v>167</v>
      </c>
      <c r="AG5" s="7" t="str">
        <f t="shared" si="101"/>
        <v>255</v>
      </c>
      <c r="AH5" s="7" t="str">
        <f t="shared" si="102"/>
        <v>`Period`</v>
      </c>
      <c r="AI5" s="7" t="str">
        <f t="shared" si="103"/>
        <v>`Period` varchar(255) DEFAULT NULL ,</v>
      </c>
      <c r="AJ5" s="7" t="str">
        <f t="shared" si="104"/>
        <v>@Period ,</v>
      </c>
      <c r="AK5" s="7" t="str">
        <f t="shared" si="105"/>
        <v>Period=@Period ,</v>
      </c>
      <c r="AM5" s="7" t="s">
        <v>48</v>
      </c>
      <c r="AN5" s="7" t="s">
        <v>52</v>
      </c>
      <c r="AO5" s="7" t="s">
        <v>160</v>
      </c>
      <c r="AP5" s="7" t="str">
        <f t="shared" si="0"/>
        <v>11</v>
      </c>
      <c r="AQ5" s="7" t="str">
        <f t="shared" si="106"/>
        <v>`CLID`</v>
      </c>
      <c r="AR5" s="7" t="str">
        <f t="shared" si="107"/>
        <v>`CLID` int(11) DEFAULT NULL ,</v>
      </c>
      <c r="AS5" s="7" t="str">
        <f t="shared" si="108"/>
        <v>@CLID ,</v>
      </c>
      <c r="AT5" s="7" t="str">
        <f t="shared" si="109"/>
        <v>CLID=@CLID ,</v>
      </c>
      <c r="AV5" s="7" t="s">
        <v>85</v>
      </c>
      <c r="AW5" s="7" t="s">
        <v>88</v>
      </c>
      <c r="AX5" s="7" t="s">
        <v>163</v>
      </c>
      <c r="AY5" s="7" t="str">
        <f t="shared" si="1"/>
        <v/>
      </c>
      <c r="AZ5" s="7" t="str">
        <f t="shared" si="110"/>
        <v>`StartDate`</v>
      </c>
      <c r="BA5" s="7" t="str">
        <f t="shared" si="111"/>
        <v>`StartDate` datetime() DEFAULT NULL ,</v>
      </c>
      <c r="BB5" s="7" t="str">
        <f t="shared" si="112"/>
        <v>@StartDate ,</v>
      </c>
      <c r="BC5" s="7" t="str">
        <f t="shared" si="113"/>
        <v>StartDate=@StartDate ,</v>
      </c>
      <c r="BD5" s="8"/>
      <c r="BE5" s="7" t="s">
        <v>70</v>
      </c>
      <c r="BF5" s="7" t="s">
        <v>73</v>
      </c>
      <c r="BG5" s="7" t="s">
        <v>167</v>
      </c>
      <c r="BH5" s="7" t="str">
        <f t="shared" si="2"/>
        <v>255</v>
      </c>
      <c r="BI5" s="7" t="str">
        <f t="shared" si="114"/>
        <v>`AcctCode`</v>
      </c>
      <c r="BJ5" s="7" t="str">
        <f t="shared" si="115"/>
        <v>`AcctCode` varchar(255) DEFAULT NULL ,</v>
      </c>
      <c r="BK5" s="7" t="str">
        <f t="shared" si="116"/>
        <v>@AcctCode ,</v>
      </c>
      <c r="BL5" s="7" t="str">
        <f t="shared" si="117"/>
        <v>AcctCode=@AcctCode ,</v>
      </c>
      <c r="BN5" s="7" t="s">
        <v>173</v>
      </c>
      <c r="BO5" s="7" t="s">
        <v>176</v>
      </c>
      <c r="BP5" s="7" t="s">
        <v>160</v>
      </c>
      <c r="BQ5" s="7" t="str">
        <f t="shared" si="3"/>
        <v>11</v>
      </c>
      <c r="BR5" s="7" t="str">
        <f t="shared" si="118"/>
        <v>`UseNonInvoicedVAT`</v>
      </c>
      <c r="BS5" s="7" t="str">
        <f t="shared" si="119"/>
        <v>`UseNonInvoicedVAT` int(11) DEFAULT NULL ,</v>
      </c>
      <c r="BT5" s="7" t="str">
        <f t="shared" si="120"/>
        <v>@UseNonInvoicedVAT ,</v>
      </c>
      <c r="BU5" s="7" t="str">
        <f t="shared" si="121"/>
        <v>UseNonInvoicedVAT=@UseNonInvoicedVAT ,</v>
      </c>
      <c r="BW5" s="7" t="s">
        <v>194</v>
      </c>
      <c r="BX5" s="7" t="s">
        <v>197</v>
      </c>
      <c r="BY5" s="7" t="s">
        <v>160</v>
      </c>
      <c r="BZ5" s="7" t="str">
        <f t="shared" si="4"/>
        <v>11</v>
      </c>
      <c r="CA5" s="7" t="str">
        <f t="shared" si="122"/>
        <v>`PrePaid`</v>
      </c>
      <c r="CB5" s="7" t="str">
        <f t="shared" si="123"/>
        <v>`PrePaid` int(11) DEFAULT NULL ,</v>
      </c>
      <c r="CC5" s="7" t="str">
        <f t="shared" si="124"/>
        <v>@PrePaid ,</v>
      </c>
      <c r="CD5" s="7" t="str">
        <f t="shared" si="125"/>
        <v>PrePaid=@PrePaid ,</v>
      </c>
      <c r="CF5" s="7" t="s">
        <v>207</v>
      </c>
      <c r="CG5" s="7" t="s">
        <v>46</v>
      </c>
      <c r="CH5" s="7" t="s">
        <v>160</v>
      </c>
      <c r="CI5" s="7" t="str">
        <f t="shared" si="5"/>
        <v>11</v>
      </c>
      <c r="CJ5" s="7" t="str">
        <f t="shared" si="126"/>
        <v>`USERID`</v>
      </c>
      <c r="CK5" s="7" t="str">
        <f t="shared" si="127"/>
        <v>`USERID` int(11) DEFAULT NULL ,</v>
      </c>
      <c r="CL5" s="7" t="str">
        <f t="shared" si="128"/>
        <v>@USERID ,</v>
      </c>
      <c r="CM5" s="7" t="str">
        <f t="shared" si="129"/>
        <v>USERID=@USERID ,</v>
      </c>
      <c r="CO5" s="7" t="s">
        <v>209</v>
      </c>
      <c r="CP5" s="7" t="s">
        <v>45</v>
      </c>
      <c r="CQ5" s="7" t="s">
        <v>163</v>
      </c>
      <c r="CR5" s="7" t="str">
        <f t="shared" si="6"/>
        <v/>
      </c>
      <c r="CS5" s="7" t="str">
        <f t="shared" si="130"/>
        <v>`UPDDATE`</v>
      </c>
      <c r="CT5" s="7" t="str">
        <f t="shared" si="131"/>
        <v>`UPDDATE` datetime() DEFAULT NULL ,</v>
      </c>
      <c r="CU5" s="7" t="str">
        <f t="shared" si="132"/>
        <v>@UPDDATE ,</v>
      </c>
      <c r="CV5" s="7" t="str">
        <f t="shared" si="133"/>
        <v>UPDDATE=@UPDDATE ,</v>
      </c>
      <c r="CX5" s="7" t="s">
        <v>214</v>
      </c>
      <c r="CY5" s="7" t="s">
        <v>216</v>
      </c>
      <c r="CZ5" s="7" t="s">
        <v>167</v>
      </c>
      <c r="DA5" s="7" t="str">
        <f t="shared" si="7"/>
        <v>255</v>
      </c>
      <c r="DB5" s="7" t="str">
        <f t="shared" si="134"/>
        <v>`MachineName`</v>
      </c>
      <c r="DC5" s="7" t="str">
        <f t="shared" si="135"/>
        <v>`MachineName` varchar(255) DEFAULT NULL ,</v>
      </c>
      <c r="DD5" s="7" t="str">
        <f t="shared" si="136"/>
        <v>@MachineName ,</v>
      </c>
      <c r="DE5" s="7" t="str">
        <f t="shared" si="137"/>
        <v>MachineName=@MachineName ,</v>
      </c>
      <c r="DG5" s="7" t="s">
        <v>229</v>
      </c>
      <c r="DH5" s="7" t="s">
        <v>231</v>
      </c>
      <c r="DI5" s="7" t="s">
        <v>160</v>
      </c>
      <c r="DJ5" s="7" t="str">
        <f t="shared" si="138"/>
        <v>11</v>
      </c>
      <c r="DK5" s="7" t="str">
        <f t="shared" si="139"/>
        <v>`CSID`</v>
      </c>
      <c r="DL5" s="7" t="str">
        <f t="shared" si="140"/>
        <v>`CSID` int(11) DEFAULT NULL ,</v>
      </c>
      <c r="DM5" s="7" t="str">
        <f t="shared" si="141"/>
        <v>@CSID ,</v>
      </c>
      <c r="DN5" s="7" t="str">
        <f t="shared" si="142"/>
        <v>CSID=@CSID ,</v>
      </c>
      <c r="DP5" s="7" t="s">
        <v>253</v>
      </c>
      <c r="DQ5" s="7" t="s">
        <v>63</v>
      </c>
      <c r="DR5" s="7" t="s">
        <v>160</v>
      </c>
      <c r="DS5" s="7" t="str">
        <f t="shared" si="143"/>
        <v>11</v>
      </c>
      <c r="DT5" s="7" t="str">
        <f t="shared" si="144"/>
        <v>`CID`</v>
      </c>
      <c r="DU5" s="7" t="str">
        <f t="shared" si="145"/>
        <v>`CID` int(11) DEFAULT NULL ,</v>
      </c>
      <c r="DV5" s="7" t="str">
        <f t="shared" si="146"/>
        <v>@CID ,</v>
      </c>
      <c r="DW5" s="7" t="str">
        <f t="shared" si="147"/>
        <v>CID=@CID ,</v>
      </c>
      <c r="DY5" s="7" t="s">
        <v>295</v>
      </c>
      <c r="DZ5" s="7" t="s">
        <v>298</v>
      </c>
      <c r="EA5" s="7" t="s">
        <v>160</v>
      </c>
      <c r="EB5" s="7" t="str">
        <f t="shared" si="10"/>
        <v>11</v>
      </c>
      <c r="EC5" s="7" t="str">
        <f t="shared" si="148"/>
        <v>`DevTypeID`</v>
      </c>
      <c r="ED5" s="7" t="str">
        <f t="shared" si="149"/>
        <v>`DevTypeID` int(11) DEFAULT NULL ,</v>
      </c>
      <c r="EE5" s="7" t="str">
        <f t="shared" si="150"/>
        <v>@DevTypeID ,</v>
      </c>
      <c r="EF5" s="7" t="str">
        <f t="shared" si="151"/>
        <v>DevTypeID=@DevTypeID ,</v>
      </c>
      <c r="EH5" s="7" t="s">
        <v>313</v>
      </c>
      <c r="EI5" s="7" t="s">
        <v>44</v>
      </c>
      <c r="EJ5" s="7" t="s">
        <v>160</v>
      </c>
      <c r="EK5" s="7" t="str">
        <f t="shared" si="11"/>
        <v>11</v>
      </c>
      <c r="EL5" s="7" t="str">
        <f t="shared" si="152"/>
        <v>`ID_OLD`</v>
      </c>
      <c r="EM5" s="7" t="str">
        <f t="shared" si="153"/>
        <v>`ID_OLD` int(11) DEFAULT NULL ,</v>
      </c>
      <c r="EN5" s="7" t="str">
        <f t="shared" si="154"/>
        <v>@ID_OLD ,</v>
      </c>
      <c r="EO5" s="7" t="str">
        <f t="shared" si="155"/>
        <v>ID_OLD=@ID_OLD ,</v>
      </c>
      <c r="EQ5" s="8" t="s">
        <v>320</v>
      </c>
      <c r="ER5" s="7" t="s">
        <v>337</v>
      </c>
      <c r="ES5" s="8"/>
      <c r="ET5" s="7" t="s">
        <v>352</v>
      </c>
      <c r="EU5" s="7" t="s">
        <v>167</v>
      </c>
      <c r="EV5" s="7" t="str">
        <f t="shared" si="12"/>
        <v>255</v>
      </c>
      <c r="EW5" s="7" t="str">
        <f t="shared" si="156"/>
        <v>`ORDERSERVICE`</v>
      </c>
      <c r="EX5" s="7" t="str">
        <f t="shared" si="157"/>
        <v>`ORDERSERVICE` varchar(255) DEFAULT NULL ,</v>
      </c>
      <c r="EY5" s="7" t="str">
        <f t="shared" si="158"/>
        <v>@OrderService ,</v>
      </c>
      <c r="EZ5" s="7" t="str">
        <f t="shared" si="159"/>
        <v>ORDERSERVICE=@OrderService ,</v>
      </c>
      <c r="FB5" s="7" t="s">
        <v>366</v>
      </c>
      <c r="FC5" s="8" t="s">
        <v>375</v>
      </c>
      <c r="FD5" s="7" t="s">
        <v>167</v>
      </c>
      <c r="FE5" s="7" t="str">
        <f t="shared" si="13"/>
        <v>255</v>
      </c>
      <c r="FF5" s="7" t="str">
        <f t="shared" si="160"/>
        <v>`CALLEVENT`</v>
      </c>
      <c r="FG5" s="7" t="str">
        <f t="shared" si="161"/>
        <v>`CALLEVENT` varchar(255) DEFAULT NULL ,</v>
      </c>
      <c r="FH5" s="7" t="str">
        <f t="shared" si="162"/>
        <v>@CallEvent ,</v>
      </c>
      <c r="FI5" s="7" t="str">
        <f t="shared" si="163"/>
        <v>CALLEVENT=@CallEvent ,</v>
      </c>
      <c r="FK5" s="7" t="s">
        <v>410</v>
      </c>
      <c r="FL5" s="7" t="s">
        <v>379</v>
      </c>
      <c r="FM5" s="7" t="s">
        <v>379</v>
      </c>
      <c r="FN5" s="7" t="s">
        <v>396</v>
      </c>
      <c r="FO5" s="7" t="s">
        <v>167</v>
      </c>
      <c r="FP5" s="7" t="str">
        <f t="shared" si="14"/>
        <v>255</v>
      </c>
      <c r="FQ5" s="7" t="str">
        <f t="shared" si="164"/>
        <v>`ESTLOCATION`</v>
      </c>
      <c r="FR5" s="7" t="str">
        <f t="shared" si="165"/>
        <v>`ESTLOCATION` varchar(255) DEFAULT NULL ,</v>
      </c>
      <c r="FS5" s="7" t="str">
        <f t="shared" si="166"/>
        <v>@ESTLOCATION ,</v>
      </c>
      <c r="FT5" s="7" t="str">
        <f t="shared" si="167"/>
        <v>ESTLOCATION=@ESTLOCATION ,</v>
      </c>
      <c r="GG5" s="7" t="s">
        <v>416</v>
      </c>
      <c r="GH5" s="7" t="s">
        <v>421</v>
      </c>
      <c r="GI5" s="7" t="s">
        <v>163</v>
      </c>
      <c r="GJ5" s="7" t="str">
        <f t="shared" si="16"/>
        <v/>
      </c>
      <c r="GK5" s="7" t="str">
        <f t="shared" si="172"/>
        <v>`RELEASEDATE`</v>
      </c>
      <c r="GL5" s="7" t="str">
        <f t="shared" si="173"/>
        <v>`RELEASEDATE` datetime() DEFAULT NULL ,</v>
      </c>
      <c r="GM5" s="7" t="str">
        <f t="shared" si="174"/>
        <v>@ReleaseDate ,</v>
      </c>
      <c r="GN5" s="7" t="str">
        <f t="shared" si="175"/>
        <v>RELEASEDATE=@ReleaseDate ,</v>
      </c>
      <c r="GS5" s="7" t="s">
        <v>452</v>
      </c>
      <c r="GT5" s="7" t="s">
        <v>455</v>
      </c>
      <c r="GU5" s="7" t="s">
        <v>163</v>
      </c>
      <c r="GV5" s="7" t="str">
        <f t="shared" si="176"/>
        <v/>
      </c>
      <c r="GW5" s="7" t="str">
        <f t="shared" si="177"/>
        <v>`STARTPOSITION`</v>
      </c>
      <c r="GX5" s="7" t="str">
        <f t="shared" si="178"/>
        <v>`STARTPOSITION` datetime() DEFAULT NULL ,</v>
      </c>
      <c r="GY5" s="7" t="str">
        <f t="shared" si="179"/>
        <v>@StartPosition ,</v>
      </c>
      <c r="GZ5" s="7" t="str">
        <f t="shared" si="180"/>
        <v>STARTPOSITION=@StartPosition ,</v>
      </c>
      <c r="HC5" s="7" t="s">
        <v>460</v>
      </c>
      <c r="HD5" s="7" t="s">
        <v>466</v>
      </c>
      <c r="HE5" s="7" t="s">
        <v>163</v>
      </c>
      <c r="HF5" s="7" t="str">
        <f t="shared" si="18"/>
        <v/>
      </c>
      <c r="HG5" s="7" t="str">
        <f t="shared" si="181"/>
        <v>`ENTRYDATE`</v>
      </c>
      <c r="HH5" s="7" t="str">
        <f t="shared" si="182"/>
        <v>`ENTRYDATE` datetime() DEFAULT NULL ,</v>
      </c>
      <c r="HI5" s="7" t="str">
        <f t="shared" si="183"/>
        <v>@EntryDate ,</v>
      </c>
      <c r="HJ5" s="7" t="str">
        <f t="shared" si="184"/>
        <v>ENTRYDATE=@EntryDate ,</v>
      </c>
      <c r="HN5" s="7" t="s">
        <v>473</v>
      </c>
      <c r="HO5" s="7" t="s">
        <v>477</v>
      </c>
      <c r="HP5" s="7" t="s">
        <v>160</v>
      </c>
      <c r="HQ5" s="7" t="str">
        <f t="shared" si="19"/>
        <v>11</v>
      </c>
      <c r="HR5" s="7" t="str">
        <f t="shared" si="185"/>
        <v>`TECHDEPTID`</v>
      </c>
      <c r="HS5" s="7" t="str">
        <f t="shared" si="186"/>
        <v>`TECHDEPTID` int(11) DEFAULT NULL ,</v>
      </c>
      <c r="HT5" s="7" t="str">
        <f t="shared" si="187"/>
        <v>@TechDeptID ,</v>
      </c>
      <c r="HU5" s="7" t="str">
        <f t="shared" si="188"/>
        <v>TECHDEPTID=@TechDeptID ,</v>
      </c>
      <c r="HY5" s="7" t="s">
        <v>501</v>
      </c>
      <c r="HZ5" s="7" t="s">
        <v>44</v>
      </c>
      <c r="IA5" s="7" t="s">
        <v>167</v>
      </c>
      <c r="IB5" s="7" t="str">
        <f t="shared" si="20"/>
        <v>255</v>
      </c>
      <c r="IC5" s="7" t="str">
        <f t="shared" si="189"/>
        <v>`ID_OLD`</v>
      </c>
      <c r="ID5" s="7" t="str">
        <f t="shared" si="190"/>
        <v>`ID_OLD` varchar(255) DEFAULT NULL ,</v>
      </c>
      <c r="IE5" s="7" t="str">
        <f t="shared" si="191"/>
        <v>@ID_OLD ,</v>
      </c>
      <c r="IF5" s="7" t="str">
        <f t="shared" si="192"/>
        <v>ID_OLD=@ID_OLD ,</v>
      </c>
      <c r="II5" s="7" t="s">
        <v>514</v>
      </c>
      <c r="IJ5" s="7" t="s">
        <v>462</v>
      </c>
      <c r="IK5" s="7" t="s">
        <v>167</v>
      </c>
      <c r="IL5" s="7" t="str">
        <f t="shared" si="21"/>
        <v>255</v>
      </c>
      <c r="IM5" s="7" t="str">
        <f t="shared" si="193"/>
        <v>`USER`</v>
      </c>
      <c r="IN5" s="7" t="str">
        <f t="shared" si="194"/>
        <v>`USER` varchar(255) DEFAULT NULL ,</v>
      </c>
      <c r="IO5" s="7" t="str">
        <f t="shared" si="195"/>
        <v>@User ,</v>
      </c>
      <c r="IP5" s="7" t="str">
        <f t="shared" si="196"/>
        <v>USER=@User ,</v>
      </c>
      <c r="IT5" s="7" t="s">
        <v>516</v>
      </c>
      <c r="IU5" s="7" t="s">
        <v>518</v>
      </c>
      <c r="IV5" s="7" t="s">
        <v>160</v>
      </c>
      <c r="IW5" s="7" t="str">
        <f t="shared" si="22"/>
        <v>11</v>
      </c>
      <c r="IX5" s="7" t="str">
        <f t="shared" si="197"/>
        <v>`TYPEID1`</v>
      </c>
      <c r="IY5" s="7" t="str">
        <f t="shared" si="198"/>
        <v>`TYPEID1` int(11) DEFAULT NULL ,</v>
      </c>
      <c r="IZ5" s="7" t="str">
        <f t="shared" si="199"/>
        <v>@TypeID1 ,</v>
      </c>
      <c r="JA5" s="7" t="str">
        <f t="shared" si="200"/>
        <v>TYPEID1=@TypeID1 ,</v>
      </c>
      <c r="JD5" s="7" t="s">
        <v>526</v>
      </c>
      <c r="JE5" s="7" t="s">
        <v>196</v>
      </c>
      <c r="JF5" s="7" t="s">
        <v>160</v>
      </c>
      <c r="JG5" s="7" t="str">
        <f t="shared" si="201"/>
        <v>11</v>
      </c>
      <c r="JH5" s="7" t="str">
        <f t="shared" si="202"/>
        <v>`TYPE`</v>
      </c>
      <c r="JI5" s="7" t="str">
        <f t="shared" si="203"/>
        <v>`TYPE` int(11) DEFAULT NULL ,</v>
      </c>
      <c r="JJ5" s="7" t="str">
        <f t="shared" si="204"/>
        <v>@Type ,</v>
      </c>
      <c r="JK5" s="7" t="str">
        <f t="shared" si="205"/>
        <v>TYPE=@Type ,</v>
      </c>
      <c r="JN5" s="7" t="s">
        <v>532</v>
      </c>
      <c r="JO5" s="7" t="s">
        <v>326</v>
      </c>
      <c r="JP5" s="7" t="s">
        <v>167</v>
      </c>
      <c r="JQ5" s="7" t="str">
        <f t="shared" si="24"/>
        <v>255</v>
      </c>
      <c r="JR5" s="7" t="str">
        <f t="shared" si="206"/>
        <v>`CLIENT`</v>
      </c>
      <c r="JS5" s="7" t="str">
        <f t="shared" si="207"/>
        <v>`CLIENT` varchar(255) DEFAULT NULL ,</v>
      </c>
      <c r="JT5" s="7" t="str">
        <f t="shared" si="208"/>
        <v>@Client ,</v>
      </c>
      <c r="JU5" s="7" t="str">
        <f t="shared" si="209"/>
        <v>CLIENT=@Client ,</v>
      </c>
      <c r="JY5" s="1" t="s">
        <v>544</v>
      </c>
      <c r="JZ5" t="s">
        <v>362</v>
      </c>
      <c r="KA5" s="1" t="s">
        <v>167</v>
      </c>
      <c r="KB5" s="7" t="str">
        <f t="shared" si="25"/>
        <v>255</v>
      </c>
      <c r="KC5" s="7" t="str">
        <f t="shared" si="210"/>
        <v>`CLIENTCODE`</v>
      </c>
      <c r="KD5" s="7" t="str">
        <f t="shared" si="211"/>
        <v>`CLIENTCODE` varchar(255) DEFAULT NULL ,</v>
      </c>
      <c r="KE5" s="7" t="str">
        <f t="shared" si="212"/>
        <v>@ClientCode ,</v>
      </c>
      <c r="KF5" s="7" t="str">
        <f t="shared" si="213"/>
        <v>CLIENTCODE=@ClientCode ,</v>
      </c>
      <c r="KJ5" s="7" t="s">
        <v>547</v>
      </c>
      <c r="KK5" s="7" t="s">
        <v>548</v>
      </c>
      <c r="KL5" s="1" t="s">
        <v>167</v>
      </c>
      <c r="KM5" s="7" t="str">
        <f t="shared" si="26"/>
        <v>255</v>
      </c>
      <c r="KN5" s="7" t="str">
        <f t="shared" si="214"/>
        <v>`MAXDURATION`</v>
      </c>
      <c r="KO5" s="7" t="str">
        <f t="shared" si="215"/>
        <v>`MAXDURATION` varchar(255) DEFAULT NULL ,</v>
      </c>
      <c r="KP5" s="7" t="str">
        <f t="shared" si="216"/>
        <v>@MaxDuration ,</v>
      </c>
      <c r="KQ5" s="7" t="str">
        <f t="shared" si="217"/>
        <v>MAXDURATION=@MaxDuration ,</v>
      </c>
      <c r="KT5" s="1" t="s">
        <v>557</v>
      </c>
      <c r="KU5" s="7" t="s">
        <v>554</v>
      </c>
      <c r="KV5" s="1" t="s">
        <v>160</v>
      </c>
      <c r="KW5" s="7" t="str">
        <f t="shared" si="27"/>
        <v>11</v>
      </c>
      <c r="KX5" s="7" t="str">
        <f t="shared" si="218"/>
        <v>`TECHLEVELID`</v>
      </c>
      <c r="KY5" s="7" t="str">
        <f t="shared" si="219"/>
        <v>`TECHLEVELID` int(11) DEFAULT NULL ,</v>
      </c>
      <c r="KZ5" s="7" t="str">
        <f t="shared" si="220"/>
        <v>@TechLevelID ,</v>
      </c>
      <c r="LA5" s="7" t="str">
        <f t="shared" si="221"/>
        <v>TECHLEVELID=@TechLevelID ,</v>
      </c>
      <c r="LC5" s="1" t="s">
        <v>564</v>
      </c>
      <c r="LD5" s="7" t="s">
        <v>383</v>
      </c>
      <c r="LE5" s="1" t="s">
        <v>167</v>
      </c>
      <c r="LF5" s="7" t="str">
        <f t="shared" si="222"/>
        <v>255</v>
      </c>
      <c r="LG5" s="7" t="str">
        <f t="shared" si="223"/>
        <v>`EMAIL`</v>
      </c>
      <c r="LH5" s="7" t="str">
        <f t="shared" si="224"/>
        <v>`EMAIL` varchar(255) DEFAULT NULL ,</v>
      </c>
      <c r="LI5" s="7" t="str">
        <f t="shared" si="225"/>
        <v>@Email ,</v>
      </c>
      <c r="LJ5" s="7" t="str">
        <f t="shared" si="226"/>
        <v>EMAIL=@Email ,</v>
      </c>
      <c r="LL5" s="1" t="s">
        <v>565</v>
      </c>
      <c r="LM5" s="7" t="s">
        <v>80</v>
      </c>
      <c r="LN5" s="1" t="s">
        <v>163</v>
      </c>
      <c r="LO5" s="7" t="str">
        <f t="shared" si="227"/>
        <v/>
      </c>
      <c r="LP5" s="7" t="str">
        <f t="shared" si="228"/>
        <v>`UPDDATE`</v>
      </c>
      <c r="LQ5" s="7" t="str">
        <f t="shared" si="229"/>
        <v>`UPDDATE` datetime() DEFAULT NULL ,</v>
      </c>
      <c r="LR5" s="7" t="str">
        <f t="shared" si="230"/>
        <v>@UpdDate ,</v>
      </c>
      <c r="LS5" s="7" t="str">
        <f t="shared" si="231"/>
        <v>UPDDATE=@UpdDate ,</v>
      </c>
      <c r="LU5" s="1" t="s">
        <v>567</v>
      </c>
      <c r="LV5" s="7" t="s">
        <v>80</v>
      </c>
      <c r="LW5" s="1" t="s">
        <v>163</v>
      </c>
      <c r="LX5" s="7" t="str">
        <f t="shared" si="232"/>
        <v/>
      </c>
      <c r="LY5" s="7" t="str">
        <f t="shared" si="233"/>
        <v>`UPDDATE`</v>
      </c>
      <c r="LZ5" s="7" t="str">
        <f t="shared" si="234"/>
        <v>`UPDDATE` datetime() DEFAULT NULL ,</v>
      </c>
      <c r="MA5" s="7" t="str">
        <f t="shared" si="235"/>
        <v>@UpdDate ,</v>
      </c>
      <c r="MB5" s="7" t="str">
        <f t="shared" si="236"/>
        <v>UPDDATE=@UpdDate ,</v>
      </c>
      <c r="MD5" s="1" t="s">
        <v>568</v>
      </c>
      <c r="ME5" s="7" t="s">
        <v>179</v>
      </c>
      <c r="MF5" s="1" t="s">
        <v>160</v>
      </c>
      <c r="MG5" s="7" t="str">
        <f t="shared" si="237"/>
        <v>11</v>
      </c>
      <c r="MH5" s="7" t="str">
        <f t="shared" si="238"/>
        <v>`OWNERID`</v>
      </c>
      <c r="MI5" s="7" t="str">
        <f t="shared" si="239"/>
        <v>`OWNERID` int(11) DEFAULT NULL ,</v>
      </c>
      <c r="MJ5" s="7" t="str">
        <f t="shared" si="240"/>
        <v>@OwnerID ,</v>
      </c>
      <c r="MK5" s="7" t="str">
        <f t="shared" si="241"/>
        <v>OWNERID=@OwnerID ,</v>
      </c>
      <c r="MM5" s="1" t="s">
        <v>570</v>
      </c>
      <c r="MN5" s="1" t="s">
        <v>112</v>
      </c>
      <c r="MO5" s="1" t="s">
        <v>167</v>
      </c>
      <c r="MP5" s="7" t="str">
        <f t="shared" si="242"/>
        <v>255</v>
      </c>
      <c r="MQ5" s="7" t="str">
        <f t="shared" si="243"/>
        <v>`COMMENT`</v>
      </c>
      <c r="MR5" s="7" t="str">
        <f t="shared" si="244"/>
        <v>`COMMENT` varchar(255) DEFAULT NULL ,</v>
      </c>
      <c r="MS5" s="7" t="str">
        <f t="shared" si="245"/>
        <v>@Comment ,</v>
      </c>
      <c r="MT5" s="7" t="str">
        <f t="shared" si="246"/>
        <v>COMMENT=@Comment ,</v>
      </c>
      <c r="MV5" s="1" t="s">
        <v>576</v>
      </c>
      <c r="MW5" s="7" t="s">
        <v>385</v>
      </c>
      <c r="MX5" s="1" t="s">
        <v>167</v>
      </c>
      <c r="MY5" s="7" t="str">
        <f t="shared" si="33"/>
        <v>255</v>
      </c>
      <c r="MZ5" s="7" t="str">
        <f t="shared" si="34"/>
        <v>`STATUS`</v>
      </c>
      <c r="NA5" s="7" t="str">
        <f t="shared" si="35"/>
        <v>`STATUS` varchar(255) DEFAULT NULL ,</v>
      </c>
      <c r="NB5" s="7" t="str">
        <f t="shared" si="36"/>
        <v>@Status ,</v>
      </c>
      <c r="NC5" s="7" t="str">
        <f t="shared" si="37"/>
        <v>STATUS=@Status ,</v>
      </c>
      <c r="NE5" s="7" t="s">
        <v>593</v>
      </c>
      <c r="NF5" s="7" t="s">
        <v>578</v>
      </c>
      <c r="NG5" s="7" t="s">
        <v>167</v>
      </c>
      <c r="NH5" s="7" t="str">
        <f t="shared" si="247"/>
        <v>255</v>
      </c>
      <c r="NI5" s="7" t="str">
        <f t="shared" si="248"/>
        <v>`EMAIL`</v>
      </c>
      <c r="NJ5" s="7" t="str">
        <f t="shared" si="249"/>
        <v>`EMAIL` varchar(255) DEFAULT NULL ,</v>
      </c>
      <c r="NK5" s="7" t="str">
        <f t="shared" si="250"/>
        <v>@EMAIL ,</v>
      </c>
      <c r="NL5" s="7" t="str">
        <f t="shared" si="251"/>
        <v>EMAIL=@EMAIL ,</v>
      </c>
      <c r="NQ5" s="7" t="s">
        <v>606</v>
      </c>
      <c r="NR5" s="7" t="s">
        <v>597</v>
      </c>
      <c r="NS5" s="7" t="s">
        <v>167</v>
      </c>
      <c r="NT5" s="7" t="str">
        <f t="shared" si="43"/>
        <v>255</v>
      </c>
      <c r="NU5" s="7" t="str">
        <f t="shared" si="44"/>
        <v>`B_CATEGORY`</v>
      </c>
      <c r="NV5" s="7" t="str">
        <f t="shared" si="45"/>
        <v>`B_CATEGORY` varchar(255) DEFAULT NULL ,</v>
      </c>
      <c r="NW5" s="7" t="str">
        <f t="shared" si="46"/>
        <v>@B_Category ,</v>
      </c>
      <c r="NX5" s="7" t="str">
        <f t="shared" si="47"/>
        <v>B_CATEGORY=@B_Category ,</v>
      </c>
      <c r="OB5" s="7" t="s">
        <v>607</v>
      </c>
      <c r="OC5" s="7" t="s">
        <v>613</v>
      </c>
      <c r="OD5" s="7" t="s">
        <v>368</v>
      </c>
      <c r="OE5" s="7" t="str">
        <f t="shared" si="48"/>
        <v/>
      </c>
      <c r="OF5" s="7" t="str">
        <f t="shared" si="49"/>
        <v>`CLIENTIP`</v>
      </c>
      <c r="OG5" s="7" t="str">
        <f t="shared" si="50"/>
        <v>`CLIENTIP` bigint() DEFAULT NULL ,</v>
      </c>
      <c r="OH5" s="7" t="str">
        <f t="shared" si="51"/>
        <v>@CLIENTIP ,</v>
      </c>
      <c r="OI5" s="7" t="str">
        <f t="shared" si="52"/>
        <v>CLIENTIP=@CLIENTIP ,</v>
      </c>
      <c r="OM5" s="7" t="s">
        <v>45</v>
      </c>
      <c r="ON5" s="7" t="s">
        <v>163</v>
      </c>
      <c r="OO5" s="7" t="str">
        <f t="shared" si="252"/>
        <v/>
      </c>
      <c r="OP5" s="7" t="str">
        <f t="shared" si="253"/>
        <v>`UPDDATE`</v>
      </c>
      <c r="OQ5" s="7" t="str">
        <f t="shared" si="254"/>
        <v>`UPDDATE` datetime() DEFAULT NULL ,</v>
      </c>
      <c r="OR5" s="7" t="str">
        <f t="shared" si="255"/>
        <v>@UPDDATE ,</v>
      </c>
      <c r="OS5" s="7" t="str">
        <f t="shared" si="256"/>
        <v>UPDDATE=@UPDDATE ,</v>
      </c>
      <c r="OX5" s="7" t="s">
        <v>119</v>
      </c>
      <c r="OY5" s="1" t="s">
        <v>160</v>
      </c>
      <c r="OZ5" s="7" t="str">
        <f t="shared" si="257"/>
        <v>11</v>
      </c>
      <c r="PA5" s="7" t="str">
        <f t="shared" si="258"/>
        <v>`TECHREGIONID`</v>
      </c>
      <c r="PB5" s="7" t="str">
        <f t="shared" si="259"/>
        <v>`TECHREGIONID` int(11) DEFAULT NULL ,</v>
      </c>
      <c r="PC5" s="7" t="str">
        <f t="shared" si="260"/>
        <v>@TechRegionID ,</v>
      </c>
      <c r="PD5" s="7" t="str">
        <f t="shared" si="261"/>
        <v>TECHREGIONID=@TechRegionID ,</v>
      </c>
      <c r="PI5" s="7" t="s">
        <v>80</v>
      </c>
      <c r="PJ5" s="1" t="s">
        <v>163</v>
      </c>
      <c r="PK5" s="7" t="str">
        <f t="shared" si="63"/>
        <v/>
      </c>
      <c r="PL5" s="7" t="str">
        <f t="shared" si="64"/>
        <v>`UPDDATE`</v>
      </c>
      <c r="PM5" s="7" t="str">
        <f t="shared" si="65"/>
        <v>`UPDDATE` datetime() DEFAULT NULL ,</v>
      </c>
      <c r="PN5" s="7" t="str">
        <f t="shared" si="66"/>
        <v>@UpdDate ,</v>
      </c>
      <c r="PO5" s="7" t="str">
        <f t="shared" si="67"/>
        <v>UPDDATE=@UpdDate ,</v>
      </c>
      <c r="PT5" s="7" t="s">
        <v>632</v>
      </c>
      <c r="PU5" s="1" t="s">
        <v>167</v>
      </c>
      <c r="PV5" s="7" t="str">
        <f t="shared" si="262"/>
        <v>255</v>
      </c>
      <c r="PW5" s="7" t="str">
        <f t="shared" si="263"/>
        <v>`RESOURCECODE`</v>
      </c>
      <c r="PX5" s="7" t="str">
        <f t="shared" si="264"/>
        <v>`RESOURCECODE` varchar(255) DEFAULT NULL ,</v>
      </c>
      <c r="PY5" s="7" t="str">
        <f t="shared" si="265"/>
        <v>@ResourceCode ,</v>
      </c>
      <c r="PZ5" s="7" t="str">
        <f t="shared" si="266"/>
        <v>RESOURCECODE=@ResourceCode ,</v>
      </c>
      <c r="QD5" s="1" t="s">
        <v>641</v>
      </c>
      <c r="QE5" s="1" t="s">
        <v>167</v>
      </c>
      <c r="QF5" s="7" t="str">
        <f t="shared" si="282"/>
        <v>255</v>
      </c>
      <c r="QG5" s="7" t="str">
        <f t="shared" si="283"/>
        <v>`MAC_STATE`</v>
      </c>
      <c r="QH5" s="7" t="str">
        <f t="shared" si="284"/>
        <v>`MAC_STATE` varchar(255) DEFAULT NULL ,</v>
      </c>
      <c r="QI5" s="7" t="str">
        <f t="shared" si="285"/>
        <v>@mac_state ,</v>
      </c>
      <c r="QJ5" s="7" t="str">
        <f t="shared" si="286"/>
        <v>MAC_STATE=@mac_state ,</v>
      </c>
      <c r="QO5" s="1" t="s">
        <v>653</v>
      </c>
      <c r="QP5" s="1" t="s">
        <v>167</v>
      </c>
      <c r="QQ5" s="7" t="str">
        <f t="shared" si="272"/>
        <v>255</v>
      </c>
      <c r="QR5" s="7" t="str">
        <f t="shared" si="273"/>
        <v>`MODEL_ID`</v>
      </c>
      <c r="QS5" s="7" t="str">
        <f t="shared" si="274"/>
        <v>`MODEL_ID` varchar(255) DEFAULT NULL ,</v>
      </c>
      <c r="QT5" s="7" t="str">
        <f t="shared" si="275"/>
        <v>@model_id ,</v>
      </c>
      <c r="QU5" s="7" t="str">
        <f t="shared" si="276"/>
        <v>MODEL_ID=@model_id ,</v>
      </c>
      <c r="QZ5" s="9" t="s">
        <v>456</v>
      </c>
      <c r="RA5" s="1" t="s">
        <v>163</v>
      </c>
      <c r="RB5" s="7" t="str">
        <f t="shared" si="277"/>
        <v/>
      </c>
      <c r="RC5" s="7" t="str">
        <f t="shared" si="278"/>
        <v>`ENDTIME`</v>
      </c>
      <c r="RD5" s="7" t="str">
        <f t="shared" si="279"/>
        <v>`ENDTIME` datetime() DEFAULT NULL ,</v>
      </c>
      <c r="RE5" s="7" t="str">
        <f t="shared" si="280"/>
        <v>@EndTime ,</v>
      </c>
      <c r="RF5" s="7" t="str">
        <f t="shared" si="281"/>
        <v>ENDTIME=@EndTime ,</v>
      </c>
    </row>
    <row r="6" spans="1:474" ht="15" x14ac:dyDescent="0.25">
      <c r="B6" s="7" t="s">
        <v>125</v>
      </c>
      <c r="C6" s="7" t="s">
        <v>162</v>
      </c>
      <c r="D6" s="7" t="s">
        <v>166</v>
      </c>
      <c r="E6" s="7" t="str">
        <f t="shared" si="88"/>
        <v>12,5</v>
      </c>
      <c r="F6" s="7" t="str">
        <f t="shared" si="89"/>
        <v>`Price`</v>
      </c>
      <c r="G6" s="7" t="str">
        <f t="shared" si="90"/>
        <v>`Price` decimal(12,5) DEFAULT NULL</v>
      </c>
      <c r="H6" s="7" t="s">
        <v>168</v>
      </c>
      <c r="J6" s="7" t="s">
        <v>0</v>
      </c>
      <c r="K6" s="7" t="s">
        <v>6</v>
      </c>
      <c r="L6" s="7" t="s">
        <v>163</v>
      </c>
      <c r="M6" s="7" t="str">
        <f t="shared" si="91"/>
        <v/>
      </c>
      <c r="N6" s="7" t="str">
        <f t="shared" si="92"/>
        <v>`PASSIssueDate`</v>
      </c>
      <c r="O6" s="7" t="str">
        <f t="shared" si="93"/>
        <v>`PASSIssueDate` datetime() DEFAULT NULL</v>
      </c>
      <c r="P6" s="7" t="s">
        <v>168</v>
      </c>
      <c r="Q6" s="7" t="str">
        <f t="shared" si="94"/>
        <v>@PASSIssueDate</v>
      </c>
      <c r="R6" s="7" t="s">
        <v>168</v>
      </c>
      <c r="S6" s="7" t="str">
        <f t="shared" si="95"/>
        <v>PASSIssueDate=@PASSIssueDate,</v>
      </c>
      <c r="U6" s="7" t="s">
        <v>94</v>
      </c>
      <c r="V6" s="7" t="s">
        <v>88</v>
      </c>
      <c r="W6" s="7" t="s">
        <v>163</v>
      </c>
      <c r="X6" s="7" t="str">
        <f t="shared" si="96"/>
        <v/>
      </c>
      <c r="Y6" s="7" t="str">
        <f t="shared" si="97"/>
        <v>`StartDate`</v>
      </c>
      <c r="Z6" s="7" t="str">
        <f t="shared" si="98"/>
        <v>`StartDate` datetime() DEFAULT NULL ,</v>
      </c>
      <c r="AA6" s="7" t="str">
        <f t="shared" si="99"/>
        <v>@StartDate ,</v>
      </c>
      <c r="AB6" s="7" t="str">
        <f t="shared" si="100"/>
        <v>StartDate=@StartDate ,</v>
      </c>
      <c r="AD6" s="7" t="s">
        <v>123</v>
      </c>
      <c r="AE6" s="7" t="s">
        <v>125</v>
      </c>
      <c r="AF6" s="7" t="s">
        <v>166</v>
      </c>
      <c r="AG6" s="7" t="str">
        <f t="shared" si="101"/>
        <v>12,5</v>
      </c>
      <c r="AH6" s="7" t="str">
        <f t="shared" si="102"/>
        <v>`Price`</v>
      </c>
      <c r="AI6" s="7" t="str">
        <f t="shared" si="103"/>
        <v>`Price` decimal(12,5) DEFAULT NULL ,</v>
      </c>
      <c r="AJ6" s="7" t="str">
        <f t="shared" si="104"/>
        <v>@Price ,</v>
      </c>
      <c r="AK6" s="7" t="str">
        <f t="shared" si="105"/>
        <v>Price=@Price ,</v>
      </c>
      <c r="AM6" s="7" t="s">
        <v>48</v>
      </c>
      <c r="AN6" s="7" t="s">
        <v>53</v>
      </c>
      <c r="AO6" s="7" t="s">
        <v>160</v>
      </c>
      <c r="AP6" s="7" t="str">
        <f t="shared" si="0"/>
        <v>11</v>
      </c>
      <c r="AQ6" s="7" t="str">
        <f t="shared" si="106"/>
        <v>`toCLID`</v>
      </c>
      <c r="AR6" s="7" t="str">
        <f t="shared" si="107"/>
        <v>`toCLID` int(11) DEFAULT NULL ,</v>
      </c>
      <c r="AS6" s="7" t="str">
        <f t="shared" si="108"/>
        <v>@toCLID ,</v>
      </c>
      <c r="AT6" s="7" t="str">
        <f t="shared" si="109"/>
        <v>toCLID=@toCLID ,</v>
      </c>
      <c r="AV6" s="7" t="s">
        <v>85</v>
      </c>
      <c r="AW6" s="7" t="s">
        <v>65</v>
      </c>
      <c r="AX6" s="7" t="s">
        <v>163</v>
      </c>
      <c r="AY6" s="7" t="str">
        <f t="shared" si="1"/>
        <v/>
      </c>
      <c r="AZ6" s="7" t="str">
        <f t="shared" si="110"/>
        <v>`EndDate`</v>
      </c>
      <c r="BA6" s="7" t="str">
        <f t="shared" si="111"/>
        <v>`EndDate` datetime() DEFAULT NULL ,</v>
      </c>
      <c r="BB6" s="7" t="str">
        <f t="shared" si="112"/>
        <v>@EndDate ,</v>
      </c>
      <c r="BC6" s="7" t="str">
        <f t="shared" si="113"/>
        <v>EndDate=@EndDate ,</v>
      </c>
      <c r="BD6" s="8"/>
      <c r="BE6" s="7" t="s">
        <v>70</v>
      </c>
      <c r="BF6" s="7" t="s">
        <v>74</v>
      </c>
      <c r="BG6" s="7" t="s">
        <v>160</v>
      </c>
      <c r="BH6" s="7" t="str">
        <f t="shared" si="2"/>
        <v>11</v>
      </c>
      <c r="BI6" s="7" t="str">
        <f t="shared" si="114"/>
        <v>`System`</v>
      </c>
      <c r="BJ6" s="7" t="str">
        <f t="shared" si="115"/>
        <v>`System` int(11) DEFAULT NULL ,</v>
      </c>
      <c r="BK6" s="7" t="str">
        <f t="shared" si="116"/>
        <v>@System ,</v>
      </c>
      <c r="BL6" s="7" t="str">
        <f t="shared" si="117"/>
        <v>System=@System ,</v>
      </c>
      <c r="BN6" s="7" t="s">
        <v>173</v>
      </c>
      <c r="BO6" s="7" t="s">
        <v>177</v>
      </c>
      <c r="BP6" s="7" t="s">
        <v>160</v>
      </c>
      <c r="BQ6" s="7" t="str">
        <f t="shared" si="3"/>
        <v>11</v>
      </c>
      <c r="BR6" s="7" t="str">
        <f t="shared" si="118"/>
        <v>`UseSaldo`</v>
      </c>
      <c r="BS6" s="7" t="str">
        <f t="shared" si="119"/>
        <v>`UseSaldo` int(11) DEFAULT NULL ,</v>
      </c>
      <c r="BT6" s="7" t="str">
        <f t="shared" si="120"/>
        <v>@UseSaldo ,</v>
      </c>
      <c r="BU6" s="7" t="str">
        <f t="shared" si="121"/>
        <v>UseSaldo=@UseSaldo ,</v>
      </c>
      <c r="BW6" s="7" t="s">
        <v>194</v>
      </c>
      <c r="BX6" s="7" t="s">
        <v>88</v>
      </c>
      <c r="BY6" s="7" t="s">
        <v>163</v>
      </c>
      <c r="BZ6" s="7" t="str">
        <f t="shared" si="4"/>
        <v/>
      </c>
      <c r="CA6" s="7" t="str">
        <f t="shared" si="122"/>
        <v>`StartDate`</v>
      </c>
      <c r="CB6" s="7" t="str">
        <f t="shared" si="123"/>
        <v>`StartDate` datetime() DEFAULT NULL ,</v>
      </c>
      <c r="CC6" s="7" t="str">
        <f t="shared" si="124"/>
        <v>@StartDate ,</v>
      </c>
      <c r="CD6" s="7" t="str">
        <f t="shared" si="125"/>
        <v>StartDate=@StartDate ,</v>
      </c>
      <c r="CG6" s="7" t="s">
        <v>208</v>
      </c>
      <c r="CH6" s="7" t="s">
        <v>160</v>
      </c>
      <c r="CI6" s="7" t="str">
        <f t="shared" si="5"/>
        <v>11</v>
      </c>
      <c r="CJ6" s="7" t="str">
        <f t="shared" si="126"/>
        <v>`ACTIVE`</v>
      </c>
      <c r="CK6" s="7" t="str">
        <f t="shared" si="127"/>
        <v>`ACTIVE` int(11) DEFAULT NULL ,</v>
      </c>
      <c r="CL6" s="7" t="str">
        <f t="shared" si="128"/>
        <v>@ACTIVE ,</v>
      </c>
      <c r="CM6" s="7" t="str">
        <f t="shared" si="129"/>
        <v>ACTIVE=@ACTIVE ,</v>
      </c>
      <c r="CO6" s="7" t="s">
        <v>209</v>
      </c>
      <c r="CP6" s="7" t="s">
        <v>46</v>
      </c>
      <c r="CQ6" s="7" t="s">
        <v>160</v>
      </c>
      <c r="CR6" s="7" t="str">
        <f t="shared" si="6"/>
        <v>11</v>
      </c>
      <c r="CS6" s="7" t="str">
        <f t="shared" si="130"/>
        <v>`USERID`</v>
      </c>
      <c r="CT6" s="7" t="str">
        <f t="shared" si="131"/>
        <v>`USERID` int(11) DEFAULT NULL ,</v>
      </c>
      <c r="CU6" s="7" t="str">
        <f t="shared" si="132"/>
        <v>@USERID ,</v>
      </c>
      <c r="CV6" s="7" t="str">
        <f t="shared" si="133"/>
        <v>USERID=@USERID ,</v>
      </c>
      <c r="CX6" s="7" t="s">
        <v>214</v>
      </c>
      <c r="CY6" s="7" t="s">
        <v>217</v>
      </c>
      <c r="CZ6" s="7" t="s">
        <v>160</v>
      </c>
      <c r="DA6" s="7" t="str">
        <f t="shared" si="7"/>
        <v>11</v>
      </c>
      <c r="DB6" s="7" t="str">
        <f t="shared" si="134"/>
        <v>`RequireSSL`</v>
      </c>
      <c r="DC6" s="7" t="str">
        <f t="shared" si="135"/>
        <v>`RequireSSL` int(11) DEFAULT NULL ,</v>
      </c>
      <c r="DD6" s="7" t="str">
        <f t="shared" si="136"/>
        <v>@RequireSSL ,</v>
      </c>
      <c r="DE6" s="7" t="str">
        <f t="shared" si="137"/>
        <v>RequireSSL=@RequireSSL ,</v>
      </c>
      <c r="DG6" s="7" t="s">
        <v>229</v>
      </c>
      <c r="DH6" s="7" t="s">
        <v>232</v>
      </c>
      <c r="DI6" s="7" t="s">
        <v>160</v>
      </c>
      <c r="DJ6" s="7" t="str">
        <f t="shared" si="138"/>
        <v>11</v>
      </c>
      <c r="DK6" s="7" t="str">
        <f t="shared" si="139"/>
        <v>`RID`</v>
      </c>
      <c r="DL6" s="7" t="str">
        <f t="shared" si="140"/>
        <v>`RID` int(11) DEFAULT NULL ,</v>
      </c>
      <c r="DM6" s="7" t="str">
        <f t="shared" si="141"/>
        <v>@RID ,</v>
      </c>
      <c r="DN6" s="7" t="str">
        <f t="shared" si="142"/>
        <v>RID=@RID ,</v>
      </c>
      <c r="DP6" s="7" t="s">
        <v>253</v>
      </c>
      <c r="DQ6" s="7" t="s">
        <v>230</v>
      </c>
      <c r="DR6" s="7" t="s">
        <v>166</v>
      </c>
      <c r="DS6" s="7" t="str">
        <f t="shared" si="143"/>
        <v>12,5</v>
      </c>
      <c r="DT6" s="7" t="str">
        <f t="shared" si="144"/>
        <v>`INVOICENO`</v>
      </c>
      <c r="DU6" s="7" t="str">
        <f t="shared" si="145"/>
        <v>`INVOICENO` decimal(12,5) DEFAULT NULL ,</v>
      </c>
      <c r="DV6" s="7" t="str">
        <f t="shared" si="146"/>
        <v>@INVOICENO ,</v>
      </c>
      <c r="DW6" s="7" t="str">
        <f t="shared" si="147"/>
        <v>INVOICENO=@INVOICENO ,</v>
      </c>
      <c r="DY6" s="7" t="s">
        <v>295</v>
      </c>
      <c r="DZ6" s="7" t="s">
        <v>299</v>
      </c>
      <c r="EA6" s="7" t="s">
        <v>167</v>
      </c>
      <c r="EB6" s="7" t="str">
        <f t="shared" si="10"/>
        <v>255</v>
      </c>
      <c r="EC6" s="7" t="str">
        <f t="shared" si="148"/>
        <v>`PhoneNo`</v>
      </c>
      <c r="ED6" s="7" t="str">
        <f t="shared" si="149"/>
        <v>`PhoneNo` varchar(255) DEFAULT NULL ,</v>
      </c>
      <c r="EE6" s="7" t="str">
        <f t="shared" si="150"/>
        <v>@PhoneNo ,</v>
      </c>
      <c r="EF6" s="7" t="str">
        <f t="shared" si="151"/>
        <v>PhoneNo=@PhoneNo ,</v>
      </c>
      <c r="EH6" s="7" t="s">
        <v>313</v>
      </c>
      <c r="EI6" s="7" t="s">
        <v>80</v>
      </c>
      <c r="EJ6" s="7" t="s">
        <v>163</v>
      </c>
      <c r="EK6" s="7" t="str">
        <f t="shared" si="11"/>
        <v/>
      </c>
      <c r="EL6" s="7" t="str">
        <f t="shared" si="152"/>
        <v>`UpdDate`</v>
      </c>
      <c r="EM6" s="7" t="str">
        <f t="shared" si="153"/>
        <v>`UpdDate` datetime() DEFAULT NULL ,</v>
      </c>
      <c r="EN6" s="7" t="str">
        <f t="shared" si="154"/>
        <v>@UpdDate ,</v>
      </c>
      <c r="EO6" s="7" t="str">
        <f t="shared" si="155"/>
        <v>UpdDate=@UpdDate ,</v>
      </c>
      <c r="EQ6" s="8" t="s">
        <v>321</v>
      </c>
      <c r="ER6" s="7" t="s">
        <v>337</v>
      </c>
      <c r="ES6" s="8"/>
      <c r="ET6" s="7" t="s">
        <v>353</v>
      </c>
      <c r="EU6" s="7" t="s">
        <v>167</v>
      </c>
      <c r="EV6" s="7" t="str">
        <f t="shared" si="12"/>
        <v>255</v>
      </c>
      <c r="EW6" s="7" t="str">
        <f t="shared" si="156"/>
        <v>`MODELTYPE`</v>
      </c>
      <c r="EX6" s="7" t="str">
        <f t="shared" si="157"/>
        <v>`MODELTYPE` varchar(255) DEFAULT NULL ,</v>
      </c>
      <c r="EY6" s="7" t="str">
        <f t="shared" si="158"/>
        <v>@ModelType ,</v>
      </c>
      <c r="EZ6" s="7" t="str">
        <f t="shared" si="159"/>
        <v>MODELTYPE=@ModelType ,</v>
      </c>
      <c r="FB6" s="7" t="s">
        <v>366</v>
      </c>
      <c r="FC6" s="8" t="s">
        <v>371</v>
      </c>
      <c r="FD6" s="7" t="s">
        <v>367</v>
      </c>
      <c r="FE6" s="7" t="str">
        <f t="shared" si="13"/>
        <v/>
      </c>
      <c r="FF6" s="7" t="str">
        <f t="shared" si="160"/>
        <v>`WAITTIME`</v>
      </c>
      <c r="FG6" s="7" t="str">
        <f t="shared" si="161"/>
        <v>`WAITTIME` time() DEFAULT NULL ,</v>
      </c>
      <c r="FH6" s="7" t="str">
        <f t="shared" si="162"/>
        <v>@WaitTime ,</v>
      </c>
      <c r="FI6" s="7" t="str">
        <f t="shared" si="163"/>
        <v>WAITTIME=@WaitTime ,</v>
      </c>
      <c r="FK6" s="7" t="s">
        <v>410</v>
      </c>
      <c r="FL6" s="7" t="s">
        <v>380</v>
      </c>
      <c r="FM6" s="7" t="s">
        <v>380</v>
      </c>
      <c r="FN6" s="7" t="s">
        <v>397</v>
      </c>
      <c r="FO6" s="7" t="s">
        <v>167</v>
      </c>
      <c r="FP6" s="7" t="str">
        <f t="shared" si="14"/>
        <v>255</v>
      </c>
      <c r="FQ6" s="7" t="str">
        <f t="shared" si="164"/>
        <v>`ESTISLAND`</v>
      </c>
      <c r="FR6" s="7" t="str">
        <f t="shared" si="165"/>
        <v>`ESTISLAND` varchar(255) DEFAULT NULL ,</v>
      </c>
      <c r="FS6" s="7" t="str">
        <f t="shared" si="166"/>
        <v>@ESTISLAND ,</v>
      </c>
      <c r="FT6" s="7" t="str">
        <f t="shared" si="167"/>
        <v>ESTISLAND=@ESTISLAND ,</v>
      </c>
      <c r="GG6" s="7" t="s">
        <v>416</v>
      </c>
      <c r="GH6" s="7" t="s">
        <v>422</v>
      </c>
      <c r="GI6" s="7" t="s">
        <v>167</v>
      </c>
      <c r="GJ6" s="7" t="str">
        <f t="shared" si="16"/>
        <v>255</v>
      </c>
      <c r="GK6" s="7" t="str">
        <f t="shared" si="172"/>
        <v>`GROUPID`</v>
      </c>
      <c r="GL6" s="7" t="str">
        <f t="shared" si="173"/>
        <v>`GROUPID` varchar(255) DEFAULT NULL ,</v>
      </c>
      <c r="GM6" s="7" t="str">
        <f t="shared" si="174"/>
        <v>@GroupID ,</v>
      </c>
      <c r="GN6" s="7" t="str">
        <f t="shared" si="175"/>
        <v>GROUPID=@GroupID ,</v>
      </c>
      <c r="GS6" s="7" t="s">
        <v>452</v>
      </c>
      <c r="GT6" s="7" t="s">
        <v>456</v>
      </c>
      <c r="GU6" s="7" t="s">
        <v>163</v>
      </c>
      <c r="GV6" s="7" t="str">
        <f t="shared" si="176"/>
        <v/>
      </c>
      <c r="GW6" s="7" t="str">
        <f t="shared" si="177"/>
        <v>`ENDTIME`</v>
      </c>
      <c r="GX6" s="7" t="str">
        <f t="shared" si="178"/>
        <v>`ENDTIME` datetime() DEFAULT NULL ,</v>
      </c>
      <c r="GY6" s="7" t="str">
        <f t="shared" si="179"/>
        <v>@EndTime ,</v>
      </c>
      <c r="GZ6" s="7" t="str">
        <f t="shared" si="180"/>
        <v>ENDTIME=@EndTime ,</v>
      </c>
      <c r="HC6" s="7" t="s">
        <v>460</v>
      </c>
      <c r="HD6" s="7" t="s">
        <v>462</v>
      </c>
      <c r="HE6" s="7" t="s">
        <v>167</v>
      </c>
      <c r="HF6" s="7" t="str">
        <f t="shared" si="18"/>
        <v>255</v>
      </c>
      <c r="HG6" s="7" t="str">
        <f t="shared" si="181"/>
        <v>`USER`</v>
      </c>
      <c r="HH6" s="7" t="str">
        <f t="shared" si="182"/>
        <v>`USER` varchar(255) DEFAULT NULL ,</v>
      </c>
      <c r="HI6" s="7" t="str">
        <f t="shared" si="183"/>
        <v>@User ,</v>
      </c>
      <c r="HJ6" s="7" t="str">
        <f t="shared" si="184"/>
        <v>USER=@User ,</v>
      </c>
      <c r="HN6" s="7" t="s">
        <v>473</v>
      </c>
      <c r="HO6" s="7" t="s">
        <v>119</v>
      </c>
      <c r="HP6" s="7" t="s">
        <v>160</v>
      </c>
      <c r="HQ6" s="7" t="str">
        <f t="shared" si="19"/>
        <v>11</v>
      </c>
      <c r="HR6" s="7" t="str">
        <f t="shared" si="185"/>
        <v>`TECHREGIONID`</v>
      </c>
      <c r="HS6" s="7" t="str">
        <f t="shared" si="186"/>
        <v>`TECHREGIONID` int(11) DEFAULT NULL ,</v>
      </c>
      <c r="HT6" s="7" t="str">
        <f t="shared" si="187"/>
        <v>@TechRegionID ,</v>
      </c>
      <c r="HU6" s="7" t="str">
        <f t="shared" si="188"/>
        <v>TECHREGIONID=@TechRegionID ,</v>
      </c>
      <c r="HY6" s="7" t="s">
        <v>501</v>
      </c>
      <c r="HZ6" s="7" t="s">
        <v>80</v>
      </c>
      <c r="IA6" s="7" t="s">
        <v>163</v>
      </c>
      <c r="IB6" s="7" t="str">
        <f t="shared" si="20"/>
        <v/>
      </c>
      <c r="IC6" s="7" t="str">
        <f t="shared" si="189"/>
        <v>`UPDDATE`</v>
      </c>
      <c r="ID6" s="7" t="str">
        <f t="shared" si="190"/>
        <v>`UPDDATE` datetime() DEFAULT NULL ,</v>
      </c>
      <c r="IE6" s="7" t="str">
        <f t="shared" si="191"/>
        <v>@UpdDate ,</v>
      </c>
      <c r="IF6" s="7" t="str">
        <f t="shared" si="192"/>
        <v>UPDDATE=@UpdDate ,</v>
      </c>
      <c r="II6" s="7" t="s">
        <v>514</v>
      </c>
      <c r="IJ6" s="7" t="s">
        <v>509</v>
      </c>
      <c r="IK6" s="7" t="s">
        <v>167</v>
      </c>
      <c r="IL6" s="7" t="str">
        <f t="shared" si="21"/>
        <v>255</v>
      </c>
      <c r="IM6" s="7" t="str">
        <f t="shared" si="193"/>
        <v>`CASHPOINT`</v>
      </c>
      <c r="IN6" s="7" t="str">
        <f t="shared" si="194"/>
        <v>`CASHPOINT` varchar(255) DEFAULT NULL ,</v>
      </c>
      <c r="IO6" s="7" t="str">
        <f t="shared" si="195"/>
        <v>@CashPoint ,</v>
      </c>
      <c r="IP6" s="7" t="str">
        <f t="shared" si="196"/>
        <v>CASHPOINT=@CashPoint ,</v>
      </c>
      <c r="IT6" s="7" t="s">
        <v>516</v>
      </c>
      <c r="IU6" s="7" t="s">
        <v>519</v>
      </c>
      <c r="IV6" s="7" t="s">
        <v>160</v>
      </c>
      <c r="IW6" s="7" t="str">
        <f t="shared" si="22"/>
        <v>11</v>
      </c>
      <c r="IX6" s="7" t="str">
        <f t="shared" si="197"/>
        <v>`TYPEID2`</v>
      </c>
      <c r="IY6" s="7" t="str">
        <f t="shared" si="198"/>
        <v>`TYPEID2` int(11) DEFAULT NULL ,</v>
      </c>
      <c r="IZ6" s="7" t="str">
        <f t="shared" si="199"/>
        <v>@TypeID2 ,</v>
      </c>
      <c r="JA6" s="7" t="str">
        <f t="shared" si="200"/>
        <v>TYPEID2=@TypeID2 ,</v>
      </c>
      <c r="JD6" s="7" t="s">
        <v>526</v>
      </c>
      <c r="JE6" s="7" t="s">
        <v>324</v>
      </c>
      <c r="JF6" s="7" t="s">
        <v>160</v>
      </c>
      <c r="JG6" s="7" t="str">
        <f t="shared" si="201"/>
        <v>11</v>
      </c>
      <c r="JH6" s="7" t="str">
        <f t="shared" si="202"/>
        <v>`ORDER`</v>
      </c>
      <c r="JI6" s="7" t="str">
        <f t="shared" si="203"/>
        <v>`ORDER` int(11) DEFAULT NULL ,</v>
      </c>
      <c r="JJ6" s="7" t="str">
        <f t="shared" si="204"/>
        <v>@Order ,</v>
      </c>
      <c r="JK6" s="7" t="str">
        <f t="shared" si="205"/>
        <v>ORDER=@Order ,</v>
      </c>
      <c r="JN6" s="7" t="s">
        <v>532</v>
      </c>
      <c r="JO6" s="7" t="s">
        <v>472</v>
      </c>
      <c r="JP6" s="7" t="s">
        <v>167</v>
      </c>
      <c r="JQ6" s="7" t="str">
        <f t="shared" si="24"/>
        <v>255</v>
      </c>
      <c r="JR6" s="7" t="str">
        <f t="shared" ref="JR6:JR8" si="287">CONCATENATE($A$1,UPPER(JO6),$A$1)</f>
        <v>`CLIENTNAME`</v>
      </c>
      <c r="JS6" s="7" t="str">
        <f t="shared" ref="JS6:JS8" si="288">CONCATENATE(JR6," ",JP6,"(",JQ6,")"," DEFAULT NULL ,")</f>
        <v>`CLIENTNAME` varchar(255) DEFAULT NULL ,</v>
      </c>
      <c r="JT6" s="7" t="str">
        <f t="shared" ref="JT6:JT8" si="289">CONCATENATE("@",JO6," ,")</f>
        <v>@ClientName ,</v>
      </c>
      <c r="JU6" s="7" t="str">
        <f t="shared" ref="JU6:JU8" si="290">CONCATENATE(UPPER(JO6),"=",JT6)</f>
        <v>CLIENTNAME=@ClientName ,</v>
      </c>
      <c r="JY6" s="1" t="s">
        <v>544</v>
      </c>
      <c r="JZ6" t="s">
        <v>472</v>
      </c>
      <c r="KA6" s="1" t="s">
        <v>167</v>
      </c>
      <c r="KB6" s="7" t="str">
        <f t="shared" si="25"/>
        <v>255</v>
      </c>
      <c r="KC6" s="7" t="str">
        <f t="shared" si="210"/>
        <v>`CLIENTNAME`</v>
      </c>
      <c r="KD6" s="7" t="str">
        <f t="shared" si="211"/>
        <v>`CLIENTNAME` varchar(255) DEFAULT NULL ,</v>
      </c>
      <c r="KE6" s="7" t="str">
        <f t="shared" si="212"/>
        <v>@ClientName ,</v>
      </c>
      <c r="KF6" s="7" t="str">
        <f t="shared" si="213"/>
        <v>CLIENTNAME=@ClientName ,</v>
      </c>
      <c r="KJ6" s="7" t="s">
        <v>547</v>
      </c>
      <c r="KK6" s="7" t="s">
        <v>549</v>
      </c>
      <c r="KL6" s="1" t="s">
        <v>160</v>
      </c>
      <c r="KM6" s="7" t="str">
        <f t="shared" si="26"/>
        <v>11</v>
      </c>
      <c r="KN6" s="7" t="str">
        <f t="shared" si="214"/>
        <v>`TECHSERVICEID`</v>
      </c>
      <c r="KO6" s="7" t="str">
        <f t="shared" si="215"/>
        <v>`TECHSERVICEID` int(11) DEFAULT NULL ,</v>
      </c>
      <c r="KP6" s="7" t="str">
        <f t="shared" si="216"/>
        <v>@TechServiceID ,</v>
      </c>
      <c r="KQ6" s="7" t="str">
        <f t="shared" si="217"/>
        <v>TECHSERVICEID=@TechServiceID ,</v>
      </c>
      <c r="KT6" s="1" t="s">
        <v>557</v>
      </c>
      <c r="KU6" s="7" t="s">
        <v>555</v>
      </c>
      <c r="KV6" s="1" t="s">
        <v>160</v>
      </c>
      <c r="KW6" s="7" t="str">
        <f t="shared" si="27"/>
        <v>11</v>
      </c>
      <c r="KX6" s="7" t="str">
        <f t="shared" si="218"/>
        <v>`TICKETCLOSEREASONTYPEID`</v>
      </c>
      <c r="KY6" s="7" t="str">
        <f t="shared" si="219"/>
        <v>`TICKETCLOSEREASONTYPEID` int(11) DEFAULT NULL ,</v>
      </c>
      <c r="KZ6" s="7" t="str">
        <f t="shared" si="220"/>
        <v>@TicketCloseReasonTypeID ,</v>
      </c>
      <c r="LA6" s="7" t="str">
        <f t="shared" si="221"/>
        <v>TICKETCLOSEREASONTYPEID=@TicketCloseReasonTypeID ,</v>
      </c>
      <c r="LC6" s="1" t="s">
        <v>564</v>
      </c>
      <c r="LD6" s="7" t="s">
        <v>179</v>
      </c>
      <c r="LE6" s="1" t="s">
        <v>160</v>
      </c>
      <c r="LF6" s="7" t="str">
        <f t="shared" si="222"/>
        <v>11</v>
      </c>
      <c r="LG6" s="7" t="str">
        <f t="shared" si="223"/>
        <v>`OWNERID`</v>
      </c>
      <c r="LH6" s="7" t="str">
        <f t="shared" si="224"/>
        <v>`OWNERID` int(11) DEFAULT NULL ,</v>
      </c>
      <c r="LI6" s="7" t="str">
        <f t="shared" si="225"/>
        <v>@OwnerID ,</v>
      </c>
      <c r="LJ6" s="7" t="str">
        <f t="shared" si="226"/>
        <v>OWNERID=@OwnerID ,</v>
      </c>
      <c r="LL6" s="1" t="s">
        <v>565</v>
      </c>
      <c r="LM6" s="7" t="s">
        <v>46</v>
      </c>
      <c r="LN6" s="1" t="s">
        <v>160</v>
      </c>
      <c r="LO6" s="7" t="str">
        <f t="shared" si="227"/>
        <v>11</v>
      </c>
      <c r="LP6" s="7" t="str">
        <f t="shared" si="228"/>
        <v>`USERID`</v>
      </c>
      <c r="LQ6" s="7" t="str">
        <f t="shared" si="229"/>
        <v>`USERID` int(11) DEFAULT NULL ,</v>
      </c>
      <c r="LR6" s="7" t="str">
        <f t="shared" si="230"/>
        <v>@USERID ,</v>
      </c>
      <c r="LS6" s="7" t="str">
        <f t="shared" si="231"/>
        <v>USERID=@USERID ,</v>
      </c>
      <c r="LU6" s="1" t="s">
        <v>567</v>
      </c>
      <c r="LV6" s="7" t="s">
        <v>46</v>
      </c>
      <c r="LW6" s="1" t="s">
        <v>160</v>
      </c>
      <c r="LX6" s="7" t="str">
        <f t="shared" si="232"/>
        <v>11</v>
      </c>
      <c r="LY6" s="7" t="str">
        <f t="shared" si="233"/>
        <v>`USERID`</v>
      </c>
      <c r="LZ6" s="7" t="str">
        <f t="shared" si="234"/>
        <v>`USERID` int(11) DEFAULT NULL ,</v>
      </c>
      <c r="MA6" s="7" t="str">
        <f t="shared" si="235"/>
        <v>@USERID ,</v>
      </c>
      <c r="MB6" s="7" t="str">
        <f t="shared" si="236"/>
        <v>USERID=@USERID ,</v>
      </c>
      <c r="MD6" s="1" t="s">
        <v>568</v>
      </c>
      <c r="ME6" s="7" t="s">
        <v>44</v>
      </c>
      <c r="MF6" s="1" t="s">
        <v>160</v>
      </c>
      <c r="MG6" s="7" t="str">
        <f t="shared" si="237"/>
        <v>11</v>
      </c>
      <c r="MH6" s="7" t="str">
        <f t="shared" si="238"/>
        <v>`ID_OLD`</v>
      </c>
      <c r="MI6" s="7" t="str">
        <f t="shared" si="239"/>
        <v>`ID_OLD` int(11) DEFAULT NULL ,</v>
      </c>
      <c r="MJ6" s="7" t="str">
        <f t="shared" si="240"/>
        <v>@ID_OLD ,</v>
      </c>
      <c r="MK6" s="7" t="str">
        <f t="shared" si="241"/>
        <v>ID_OLD=@ID_OLD ,</v>
      </c>
      <c r="MM6" s="1" t="s">
        <v>570</v>
      </c>
      <c r="MN6" s="7" t="s">
        <v>44</v>
      </c>
      <c r="MO6" s="1" t="s">
        <v>160</v>
      </c>
      <c r="MP6" s="7" t="str">
        <f t="shared" si="242"/>
        <v>11</v>
      </c>
      <c r="MQ6" s="7" t="str">
        <f t="shared" si="243"/>
        <v>`ID_OLD`</v>
      </c>
      <c r="MR6" s="7" t="str">
        <f t="shared" si="244"/>
        <v>`ID_OLD` int(11) DEFAULT NULL ,</v>
      </c>
      <c r="MS6" s="7" t="str">
        <f t="shared" si="245"/>
        <v>@ID_OLD ,</v>
      </c>
      <c r="MT6" s="7" t="str">
        <f t="shared" si="246"/>
        <v>ID_OLD=@ID_OLD ,</v>
      </c>
      <c r="MV6" s="1" t="s">
        <v>576</v>
      </c>
      <c r="MW6" s="7" t="s">
        <v>574</v>
      </c>
      <c r="MX6" s="1" t="s">
        <v>163</v>
      </c>
      <c r="MY6" s="7" t="str">
        <f t="shared" si="33"/>
        <v/>
      </c>
      <c r="MZ6" s="7" t="str">
        <f t="shared" si="34"/>
        <v>`EXPIRY`</v>
      </c>
      <c r="NA6" s="7" t="str">
        <f t="shared" si="35"/>
        <v>`EXPIRY` datetime() DEFAULT NULL ,</v>
      </c>
      <c r="NB6" s="7" t="str">
        <f t="shared" si="36"/>
        <v>@Expiry ,</v>
      </c>
      <c r="NC6" s="7" t="str">
        <f t="shared" si="37"/>
        <v>EXPIRY=@Expiry ,</v>
      </c>
      <c r="NE6" s="7" t="s">
        <v>593</v>
      </c>
      <c r="NF6" s="7" t="s">
        <v>301</v>
      </c>
      <c r="NG6" s="7" t="s">
        <v>167</v>
      </c>
      <c r="NH6" s="7" t="str">
        <f t="shared" si="247"/>
        <v>255</v>
      </c>
      <c r="NI6" s="7" t="str">
        <f t="shared" si="248"/>
        <v>`PASSWORD`</v>
      </c>
      <c r="NJ6" s="7" t="str">
        <f t="shared" si="249"/>
        <v>`PASSWORD` varchar(255) DEFAULT NULL ,</v>
      </c>
      <c r="NK6" s="7" t="str">
        <f t="shared" si="250"/>
        <v>@Password ,</v>
      </c>
      <c r="NL6" s="7" t="str">
        <f t="shared" si="251"/>
        <v>PASSWORD=@Password ,</v>
      </c>
      <c r="NQ6" s="7" t="s">
        <v>606</v>
      </c>
      <c r="NR6" s="7" t="s">
        <v>598</v>
      </c>
      <c r="NS6" s="7" t="s">
        <v>167</v>
      </c>
      <c r="NT6" s="7" t="str">
        <f t="shared" si="43"/>
        <v>255</v>
      </c>
      <c r="NU6" s="7" t="str">
        <f t="shared" si="44"/>
        <v>`B_CLIENTCLASS`</v>
      </c>
      <c r="NV6" s="7" t="str">
        <f t="shared" si="45"/>
        <v>`B_CLIENTCLASS` varchar(255) DEFAULT NULL ,</v>
      </c>
      <c r="NW6" s="7" t="str">
        <f t="shared" si="46"/>
        <v>@B_ClientClass ,</v>
      </c>
      <c r="NX6" s="7" t="str">
        <f t="shared" si="47"/>
        <v>B_CLIENTCLASS=@B_ClientClass ,</v>
      </c>
      <c r="OB6" s="7" t="s">
        <v>607</v>
      </c>
      <c r="OC6" s="7" t="s">
        <v>611</v>
      </c>
      <c r="OD6" s="7" t="s">
        <v>167</v>
      </c>
      <c r="OE6" s="7" t="str">
        <f t="shared" si="48"/>
        <v>255</v>
      </c>
      <c r="OF6" s="7" t="str">
        <f t="shared" si="49"/>
        <v>`USAGEDIRECTION`</v>
      </c>
      <c r="OG6" s="7" t="str">
        <f t="shared" si="50"/>
        <v>`USAGEDIRECTION` varchar(255) DEFAULT NULL ,</v>
      </c>
      <c r="OH6" s="7" t="str">
        <f t="shared" si="51"/>
        <v>@USAGEDIRECTION ,</v>
      </c>
      <c r="OI6" s="7" t="str">
        <f t="shared" si="52"/>
        <v>USAGEDIRECTION=@USAGEDIRECTION ,</v>
      </c>
      <c r="OM6" s="7" t="s">
        <v>46</v>
      </c>
      <c r="ON6" s="7" t="s">
        <v>160</v>
      </c>
      <c r="OO6" s="7" t="str">
        <f t="shared" si="252"/>
        <v>11</v>
      </c>
      <c r="OP6" s="7" t="str">
        <f t="shared" si="253"/>
        <v>`USERID`</v>
      </c>
      <c r="OQ6" s="7" t="str">
        <f t="shared" si="254"/>
        <v>`USERID` int(11) DEFAULT NULL ,</v>
      </c>
      <c r="OR6" s="7" t="str">
        <f t="shared" si="255"/>
        <v>@USERID ,</v>
      </c>
      <c r="OS6" s="7" t="str">
        <f t="shared" si="256"/>
        <v>USERID=@USERID ,</v>
      </c>
      <c r="OX6" s="7" t="s">
        <v>478</v>
      </c>
      <c r="OY6" s="1" t="s">
        <v>160</v>
      </c>
      <c r="OZ6" s="7" t="str">
        <f t="shared" si="257"/>
        <v>11</v>
      </c>
      <c r="PA6" s="7" t="str">
        <f t="shared" si="258"/>
        <v>`TECHGROUPID`</v>
      </c>
      <c r="PB6" s="7" t="str">
        <f t="shared" si="259"/>
        <v>`TECHGROUPID` int(11) DEFAULT NULL ,</v>
      </c>
      <c r="PC6" s="7" t="str">
        <f t="shared" si="260"/>
        <v>@TechGroupID ,</v>
      </c>
      <c r="PD6" s="7" t="str">
        <f t="shared" si="261"/>
        <v>TECHGROUPID=@TechGroupID ,</v>
      </c>
      <c r="PI6" s="7" t="s">
        <v>46</v>
      </c>
      <c r="PJ6" s="1" t="s">
        <v>160</v>
      </c>
      <c r="PK6" s="7" t="str">
        <f t="shared" si="63"/>
        <v>11</v>
      </c>
      <c r="PL6" s="7" t="str">
        <f t="shared" si="64"/>
        <v>`USERID`</v>
      </c>
      <c r="PM6" s="7" t="str">
        <f t="shared" si="65"/>
        <v>`USERID` int(11) DEFAULT NULL ,</v>
      </c>
      <c r="PN6" s="7" t="str">
        <f t="shared" si="66"/>
        <v>@USERID ,</v>
      </c>
      <c r="PO6" s="7" t="str">
        <f t="shared" si="67"/>
        <v>USERID=@USERID ,</v>
      </c>
      <c r="PT6" s="1" t="s">
        <v>636</v>
      </c>
      <c r="PU6" s="1" t="s">
        <v>167</v>
      </c>
      <c r="PV6" s="7" t="str">
        <f t="shared" si="262"/>
        <v>255</v>
      </c>
      <c r="PW6" s="7" t="str">
        <f t="shared" si="263"/>
        <v>`RESOURCEORIG`</v>
      </c>
      <c r="PX6" s="7" t="str">
        <f t="shared" si="264"/>
        <v>`RESOURCEORIG` varchar(255) DEFAULT NULL ,</v>
      </c>
      <c r="PY6" s="7" t="str">
        <f t="shared" si="265"/>
        <v>@ResourceOrig ,</v>
      </c>
      <c r="PZ6" s="7" t="str">
        <f t="shared" si="266"/>
        <v>RESOURCEORIG=@ResourceOrig ,</v>
      </c>
      <c r="QD6" s="1" t="s">
        <v>642</v>
      </c>
      <c r="QE6" s="1" t="s">
        <v>167</v>
      </c>
      <c r="QF6" s="7" t="str">
        <f t="shared" si="282"/>
        <v>255</v>
      </c>
      <c r="QG6" s="7" t="str">
        <f t="shared" si="283"/>
        <v>`PRIM_SID`</v>
      </c>
      <c r="QH6" s="7" t="str">
        <f t="shared" si="284"/>
        <v>`PRIM_SID` varchar(255) DEFAULT NULL ,</v>
      </c>
      <c r="QI6" s="7" t="str">
        <f t="shared" si="285"/>
        <v>@prim_sid ,</v>
      </c>
      <c r="QJ6" s="7" t="str">
        <f t="shared" si="286"/>
        <v>PRIM_SID=@prim_sid ,</v>
      </c>
      <c r="QO6" s="1" t="s">
        <v>654</v>
      </c>
      <c r="QP6" s="1" t="s">
        <v>167</v>
      </c>
      <c r="QQ6" s="7" t="str">
        <f t="shared" si="272"/>
        <v>255</v>
      </c>
      <c r="QR6" s="7" t="str">
        <f t="shared" si="273"/>
        <v>`ONT_VERSION`</v>
      </c>
      <c r="QS6" s="7" t="str">
        <f t="shared" si="274"/>
        <v>`ONT_VERSION` varchar(255) DEFAULT NULL ,</v>
      </c>
      <c r="QT6" s="7" t="str">
        <f t="shared" si="275"/>
        <v>@ont_version ,</v>
      </c>
      <c r="QU6" s="7" t="str">
        <f t="shared" si="276"/>
        <v>ONT_VERSION=@ont_version ,</v>
      </c>
      <c r="QZ6" s="9" t="s">
        <v>112</v>
      </c>
      <c r="RA6" s="1" t="s">
        <v>167</v>
      </c>
      <c r="RB6" s="7" t="str">
        <f t="shared" si="277"/>
        <v>255</v>
      </c>
      <c r="RC6" s="7" t="str">
        <f t="shared" si="278"/>
        <v>`COMMENT`</v>
      </c>
      <c r="RD6" s="7" t="str">
        <f t="shared" si="279"/>
        <v>`COMMENT` varchar(255) DEFAULT NULL ,</v>
      </c>
      <c r="RE6" s="7" t="str">
        <f t="shared" si="280"/>
        <v>@Comment ,</v>
      </c>
      <c r="RF6" s="7" t="str">
        <f t="shared" si="281"/>
        <v>COMMENT=@Comment ,</v>
      </c>
    </row>
    <row r="7" spans="1:474" ht="15" x14ac:dyDescent="0.25">
      <c r="B7" s="7" t="s">
        <v>126</v>
      </c>
      <c r="C7" s="7" t="s">
        <v>160</v>
      </c>
      <c r="D7" s="7" t="s">
        <v>160</v>
      </c>
      <c r="E7" s="7" t="str">
        <f t="shared" si="88"/>
        <v>11</v>
      </c>
      <c r="F7" s="7" t="str">
        <f t="shared" si="89"/>
        <v>`Post`</v>
      </c>
      <c r="G7" s="7" t="str">
        <f t="shared" si="90"/>
        <v>`Post` int(11) DEFAULT NULL</v>
      </c>
      <c r="H7" s="7" t="s">
        <v>168</v>
      </c>
      <c r="J7" s="7" t="s">
        <v>0</v>
      </c>
      <c r="K7" s="7" t="s">
        <v>7</v>
      </c>
      <c r="L7" s="7" t="s">
        <v>167</v>
      </c>
      <c r="M7" s="7" t="str">
        <f t="shared" si="91"/>
        <v>255</v>
      </c>
      <c r="N7" s="7" t="str">
        <f t="shared" si="92"/>
        <v>`PASSIssueFrom`</v>
      </c>
      <c r="O7" s="7" t="str">
        <f t="shared" si="93"/>
        <v>`PASSIssueFrom` varchar(255) DEFAULT NULL</v>
      </c>
      <c r="P7" s="7" t="s">
        <v>168</v>
      </c>
      <c r="Q7" s="7" t="str">
        <f t="shared" si="94"/>
        <v>@PASSIssueFrom</v>
      </c>
      <c r="R7" s="7" t="s">
        <v>168</v>
      </c>
      <c r="S7" s="7" t="str">
        <f t="shared" si="95"/>
        <v>PASSIssueFrom=@PASSIssueFrom,</v>
      </c>
      <c r="U7" s="7" t="s">
        <v>94</v>
      </c>
      <c r="V7" s="7" t="s">
        <v>65</v>
      </c>
      <c r="W7" s="7" t="s">
        <v>163</v>
      </c>
      <c r="X7" s="7" t="str">
        <f t="shared" si="96"/>
        <v/>
      </c>
      <c r="Y7" s="7" t="str">
        <f t="shared" si="97"/>
        <v>`EndDate`</v>
      </c>
      <c r="Z7" s="7" t="str">
        <f t="shared" si="98"/>
        <v>`EndDate` datetime() DEFAULT NULL ,</v>
      </c>
      <c r="AA7" s="7" t="str">
        <f t="shared" si="99"/>
        <v>@EndDate ,</v>
      </c>
      <c r="AB7" s="7" t="str">
        <f t="shared" si="100"/>
        <v>EndDate=@EndDate ,</v>
      </c>
      <c r="AD7" s="7" t="s">
        <v>123</v>
      </c>
      <c r="AE7" s="7" t="s">
        <v>126</v>
      </c>
      <c r="AF7" s="7" t="s">
        <v>160</v>
      </c>
      <c r="AG7" s="7" t="str">
        <f t="shared" si="101"/>
        <v>11</v>
      </c>
      <c r="AH7" s="7" t="str">
        <f t="shared" si="102"/>
        <v>`Post`</v>
      </c>
      <c r="AI7" s="7" t="str">
        <f t="shared" si="103"/>
        <v>`Post` int(11) DEFAULT NULL ,</v>
      </c>
      <c r="AJ7" s="7" t="str">
        <f t="shared" si="104"/>
        <v>@Post ,</v>
      </c>
      <c r="AK7" s="7" t="str">
        <f t="shared" si="105"/>
        <v>Post=@Post ,</v>
      </c>
      <c r="AM7" s="7" t="s">
        <v>48</v>
      </c>
      <c r="AN7" s="7" t="s">
        <v>54</v>
      </c>
      <c r="AO7" s="7" t="s">
        <v>163</v>
      </c>
      <c r="AP7" s="7" t="str">
        <f t="shared" si="0"/>
        <v/>
      </c>
      <c r="AQ7" s="7" t="str">
        <f t="shared" si="106"/>
        <v>`PAYDATE`</v>
      </c>
      <c r="AR7" s="7" t="str">
        <f t="shared" si="107"/>
        <v>`PAYDATE` datetime() DEFAULT NULL ,</v>
      </c>
      <c r="AS7" s="7" t="str">
        <f t="shared" si="108"/>
        <v>@PAYDATE ,</v>
      </c>
      <c r="AT7" s="7" t="str">
        <f t="shared" si="109"/>
        <v>PAYDATE=@PAYDATE ,</v>
      </c>
      <c r="AV7" s="7" t="s">
        <v>85</v>
      </c>
      <c r="AW7" s="7" t="s">
        <v>89</v>
      </c>
      <c r="AX7" s="7" t="s">
        <v>160</v>
      </c>
      <c r="AY7" s="7" t="str">
        <f t="shared" si="1"/>
        <v>11</v>
      </c>
      <c r="AZ7" s="7" t="str">
        <f t="shared" si="110"/>
        <v>`Number`</v>
      </c>
      <c r="BA7" s="7" t="str">
        <f t="shared" si="111"/>
        <v>`Number` int(11) DEFAULT NULL ,</v>
      </c>
      <c r="BB7" s="7" t="str">
        <f t="shared" si="112"/>
        <v>@Number ,</v>
      </c>
      <c r="BC7" s="7" t="str">
        <f t="shared" si="113"/>
        <v>Number=@Number ,</v>
      </c>
      <c r="BD7" s="8"/>
      <c r="BE7" s="7" t="s">
        <v>70</v>
      </c>
      <c r="BF7" s="7" t="s">
        <v>75</v>
      </c>
      <c r="BG7" s="7" t="s">
        <v>160</v>
      </c>
      <c r="BH7" s="7" t="str">
        <f t="shared" si="2"/>
        <v>11</v>
      </c>
      <c r="BI7" s="7" t="str">
        <f t="shared" si="114"/>
        <v>`ServiceTypeID`</v>
      </c>
      <c r="BJ7" s="7" t="str">
        <f t="shared" si="115"/>
        <v>`ServiceTypeID` int(11) DEFAULT NULL ,</v>
      </c>
      <c r="BK7" s="7" t="str">
        <f t="shared" si="116"/>
        <v>@ServiceTypeID ,</v>
      </c>
      <c r="BL7" s="7" t="str">
        <f t="shared" si="117"/>
        <v>ServiceTypeID=@ServiceTypeID ,</v>
      </c>
      <c r="BN7" s="7" t="s">
        <v>173</v>
      </c>
      <c r="BO7" s="7" t="s">
        <v>178</v>
      </c>
      <c r="BP7" s="7" t="s">
        <v>160</v>
      </c>
      <c r="BQ7" s="7" t="str">
        <f t="shared" si="3"/>
        <v>11</v>
      </c>
      <c r="BR7" s="7" t="str">
        <f t="shared" si="118"/>
        <v>`BillingPeriod`</v>
      </c>
      <c r="BS7" s="7" t="str">
        <f t="shared" si="119"/>
        <v>`BillingPeriod` int(11) DEFAULT NULL ,</v>
      </c>
      <c r="BT7" s="7" t="str">
        <f t="shared" si="120"/>
        <v>@BillingPeriod ,</v>
      </c>
      <c r="BU7" s="7" t="str">
        <f t="shared" si="121"/>
        <v>BillingPeriod=@BillingPeriod ,</v>
      </c>
      <c r="BW7" s="7" t="s">
        <v>194</v>
      </c>
      <c r="BX7" s="7" t="s">
        <v>65</v>
      </c>
      <c r="BY7" s="7" t="s">
        <v>163</v>
      </c>
      <c r="BZ7" s="7" t="str">
        <f t="shared" si="4"/>
        <v/>
      </c>
      <c r="CA7" s="7" t="str">
        <f t="shared" si="122"/>
        <v>`EndDate`</v>
      </c>
      <c r="CB7" s="7" t="str">
        <f t="shared" si="123"/>
        <v>`EndDate` datetime() DEFAULT NULL ,</v>
      </c>
      <c r="CC7" s="7" t="str">
        <f t="shared" si="124"/>
        <v>@EndDate ,</v>
      </c>
      <c r="CD7" s="7" t="str">
        <f t="shared" si="125"/>
        <v>EndDate=@EndDate ,</v>
      </c>
      <c r="CO7" s="7" t="s">
        <v>209</v>
      </c>
      <c r="CP7" s="7" t="s">
        <v>210</v>
      </c>
      <c r="CQ7" s="7" t="s">
        <v>160</v>
      </c>
      <c r="CR7" s="7" t="str">
        <f t="shared" si="6"/>
        <v>11</v>
      </c>
      <c r="CS7" s="7" t="str">
        <f t="shared" si="130"/>
        <v>`RequireFiscPrint`</v>
      </c>
      <c r="CT7" s="7" t="str">
        <f t="shared" si="131"/>
        <v>`RequireFiscPrint` int(11) DEFAULT NULL ,</v>
      </c>
      <c r="CU7" s="7" t="str">
        <f t="shared" si="132"/>
        <v>@RequireFiscPrint ,</v>
      </c>
      <c r="CV7" s="7" t="str">
        <f t="shared" si="133"/>
        <v>RequireFiscPrint=@RequireFiscPrint ,</v>
      </c>
      <c r="CX7" s="7" t="s">
        <v>214</v>
      </c>
      <c r="CY7" s="7" t="s">
        <v>218</v>
      </c>
      <c r="CZ7" s="7" t="s">
        <v>166</v>
      </c>
      <c r="DA7" s="7" t="str">
        <f t="shared" si="7"/>
        <v>12,5</v>
      </c>
      <c r="DB7" s="7" t="str">
        <f t="shared" si="134"/>
        <v>`StartInvoiceNo`</v>
      </c>
      <c r="DC7" s="7" t="str">
        <f t="shared" si="135"/>
        <v>`StartInvoiceNo` decimal(12,5) DEFAULT NULL ,</v>
      </c>
      <c r="DD7" s="7" t="str">
        <f t="shared" si="136"/>
        <v>@StartInvoiceNo ,</v>
      </c>
      <c r="DE7" s="7" t="str">
        <f t="shared" si="137"/>
        <v>StartInvoiceNo=@StartInvoiceNo ,</v>
      </c>
      <c r="DG7" s="7" t="s">
        <v>229</v>
      </c>
      <c r="DH7" s="7" t="s">
        <v>68</v>
      </c>
      <c r="DI7" s="7" t="s">
        <v>160</v>
      </c>
      <c r="DJ7" s="7" t="str">
        <f t="shared" si="138"/>
        <v>11</v>
      </c>
      <c r="DK7" s="7" t="str">
        <f t="shared" si="139"/>
        <v>`RSID`</v>
      </c>
      <c r="DL7" s="7" t="str">
        <f t="shared" si="140"/>
        <v>`RSID` int(11) DEFAULT NULL ,</v>
      </c>
      <c r="DM7" s="7" t="str">
        <f t="shared" si="141"/>
        <v>@RSID ,</v>
      </c>
      <c r="DN7" s="7" t="str">
        <f t="shared" si="142"/>
        <v>RSID=@RSID ,</v>
      </c>
      <c r="DP7" s="7" t="s">
        <v>253</v>
      </c>
      <c r="DQ7" s="7" t="s">
        <v>257</v>
      </c>
      <c r="DR7" s="7" t="s">
        <v>166</v>
      </c>
      <c r="DS7" s="7" t="str">
        <f t="shared" si="143"/>
        <v>12,5</v>
      </c>
      <c r="DT7" s="7" t="str">
        <f t="shared" si="144"/>
        <v>`ProformaNO`</v>
      </c>
      <c r="DU7" s="7" t="str">
        <f t="shared" si="145"/>
        <v>`ProformaNO` decimal(12,5) DEFAULT NULL ,</v>
      </c>
      <c r="DV7" s="7" t="str">
        <f t="shared" si="146"/>
        <v>@ProformaNO ,</v>
      </c>
      <c r="DW7" s="7" t="str">
        <f t="shared" si="147"/>
        <v>ProformaNO=@ProformaNO ,</v>
      </c>
      <c r="DY7" s="7" t="s">
        <v>295</v>
      </c>
      <c r="DZ7" s="7" t="s">
        <v>300</v>
      </c>
      <c r="EA7" s="7" t="s">
        <v>167</v>
      </c>
      <c r="EB7" s="7" t="str">
        <f t="shared" si="10"/>
        <v>255</v>
      </c>
      <c r="EC7" s="7" t="str">
        <f t="shared" si="148"/>
        <v>`UserName`</v>
      </c>
      <c r="ED7" s="7" t="str">
        <f t="shared" si="149"/>
        <v>`UserName` varchar(255) DEFAULT NULL ,</v>
      </c>
      <c r="EE7" s="7" t="str">
        <f t="shared" si="150"/>
        <v>@UserName ,</v>
      </c>
      <c r="EF7" s="7" t="str">
        <f t="shared" si="151"/>
        <v>UserName=@UserName ,</v>
      </c>
      <c r="EH7" s="7" t="s">
        <v>313</v>
      </c>
      <c r="EI7" s="7" t="s">
        <v>46</v>
      </c>
      <c r="EJ7" s="7" t="s">
        <v>160</v>
      </c>
      <c r="EK7" s="7" t="str">
        <f t="shared" si="11"/>
        <v>11</v>
      </c>
      <c r="EL7" s="7" t="str">
        <f t="shared" si="152"/>
        <v>`USERID`</v>
      </c>
      <c r="EM7" s="7" t="str">
        <f t="shared" si="153"/>
        <v>`USERID` int(11) DEFAULT NULL ,</v>
      </c>
      <c r="EN7" s="7" t="str">
        <f t="shared" si="154"/>
        <v>@USERID ,</v>
      </c>
      <c r="EO7" s="7" t="str">
        <f t="shared" si="155"/>
        <v>USERID=@USERID ,</v>
      </c>
      <c r="EQ7" s="8" t="s">
        <v>322</v>
      </c>
      <c r="ER7" s="7" t="s">
        <v>337</v>
      </c>
      <c r="ES7" s="8" t="s">
        <v>341</v>
      </c>
      <c r="ET7" s="7" t="s">
        <v>360</v>
      </c>
      <c r="EU7" s="7" t="s">
        <v>167</v>
      </c>
      <c r="EV7" s="7" t="str">
        <f t="shared" si="12"/>
        <v>255</v>
      </c>
      <c r="EW7" s="7" t="str">
        <f t="shared" si="156"/>
        <v>`ORDERTYPE`</v>
      </c>
      <c r="EX7" s="7" t="str">
        <f t="shared" si="157"/>
        <v>`ORDERTYPE` varchar(255) DEFAULT NULL ,</v>
      </c>
      <c r="EY7" s="7" t="str">
        <f t="shared" si="158"/>
        <v>@OrderType ,</v>
      </c>
      <c r="EZ7" s="7" t="str">
        <f t="shared" si="159"/>
        <v>ORDERTYPE=@OrderType ,</v>
      </c>
      <c r="FB7" s="7" t="s">
        <v>366</v>
      </c>
      <c r="FC7" s="8" t="s">
        <v>372</v>
      </c>
      <c r="FD7" s="7" t="s">
        <v>367</v>
      </c>
      <c r="FE7" s="7" t="str">
        <f t="shared" si="13"/>
        <v/>
      </c>
      <c r="FF7" s="7" t="str">
        <f t="shared" si="160"/>
        <v>`TALKTIME`</v>
      </c>
      <c r="FG7" s="7" t="str">
        <f t="shared" si="161"/>
        <v>`TALKTIME` time() DEFAULT NULL ,</v>
      </c>
      <c r="FH7" s="7" t="str">
        <f t="shared" si="162"/>
        <v>@TalkTime ,</v>
      </c>
      <c r="FI7" s="7" t="str">
        <f t="shared" si="163"/>
        <v>TALKTIME=@TalkTime ,</v>
      </c>
      <c r="FK7" s="7" t="s">
        <v>410</v>
      </c>
      <c r="FL7" s="7" t="s">
        <v>381</v>
      </c>
      <c r="FM7" s="7" t="s">
        <v>381</v>
      </c>
      <c r="FN7" s="7" t="s">
        <v>398</v>
      </c>
      <c r="FO7" s="7" t="s">
        <v>167</v>
      </c>
      <c r="FP7" s="7" t="str">
        <f t="shared" si="14"/>
        <v>255</v>
      </c>
      <c r="FQ7" s="7" t="str">
        <f t="shared" si="164"/>
        <v>`ESTPHONE`</v>
      </c>
      <c r="FR7" s="7" t="str">
        <f t="shared" si="165"/>
        <v>`ESTPHONE` varchar(255) DEFAULT NULL ,</v>
      </c>
      <c r="FS7" s="7" t="str">
        <f t="shared" si="166"/>
        <v>@ESTPHONE ,</v>
      </c>
      <c r="FT7" s="7" t="str">
        <f t="shared" si="167"/>
        <v>ESTPHONE=@ESTPHONE ,</v>
      </c>
      <c r="GG7" s="7" t="s">
        <v>416</v>
      </c>
      <c r="GH7" s="7" t="s">
        <v>423</v>
      </c>
      <c r="GI7" s="7" t="s">
        <v>167</v>
      </c>
      <c r="GJ7" s="7" t="str">
        <f t="shared" si="16"/>
        <v>255</v>
      </c>
      <c r="GK7" s="7" t="str">
        <f t="shared" si="172"/>
        <v>`SEASONID`</v>
      </c>
      <c r="GL7" s="7" t="str">
        <f t="shared" si="173"/>
        <v>`SEASONID` varchar(255) DEFAULT NULL ,</v>
      </c>
      <c r="GM7" s="7" t="str">
        <f t="shared" si="174"/>
        <v>@SeasonID ,</v>
      </c>
      <c r="GN7" s="7" t="str">
        <f t="shared" si="175"/>
        <v>SEASONID=@SeasonID ,</v>
      </c>
      <c r="GS7" s="7" t="s">
        <v>452</v>
      </c>
      <c r="GT7" s="7" t="s">
        <v>425</v>
      </c>
      <c r="GU7" s="7" t="s">
        <v>160</v>
      </c>
      <c r="GV7" s="7" t="str">
        <f t="shared" si="176"/>
        <v>11</v>
      </c>
      <c r="GW7" s="7" t="str">
        <f t="shared" si="177"/>
        <v>`DURATION`</v>
      </c>
      <c r="GX7" s="7" t="str">
        <f t="shared" si="178"/>
        <v>`DURATION` int(11) DEFAULT NULL ,</v>
      </c>
      <c r="GY7" s="7" t="str">
        <f t="shared" si="179"/>
        <v>@Duration ,</v>
      </c>
      <c r="GZ7" s="7" t="str">
        <f t="shared" si="180"/>
        <v>DURATION=@Duration ,</v>
      </c>
      <c r="HC7" s="7" t="s">
        <v>460</v>
      </c>
      <c r="HD7" s="7" t="s">
        <v>467</v>
      </c>
      <c r="HE7" s="7" t="s">
        <v>167</v>
      </c>
      <c r="HF7" s="7" t="str">
        <f t="shared" si="18"/>
        <v>255</v>
      </c>
      <c r="HG7" s="7" t="str">
        <f t="shared" si="181"/>
        <v>`CASHPOINT`</v>
      </c>
      <c r="HH7" s="7" t="str">
        <f t="shared" si="182"/>
        <v>`CASHPOINT` varchar(255) DEFAULT NULL ,</v>
      </c>
      <c r="HI7" s="7" t="str">
        <f t="shared" si="183"/>
        <v>@CASHPOINT ,</v>
      </c>
      <c r="HJ7" s="7" t="str">
        <f t="shared" si="184"/>
        <v>CASHPOINT=@CASHPOINT ,</v>
      </c>
      <c r="HN7" s="7" t="s">
        <v>473</v>
      </c>
      <c r="HO7" s="7" t="s">
        <v>478</v>
      </c>
      <c r="HP7" s="7" t="s">
        <v>160</v>
      </c>
      <c r="HQ7" s="7" t="str">
        <f t="shared" si="19"/>
        <v>11</v>
      </c>
      <c r="HR7" s="7" t="str">
        <f t="shared" si="185"/>
        <v>`TECHGROUPID`</v>
      </c>
      <c r="HS7" s="7" t="str">
        <f t="shared" si="186"/>
        <v>`TECHGROUPID` int(11) DEFAULT NULL ,</v>
      </c>
      <c r="HT7" s="7" t="str">
        <f t="shared" si="187"/>
        <v>@TechGroupID ,</v>
      </c>
      <c r="HU7" s="7" t="str">
        <f t="shared" si="188"/>
        <v>TECHGROUPID=@TechGroupID ,</v>
      </c>
      <c r="HY7" s="7" t="s">
        <v>501</v>
      </c>
      <c r="HZ7" s="7" t="s">
        <v>46</v>
      </c>
      <c r="IA7" s="7" t="s">
        <v>160</v>
      </c>
      <c r="IB7" s="7" t="str">
        <f t="shared" si="20"/>
        <v>11</v>
      </c>
      <c r="IC7" s="7" t="str">
        <f t="shared" si="189"/>
        <v>`USERID`</v>
      </c>
      <c r="ID7" s="7" t="str">
        <f t="shared" si="190"/>
        <v>`USERID` int(11) DEFAULT NULL ,</v>
      </c>
      <c r="IE7" s="7" t="str">
        <f t="shared" si="191"/>
        <v>@USERID ,</v>
      </c>
      <c r="IF7" s="7" t="str">
        <f t="shared" si="192"/>
        <v>USERID=@USERID ,</v>
      </c>
      <c r="II7" s="7" t="s">
        <v>514</v>
      </c>
      <c r="IJ7" s="7" t="s">
        <v>362</v>
      </c>
      <c r="IK7" s="7" t="s">
        <v>167</v>
      </c>
      <c r="IL7" s="7" t="str">
        <f t="shared" si="21"/>
        <v>255</v>
      </c>
      <c r="IM7" s="7" t="str">
        <f t="shared" si="193"/>
        <v>`CLIENTCODE`</v>
      </c>
      <c r="IN7" s="7" t="str">
        <f t="shared" si="194"/>
        <v>`CLIENTCODE` varchar(255) DEFAULT NULL ,</v>
      </c>
      <c r="IO7" s="7" t="str">
        <f t="shared" si="195"/>
        <v>@ClientCode ,</v>
      </c>
      <c r="IP7" s="7" t="str">
        <f t="shared" si="196"/>
        <v>CLIENTCODE=@ClientCode ,</v>
      </c>
      <c r="IT7" s="7" t="s">
        <v>516</v>
      </c>
      <c r="IU7" s="7" t="s">
        <v>520</v>
      </c>
      <c r="IV7" s="7" t="s">
        <v>160</v>
      </c>
      <c r="IW7" s="7" t="str">
        <f t="shared" si="22"/>
        <v>11</v>
      </c>
      <c r="IX7" s="7" t="str">
        <f t="shared" si="197"/>
        <v>`TYPEID3`</v>
      </c>
      <c r="IY7" s="7" t="str">
        <f t="shared" si="198"/>
        <v>`TYPEID3` int(11) DEFAULT NULL ,</v>
      </c>
      <c r="IZ7" s="7" t="str">
        <f t="shared" si="199"/>
        <v>@TypeID3 ,</v>
      </c>
      <c r="JA7" s="7" t="str">
        <f t="shared" si="200"/>
        <v>TYPEID3=@TypeID3 ,</v>
      </c>
      <c r="JD7" s="7" t="s">
        <v>526</v>
      </c>
      <c r="JE7" s="7" t="s">
        <v>71</v>
      </c>
      <c r="JF7" s="7" t="s">
        <v>167</v>
      </c>
      <c r="JG7" s="7" t="str">
        <f t="shared" si="201"/>
        <v>255</v>
      </c>
      <c r="JH7" s="7" t="str">
        <f t="shared" si="202"/>
        <v>`NAME`</v>
      </c>
      <c r="JI7" s="7" t="str">
        <f t="shared" si="203"/>
        <v>`NAME` varchar(255) DEFAULT NULL ,</v>
      </c>
      <c r="JJ7" s="7" t="str">
        <f t="shared" si="204"/>
        <v>@Name ,</v>
      </c>
      <c r="JK7" s="7" t="str">
        <f t="shared" si="205"/>
        <v>NAME=@Name ,</v>
      </c>
      <c r="JN7" s="7" t="s">
        <v>532</v>
      </c>
      <c r="JO7" s="7" t="s">
        <v>465</v>
      </c>
      <c r="JP7" s="7" t="s">
        <v>160</v>
      </c>
      <c r="JQ7" s="7" t="str">
        <f t="shared" si="24"/>
        <v>11</v>
      </c>
      <c r="JR7" s="7" t="str">
        <f t="shared" si="287"/>
        <v>`CLIENTID`</v>
      </c>
      <c r="JS7" s="7" t="str">
        <f t="shared" si="288"/>
        <v>`CLIENTID` int(11) DEFAULT NULL ,</v>
      </c>
      <c r="JT7" s="7" t="str">
        <f t="shared" si="289"/>
        <v>@ClientId ,</v>
      </c>
      <c r="JU7" s="7" t="str">
        <f t="shared" si="290"/>
        <v>CLIENTID=@ClientId ,</v>
      </c>
      <c r="JY7" s="1" t="s">
        <v>544</v>
      </c>
      <c r="JZ7" t="s">
        <v>506</v>
      </c>
      <c r="KA7" s="1" t="s">
        <v>166</v>
      </c>
      <c r="KB7" s="7" t="str">
        <f t="shared" si="25"/>
        <v>12,5</v>
      </c>
      <c r="KC7" s="7" t="str">
        <f t="shared" si="210"/>
        <v>`PAYMENTAMOUNT`</v>
      </c>
      <c r="KD7" s="7" t="str">
        <f t="shared" si="211"/>
        <v>`PAYMENTAMOUNT` decimal(12,5) DEFAULT NULL ,</v>
      </c>
      <c r="KE7" s="7" t="str">
        <f t="shared" si="212"/>
        <v>@PaymentAmount ,</v>
      </c>
      <c r="KF7" s="7" t="str">
        <f t="shared" si="213"/>
        <v>PAYMENTAMOUNT=@PaymentAmount ,</v>
      </c>
      <c r="KJ7" s="7" t="s">
        <v>547</v>
      </c>
      <c r="KK7" s="7" t="s">
        <v>550</v>
      </c>
      <c r="KL7" s="1" t="s">
        <v>160</v>
      </c>
      <c r="KM7" s="7" t="str">
        <f t="shared" si="26"/>
        <v>11</v>
      </c>
      <c r="KN7" s="7" t="str">
        <f t="shared" si="214"/>
        <v>`TICKETTYPEID`</v>
      </c>
      <c r="KO7" s="7" t="str">
        <f t="shared" si="215"/>
        <v>`TICKETTYPEID` int(11) DEFAULT NULL ,</v>
      </c>
      <c r="KP7" s="7" t="str">
        <f t="shared" si="216"/>
        <v>@TicketTypeID ,</v>
      </c>
      <c r="KQ7" s="7" t="str">
        <f t="shared" si="217"/>
        <v>TICKETTYPEID=@TicketTypeID ,</v>
      </c>
      <c r="KT7" s="1" t="s">
        <v>557</v>
      </c>
      <c r="KU7" s="7" t="s">
        <v>550</v>
      </c>
      <c r="KV7" s="1" t="s">
        <v>160</v>
      </c>
      <c r="KW7" s="7" t="str">
        <f t="shared" si="27"/>
        <v>11</v>
      </c>
      <c r="KX7" s="7" t="str">
        <f t="shared" si="218"/>
        <v>`TICKETTYPEID`</v>
      </c>
      <c r="KY7" s="7" t="str">
        <f t="shared" si="219"/>
        <v>`TICKETTYPEID` int(11) DEFAULT NULL ,</v>
      </c>
      <c r="KZ7" s="7" t="str">
        <f t="shared" si="220"/>
        <v>@TicketTypeID ,</v>
      </c>
      <c r="LA7" s="7" t="str">
        <f t="shared" si="221"/>
        <v>TICKETTYPEID=@TicketTypeID ,</v>
      </c>
      <c r="LC7" s="1" t="s">
        <v>564</v>
      </c>
      <c r="LD7" s="7" t="s">
        <v>561</v>
      </c>
      <c r="LE7" s="1" t="s">
        <v>160</v>
      </c>
      <c r="LF7" s="7" t="str">
        <f t="shared" si="222"/>
        <v>11</v>
      </c>
      <c r="LG7" s="7" t="str">
        <f t="shared" si="223"/>
        <v>`REGIONGROUPID`</v>
      </c>
      <c r="LH7" s="7" t="str">
        <f t="shared" si="224"/>
        <v>`REGIONGROUPID` int(11) DEFAULT NULL ,</v>
      </c>
      <c r="LI7" s="7" t="str">
        <f t="shared" si="225"/>
        <v>@RegionGroupID ,</v>
      </c>
      <c r="LJ7" s="7" t="str">
        <f t="shared" si="226"/>
        <v>REGIONGROUPID=@RegionGroupID ,</v>
      </c>
      <c r="LU7" s="1" t="s">
        <v>567</v>
      </c>
      <c r="LV7" s="7" t="s">
        <v>39</v>
      </c>
      <c r="LW7" s="1" t="s">
        <v>160</v>
      </c>
      <c r="LX7" s="7" t="str">
        <f t="shared" si="232"/>
        <v>11</v>
      </c>
      <c r="LY7" s="7" t="str">
        <f t="shared" si="233"/>
        <v>`ACTIVE`</v>
      </c>
      <c r="LZ7" s="7" t="str">
        <f t="shared" si="234"/>
        <v>`ACTIVE` int(11) DEFAULT NULL ,</v>
      </c>
      <c r="MA7" s="7" t="str">
        <f t="shared" si="235"/>
        <v>@Active ,</v>
      </c>
      <c r="MB7" s="7" t="str">
        <f t="shared" si="236"/>
        <v>ACTIVE=@Active ,</v>
      </c>
      <c r="MD7" s="1" t="s">
        <v>568</v>
      </c>
      <c r="ME7" s="7" t="s">
        <v>80</v>
      </c>
      <c r="MF7" s="1" t="s">
        <v>163</v>
      </c>
      <c r="MG7" s="7" t="str">
        <f t="shared" si="237"/>
        <v/>
      </c>
      <c r="MH7" s="7" t="str">
        <f t="shared" si="238"/>
        <v>`UPDDATE`</v>
      </c>
      <c r="MI7" s="7" t="str">
        <f t="shared" si="239"/>
        <v>`UPDDATE` datetime() DEFAULT NULL ,</v>
      </c>
      <c r="MJ7" s="7" t="str">
        <f t="shared" si="240"/>
        <v>@UpdDate ,</v>
      </c>
      <c r="MK7" s="7" t="str">
        <f t="shared" si="241"/>
        <v>UPDDATE=@UpdDate ,</v>
      </c>
      <c r="MM7" s="1" t="s">
        <v>570</v>
      </c>
      <c r="MN7" s="7" t="s">
        <v>80</v>
      </c>
      <c r="MO7" s="1" t="s">
        <v>163</v>
      </c>
      <c r="MP7" s="7" t="str">
        <f t="shared" si="242"/>
        <v/>
      </c>
      <c r="MQ7" s="7" t="str">
        <f t="shared" si="243"/>
        <v>`UPDDATE`</v>
      </c>
      <c r="MR7" s="7" t="str">
        <f t="shared" si="244"/>
        <v>`UPDDATE` datetime() DEFAULT NULL ,</v>
      </c>
      <c r="MS7" s="7" t="str">
        <f t="shared" si="245"/>
        <v>@UpdDate ,</v>
      </c>
      <c r="MT7" s="7" t="str">
        <f t="shared" si="246"/>
        <v>UPDDATE=@UpdDate ,</v>
      </c>
      <c r="MV7" s="1" t="s">
        <v>576</v>
      </c>
      <c r="MW7" s="7" t="s">
        <v>305</v>
      </c>
      <c r="MX7" s="1" t="s">
        <v>167</v>
      </c>
      <c r="MY7" s="7" t="str">
        <f t="shared" si="33"/>
        <v>255</v>
      </c>
      <c r="MZ7" s="7" t="str">
        <f t="shared" si="34"/>
        <v>`MAC`</v>
      </c>
      <c r="NA7" s="7" t="str">
        <f t="shared" si="35"/>
        <v>`MAC` varchar(255) DEFAULT NULL ,</v>
      </c>
      <c r="NB7" s="7" t="str">
        <f t="shared" si="36"/>
        <v>@MAC ,</v>
      </c>
      <c r="NC7" s="7" t="str">
        <f t="shared" si="37"/>
        <v>MAC=@MAC ,</v>
      </c>
      <c r="NE7" s="7" t="s">
        <v>593</v>
      </c>
      <c r="NF7" s="7" t="s">
        <v>579</v>
      </c>
      <c r="NG7" s="7" t="s">
        <v>167</v>
      </c>
      <c r="NH7" s="7" t="str">
        <f t="shared" si="247"/>
        <v>255</v>
      </c>
      <c r="NI7" s="7" t="str">
        <f t="shared" si="248"/>
        <v>`PHONE`</v>
      </c>
      <c r="NJ7" s="7" t="str">
        <f t="shared" si="249"/>
        <v>`PHONE` varchar(255) DEFAULT NULL ,</v>
      </c>
      <c r="NK7" s="7" t="str">
        <f t="shared" si="250"/>
        <v>@Phone ,</v>
      </c>
      <c r="NL7" s="7" t="str">
        <f t="shared" si="251"/>
        <v>PHONE=@Phone ,</v>
      </c>
      <c r="NQ7" s="7" t="s">
        <v>606</v>
      </c>
      <c r="NR7" s="7" t="s">
        <v>599</v>
      </c>
      <c r="NS7" s="7" t="s">
        <v>167</v>
      </c>
      <c r="NT7" s="7" t="str">
        <f t="shared" si="43"/>
        <v>255</v>
      </c>
      <c r="NU7" s="7" t="str">
        <f t="shared" si="44"/>
        <v>`B_CONTRACTCLASS`</v>
      </c>
      <c r="NV7" s="7" t="str">
        <f t="shared" si="45"/>
        <v>`B_CONTRACTCLASS` varchar(255) DEFAULT NULL ,</v>
      </c>
      <c r="NW7" s="7" t="str">
        <f t="shared" si="46"/>
        <v>@B_ContractClass ,</v>
      </c>
      <c r="NX7" s="7" t="str">
        <f t="shared" si="47"/>
        <v>B_CONTRACTCLASS=@B_ContractClass ,</v>
      </c>
      <c r="OB7" s="7" t="s">
        <v>607</v>
      </c>
      <c r="OC7" s="7" t="s">
        <v>614</v>
      </c>
      <c r="OD7" s="7" t="s">
        <v>160</v>
      </c>
      <c r="OE7" s="7" t="str">
        <f t="shared" si="48"/>
        <v>11</v>
      </c>
      <c r="OF7" s="7" t="str">
        <f t="shared" si="49"/>
        <v>`ZONEID`</v>
      </c>
      <c r="OG7" s="7" t="str">
        <f t="shared" si="50"/>
        <v>`ZONEID` int(11) DEFAULT NULL ,</v>
      </c>
      <c r="OH7" s="7" t="str">
        <f t="shared" si="51"/>
        <v>@ZONEID ,</v>
      </c>
      <c r="OI7" s="7" t="str">
        <f t="shared" si="52"/>
        <v>ZONEID=@ZONEID ,</v>
      </c>
      <c r="OX7" s="7" t="s">
        <v>113</v>
      </c>
      <c r="OY7" s="1" t="s">
        <v>160</v>
      </c>
      <c r="OZ7" s="7" t="str">
        <f t="shared" si="257"/>
        <v>11</v>
      </c>
      <c r="PA7" s="7" t="str">
        <f t="shared" si="258"/>
        <v>`TECHUSERID`</v>
      </c>
      <c r="PB7" s="7" t="str">
        <f t="shared" si="259"/>
        <v>`TECHUSERID` int(11) DEFAULT NULL ,</v>
      </c>
      <c r="PC7" s="7" t="str">
        <f t="shared" si="260"/>
        <v>@TechUserID ,</v>
      </c>
      <c r="PD7" s="7" t="str">
        <f t="shared" si="261"/>
        <v>TECHUSERID=@TechUserID ,</v>
      </c>
      <c r="PI7" s="7" t="s">
        <v>630</v>
      </c>
      <c r="PJ7" s="1" t="s">
        <v>160</v>
      </c>
      <c r="PK7" s="7" t="str">
        <f t="shared" si="63"/>
        <v>11</v>
      </c>
      <c r="PL7" s="7" t="str">
        <f t="shared" si="64"/>
        <v>`AUTH_GROUP_ID`</v>
      </c>
      <c r="PM7" s="7" t="str">
        <f t="shared" si="65"/>
        <v>`AUTH_GROUP_ID` int(11) DEFAULT NULL ,</v>
      </c>
      <c r="PN7" s="7" t="str">
        <f t="shared" si="66"/>
        <v>@AUTH_GROUP_ID ,</v>
      </c>
      <c r="PO7" s="7" t="str">
        <f t="shared" si="67"/>
        <v>AUTH_GROUP_ID=@AUTH_GROUP_ID ,</v>
      </c>
      <c r="PT7" s="7" t="s">
        <v>425</v>
      </c>
      <c r="PU7" s="1" t="s">
        <v>367</v>
      </c>
      <c r="PV7" s="7" t="str">
        <f t="shared" si="262"/>
        <v/>
      </c>
      <c r="PW7" s="7" t="str">
        <f t="shared" si="263"/>
        <v>`DURATION`</v>
      </c>
      <c r="PX7" s="7" t="str">
        <f t="shared" si="264"/>
        <v>`DURATION` time() DEFAULT NULL ,</v>
      </c>
      <c r="PY7" s="7" t="str">
        <f t="shared" si="265"/>
        <v>@Duration ,</v>
      </c>
      <c r="PZ7" s="7" t="str">
        <f t="shared" si="266"/>
        <v>DURATION=@Duration ,</v>
      </c>
      <c r="QD7" s="1" t="s">
        <v>643</v>
      </c>
      <c r="QE7" s="1" t="s">
        <v>160</v>
      </c>
      <c r="QF7" s="7" t="str">
        <f t="shared" si="282"/>
        <v>11</v>
      </c>
      <c r="QG7" s="7" t="str">
        <f t="shared" si="283"/>
        <v>`RXPWR_DBMV`</v>
      </c>
      <c r="QH7" s="7" t="str">
        <f t="shared" si="284"/>
        <v>`RXPWR_DBMV` int(11) DEFAULT NULL ,</v>
      </c>
      <c r="QI7" s="7" t="str">
        <f t="shared" si="285"/>
        <v>@rxpwr_dBmv ,</v>
      </c>
      <c r="QJ7" s="7" t="str">
        <f t="shared" si="286"/>
        <v>RXPWR_DBMV=@rxpwr_dBmv ,</v>
      </c>
      <c r="QO7" s="1" t="s">
        <v>655</v>
      </c>
      <c r="QP7" s="1" t="s">
        <v>167</v>
      </c>
      <c r="QQ7" s="7" t="str">
        <f t="shared" si="272"/>
        <v>255</v>
      </c>
      <c r="QR7" s="7" t="str">
        <f t="shared" si="273"/>
        <v>`SWARE_VERSION`</v>
      </c>
      <c r="QS7" s="7" t="str">
        <f t="shared" si="274"/>
        <v>`SWARE_VERSION` varchar(255) DEFAULT NULL ,</v>
      </c>
      <c r="QT7" s="7" t="str">
        <f t="shared" si="275"/>
        <v>@sware_version ,</v>
      </c>
      <c r="QU7" s="7" t="str">
        <f t="shared" si="276"/>
        <v>SWARE_VERSION=@sware_version ,</v>
      </c>
      <c r="QZ7" s="9" t="s">
        <v>663</v>
      </c>
      <c r="RA7" s="1" t="s">
        <v>167</v>
      </c>
      <c r="RB7" s="7" t="str">
        <f t="shared" si="277"/>
        <v>255</v>
      </c>
      <c r="RC7" s="7" t="str">
        <f t="shared" si="278"/>
        <v>`LABEL`</v>
      </c>
      <c r="RD7" s="7" t="str">
        <f t="shared" si="279"/>
        <v>`LABEL` varchar(255) DEFAULT NULL ,</v>
      </c>
      <c r="RE7" s="7" t="str">
        <f t="shared" si="280"/>
        <v>@Label ,</v>
      </c>
      <c r="RF7" s="7" t="str">
        <f t="shared" si="281"/>
        <v>LABEL=@Label ,</v>
      </c>
    </row>
    <row r="8" spans="1:474" ht="15" x14ac:dyDescent="0.25">
      <c r="B8" s="7" t="s">
        <v>127</v>
      </c>
      <c r="C8" s="7" t="s">
        <v>160</v>
      </c>
      <c r="D8" s="7" t="s">
        <v>160</v>
      </c>
      <c r="E8" s="7" t="str">
        <f t="shared" si="88"/>
        <v>11</v>
      </c>
      <c r="F8" s="7" t="str">
        <f t="shared" si="89"/>
        <v>`AvancePeriods`</v>
      </c>
      <c r="G8" s="7" t="str">
        <f t="shared" si="90"/>
        <v>`AvancePeriods` int(11) DEFAULT NULL</v>
      </c>
      <c r="H8" s="7" t="s">
        <v>168</v>
      </c>
      <c r="J8" s="7" t="s">
        <v>0</v>
      </c>
      <c r="K8" s="7" t="s">
        <v>8</v>
      </c>
      <c r="L8" s="7" t="s">
        <v>167</v>
      </c>
      <c r="M8" s="7" t="str">
        <f t="shared" si="91"/>
        <v>255</v>
      </c>
      <c r="N8" s="7" t="str">
        <f t="shared" si="92"/>
        <v>`DANNO`</v>
      </c>
      <c r="O8" s="7" t="str">
        <f t="shared" si="93"/>
        <v>`DANNO` varchar(255) DEFAULT NULL</v>
      </c>
      <c r="P8" s="7" t="s">
        <v>168</v>
      </c>
      <c r="Q8" s="7" t="str">
        <f t="shared" si="94"/>
        <v>@DANNO</v>
      </c>
      <c r="R8" s="7" t="s">
        <v>168</v>
      </c>
      <c r="S8" s="7" t="str">
        <f t="shared" si="95"/>
        <v>DANNO=@DANNO,</v>
      </c>
      <c r="U8" s="7" t="s">
        <v>94</v>
      </c>
      <c r="V8" s="7" t="s">
        <v>97</v>
      </c>
      <c r="W8" s="7" t="s">
        <v>160</v>
      </c>
      <c r="X8" s="7" t="str">
        <f t="shared" si="96"/>
        <v>11</v>
      </c>
      <c r="Y8" s="7" t="str">
        <f t="shared" si="97"/>
        <v>`ValidityPeriod`</v>
      </c>
      <c r="Z8" s="7" t="str">
        <f t="shared" si="98"/>
        <v>`ValidityPeriod` int(11) DEFAULT NULL ,</v>
      </c>
      <c r="AA8" s="7" t="str">
        <f t="shared" si="99"/>
        <v>@ValidityPeriod ,</v>
      </c>
      <c r="AB8" s="7" t="str">
        <f t="shared" si="100"/>
        <v>ValidityPeriod=@ValidityPeriod ,</v>
      </c>
      <c r="AD8" s="7" t="s">
        <v>123</v>
      </c>
      <c r="AE8" s="7" t="s">
        <v>127</v>
      </c>
      <c r="AF8" s="7" t="s">
        <v>160</v>
      </c>
      <c r="AG8" s="7" t="str">
        <f t="shared" si="101"/>
        <v>11</v>
      </c>
      <c r="AH8" s="7" t="str">
        <f t="shared" si="102"/>
        <v>`AvancePeriods`</v>
      </c>
      <c r="AI8" s="7" t="str">
        <f t="shared" si="103"/>
        <v>`AvancePeriods` int(11) DEFAULT NULL ,</v>
      </c>
      <c r="AJ8" s="7" t="str">
        <f t="shared" si="104"/>
        <v>@AvancePeriods ,</v>
      </c>
      <c r="AK8" s="7" t="str">
        <f t="shared" si="105"/>
        <v>AvancePeriods=@AvancePeriods ,</v>
      </c>
      <c r="AM8" s="7" t="s">
        <v>48</v>
      </c>
      <c r="AN8" s="7" t="s">
        <v>55</v>
      </c>
      <c r="AO8" s="7" t="s">
        <v>166</v>
      </c>
      <c r="AP8" s="7" t="str">
        <f t="shared" si="0"/>
        <v>12,5</v>
      </c>
      <c r="AQ8" s="7" t="str">
        <f t="shared" si="106"/>
        <v>`MONEY`</v>
      </c>
      <c r="AR8" s="7" t="str">
        <f t="shared" si="107"/>
        <v>`MONEY` decimal(12,5) DEFAULT NULL ,</v>
      </c>
      <c r="AS8" s="7" t="str">
        <f t="shared" si="108"/>
        <v>@MONEY ,</v>
      </c>
      <c r="AT8" s="7" t="str">
        <f t="shared" si="109"/>
        <v>MONEY=@MONEY ,</v>
      </c>
      <c r="AV8" s="7" t="s">
        <v>85</v>
      </c>
      <c r="AW8" s="7" t="s">
        <v>90</v>
      </c>
      <c r="AX8" s="7" t="s">
        <v>166</v>
      </c>
      <c r="AY8" s="7" t="str">
        <f t="shared" si="1"/>
        <v>12,5</v>
      </c>
      <c r="AZ8" s="7" t="str">
        <f t="shared" si="110"/>
        <v>`csCredit`</v>
      </c>
      <c r="BA8" s="7" t="str">
        <f t="shared" si="111"/>
        <v>`csCredit` decimal(12,5) DEFAULT NULL ,</v>
      </c>
      <c r="BB8" s="7" t="str">
        <f t="shared" si="112"/>
        <v>@csCredit ,</v>
      </c>
      <c r="BC8" s="7" t="str">
        <f t="shared" si="113"/>
        <v>csCredit=@csCredit ,</v>
      </c>
      <c r="BD8" s="8"/>
      <c r="BE8" s="7" t="s">
        <v>70</v>
      </c>
      <c r="BF8" s="7" t="s">
        <v>35</v>
      </c>
      <c r="BG8" s="7" t="s">
        <v>160</v>
      </c>
      <c r="BH8" s="7" t="str">
        <f t="shared" si="2"/>
        <v>11</v>
      </c>
      <c r="BI8" s="7" t="str">
        <f t="shared" si="114"/>
        <v>`ParentID`</v>
      </c>
      <c r="BJ8" s="7" t="str">
        <f t="shared" si="115"/>
        <v>`ParentID` int(11) DEFAULT NULL ,</v>
      </c>
      <c r="BK8" s="7" t="str">
        <f t="shared" si="116"/>
        <v>@ParentID ,</v>
      </c>
      <c r="BL8" s="7" t="str">
        <f t="shared" si="117"/>
        <v>ParentID=@ParentID ,</v>
      </c>
      <c r="BN8" s="7" t="s">
        <v>173</v>
      </c>
      <c r="BO8" s="7" t="s">
        <v>179</v>
      </c>
      <c r="BP8" s="7" t="s">
        <v>160</v>
      </c>
      <c r="BQ8" s="7" t="str">
        <f t="shared" si="3"/>
        <v>11</v>
      </c>
      <c r="BR8" s="7" t="str">
        <f t="shared" si="118"/>
        <v>`OwnerID`</v>
      </c>
      <c r="BS8" s="7" t="str">
        <f t="shared" si="119"/>
        <v>`OwnerID` int(11) DEFAULT NULL ,</v>
      </c>
      <c r="BT8" s="7" t="str">
        <f t="shared" si="120"/>
        <v>@OwnerID ,</v>
      </c>
      <c r="BU8" s="7" t="str">
        <f t="shared" si="121"/>
        <v>OwnerID=@OwnerID ,</v>
      </c>
      <c r="BW8" s="7" t="s">
        <v>194</v>
      </c>
      <c r="BX8" s="7" t="s">
        <v>198</v>
      </c>
      <c r="BY8" s="7" t="s">
        <v>163</v>
      </c>
      <c r="BZ8" s="7" t="str">
        <f t="shared" si="4"/>
        <v/>
      </c>
      <c r="CA8" s="7" t="str">
        <f t="shared" si="122"/>
        <v>`NStartTime`</v>
      </c>
      <c r="CB8" s="7" t="str">
        <f t="shared" si="123"/>
        <v>`NStartTime` datetime() DEFAULT NULL ,</v>
      </c>
      <c r="CC8" s="7" t="str">
        <f t="shared" si="124"/>
        <v>@NStartTime ,</v>
      </c>
      <c r="CD8" s="7" t="str">
        <f t="shared" si="125"/>
        <v>NStartTime=@NStartTime ,</v>
      </c>
      <c r="CO8" s="7" t="s">
        <v>209</v>
      </c>
      <c r="CP8" s="7" t="s">
        <v>211</v>
      </c>
      <c r="CQ8" s="7" t="s">
        <v>160</v>
      </c>
      <c r="CR8" s="7" t="str">
        <f t="shared" si="6"/>
        <v>11</v>
      </c>
      <c r="CS8" s="7" t="str">
        <f t="shared" si="130"/>
        <v>`RequireReference`</v>
      </c>
      <c r="CT8" s="7" t="str">
        <f t="shared" si="131"/>
        <v>`RequireReference` int(11) DEFAULT NULL ,</v>
      </c>
      <c r="CU8" s="7" t="str">
        <f t="shared" si="132"/>
        <v>@RequireReference ,</v>
      </c>
      <c r="CV8" s="7" t="str">
        <f t="shared" si="133"/>
        <v>RequireReference=@RequireReference ,</v>
      </c>
      <c r="CX8" s="7" t="s">
        <v>214</v>
      </c>
      <c r="CY8" s="7" t="s">
        <v>219</v>
      </c>
      <c r="CZ8" s="7" t="s">
        <v>166</v>
      </c>
      <c r="DA8" s="7" t="str">
        <f t="shared" si="7"/>
        <v>12,5</v>
      </c>
      <c r="DB8" s="7" t="str">
        <f t="shared" si="134"/>
        <v>`EndInvoiceNo`</v>
      </c>
      <c r="DC8" s="7" t="str">
        <f t="shared" si="135"/>
        <v>`EndInvoiceNo` decimal(12,5) DEFAULT NULL ,</v>
      </c>
      <c r="DD8" s="7" t="str">
        <f t="shared" si="136"/>
        <v>@EndInvoiceNo ,</v>
      </c>
      <c r="DE8" s="7" t="str">
        <f t="shared" si="137"/>
        <v>EndInvoiceNo=@EndInvoiceNo ,</v>
      </c>
      <c r="DG8" s="7" t="s">
        <v>229</v>
      </c>
      <c r="DH8" s="7" t="s">
        <v>86</v>
      </c>
      <c r="DI8" s="7" t="s">
        <v>160</v>
      </c>
      <c r="DJ8" s="7" t="str">
        <f t="shared" si="138"/>
        <v>11</v>
      </c>
      <c r="DK8" s="7" t="str">
        <f t="shared" si="139"/>
        <v>`ServiceID`</v>
      </c>
      <c r="DL8" s="7" t="str">
        <f t="shared" si="140"/>
        <v>`ServiceID` int(11) DEFAULT NULL ,</v>
      </c>
      <c r="DM8" s="7" t="str">
        <f t="shared" si="141"/>
        <v>@ServiceID ,</v>
      </c>
      <c r="DN8" s="7" t="str">
        <f t="shared" si="142"/>
        <v>ServiceID=@ServiceID ,</v>
      </c>
      <c r="DP8" s="7" t="s">
        <v>253</v>
      </c>
      <c r="DQ8" s="7" t="s">
        <v>258</v>
      </c>
      <c r="DR8" s="7" t="s">
        <v>166</v>
      </c>
      <c r="DS8" s="7" t="str">
        <f t="shared" si="143"/>
        <v>12,5</v>
      </c>
      <c r="DT8" s="7" t="str">
        <f t="shared" si="144"/>
        <v>`SRCNO`</v>
      </c>
      <c r="DU8" s="7" t="str">
        <f t="shared" si="145"/>
        <v>`SRCNO` decimal(12,5) DEFAULT NULL ,</v>
      </c>
      <c r="DV8" s="7" t="str">
        <f t="shared" si="146"/>
        <v>@SRCNO ,</v>
      </c>
      <c r="DW8" s="7" t="str">
        <f t="shared" si="147"/>
        <v>SRCNO=@SRCNO ,</v>
      </c>
      <c r="DY8" s="7" t="s">
        <v>295</v>
      </c>
      <c r="DZ8" s="7" t="s">
        <v>301</v>
      </c>
      <c r="EA8" s="7" t="s">
        <v>167</v>
      </c>
      <c r="EB8" s="7" t="str">
        <f t="shared" si="10"/>
        <v>255</v>
      </c>
      <c r="EC8" s="7" t="str">
        <f t="shared" si="148"/>
        <v>`Password`</v>
      </c>
      <c r="ED8" s="7" t="str">
        <f t="shared" si="149"/>
        <v>`Password` varchar(255) DEFAULT NULL ,</v>
      </c>
      <c r="EE8" s="7" t="str">
        <f t="shared" si="150"/>
        <v>@Password ,</v>
      </c>
      <c r="EF8" s="7" t="str">
        <f t="shared" si="151"/>
        <v>Password=@Password ,</v>
      </c>
      <c r="EQ8" s="8" t="s">
        <v>323</v>
      </c>
      <c r="ER8" s="7" t="s">
        <v>337</v>
      </c>
      <c r="ES8" s="8" t="s">
        <v>342</v>
      </c>
      <c r="ET8" s="7" t="s">
        <v>323</v>
      </c>
      <c r="EU8" s="7" t="s">
        <v>167</v>
      </c>
      <c r="EV8" s="7" t="str">
        <f t="shared" si="12"/>
        <v>255</v>
      </c>
      <c r="EW8" s="7" t="str">
        <f t="shared" si="156"/>
        <v>`STATE`</v>
      </c>
      <c r="EX8" s="7" t="str">
        <f t="shared" si="157"/>
        <v>`STATE` varchar(255) DEFAULT NULL ,</v>
      </c>
      <c r="EY8" s="7" t="str">
        <f t="shared" si="158"/>
        <v>@State ,</v>
      </c>
      <c r="EZ8" s="7" t="str">
        <f t="shared" si="159"/>
        <v>STATE=@State ,</v>
      </c>
      <c r="FB8" s="7" t="s">
        <v>366</v>
      </c>
      <c r="FC8" s="8" t="s">
        <v>365</v>
      </c>
      <c r="FD8" s="7" t="s">
        <v>368</v>
      </c>
      <c r="FE8" s="7" t="str">
        <f t="shared" si="13"/>
        <v/>
      </c>
      <c r="FF8" s="7" t="str">
        <f t="shared" si="160"/>
        <v>`UNIQUEID`</v>
      </c>
      <c r="FG8" s="7" t="str">
        <f t="shared" si="161"/>
        <v>`UNIQUEID` bigint() DEFAULT NULL ,</v>
      </c>
      <c r="FH8" s="7" t="str">
        <f t="shared" si="162"/>
        <v>@uniqueid ,</v>
      </c>
      <c r="FI8" s="7" t="str">
        <f t="shared" si="163"/>
        <v>UNIQUEID=@uniqueid ,</v>
      </c>
      <c r="FK8" s="7" t="s">
        <v>410</v>
      </c>
      <c r="FL8" s="7" t="s">
        <v>382</v>
      </c>
      <c r="FM8" s="7" t="s">
        <v>382</v>
      </c>
      <c r="FN8" s="7" t="s">
        <v>399</v>
      </c>
      <c r="FO8" s="7" t="s">
        <v>167</v>
      </c>
      <c r="FP8" s="7" t="str">
        <f t="shared" si="14"/>
        <v>255</v>
      </c>
      <c r="FQ8" s="7" t="str">
        <f t="shared" si="164"/>
        <v>`ESTFAX`</v>
      </c>
      <c r="FR8" s="7" t="str">
        <f t="shared" si="165"/>
        <v>`ESTFAX` varchar(255) DEFAULT NULL ,</v>
      </c>
      <c r="FS8" s="7" t="str">
        <f t="shared" si="166"/>
        <v>@ESTFAX ,</v>
      </c>
      <c r="FT8" s="7" t="str">
        <f t="shared" si="167"/>
        <v>ESTFAX=@ESTFAX ,</v>
      </c>
      <c r="GG8" s="7" t="s">
        <v>416</v>
      </c>
      <c r="GH8" s="7" t="s">
        <v>424</v>
      </c>
      <c r="GI8" s="7" t="s">
        <v>167</v>
      </c>
      <c r="GJ8" s="7" t="str">
        <f t="shared" si="16"/>
        <v>255</v>
      </c>
      <c r="GK8" s="7" t="str">
        <f t="shared" si="172"/>
        <v>`EPISODE`</v>
      </c>
      <c r="GL8" s="7" t="str">
        <f t="shared" si="173"/>
        <v>`EPISODE` varchar(255) DEFAULT NULL ,</v>
      </c>
      <c r="GM8" s="7" t="str">
        <f t="shared" si="174"/>
        <v>@Episode ,</v>
      </c>
      <c r="GN8" s="7" t="str">
        <f t="shared" si="175"/>
        <v>EPISODE=@Episode ,</v>
      </c>
      <c r="GS8" s="7" t="s">
        <v>452</v>
      </c>
      <c r="GT8" s="7" t="s">
        <v>457</v>
      </c>
      <c r="GU8" s="7" t="s">
        <v>167</v>
      </c>
      <c r="GV8" s="7" t="str">
        <f t="shared" si="176"/>
        <v>255</v>
      </c>
      <c r="GW8" s="7" t="str">
        <f t="shared" si="177"/>
        <v>`SUBSCRIBER`</v>
      </c>
      <c r="GX8" s="7" t="str">
        <f t="shared" si="178"/>
        <v>`SUBSCRIBER` varchar(255) DEFAULT NULL ,</v>
      </c>
      <c r="GY8" s="7" t="str">
        <f t="shared" si="179"/>
        <v>@Subscriber ,</v>
      </c>
      <c r="GZ8" s="7" t="str">
        <f t="shared" si="180"/>
        <v>SUBSCRIBER=@Subscriber ,</v>
      </c>
      <c r="HC8" s="7" t="s">
        <v>460</v>
      </c>
      <c r="HD8" s="7" t="s">
        <v>362</v>
      </c>
      <c r="HE8" s="7" t="s">
        <v>167</v>
      </c>
      <c r="HF8" s="7" t="str">
        <f t="shared" si="18"/>
        <v>255</v>
      </c>
      <c r="HG8" s="7" t="str">
        <f t="shared" si="181"/>
        <v>`CLIENTCODE`</v>
      </c>
      <c r="HH8" s="7" t="str">
        <f t="shared" si="182"/>
        <v>`CLIENTCODE` varchar(255) DEFAULT NULL ,</v>
      </c>
      <c r="HI8" s="7" t="str">
        <f t="shared" si="183"/>
        <v>@ClientCode ,</v>
      </c>
      <c r="HJ8" s="7" t="str">
        <f t="shared" si="184"/>
        <v>CLIENTCODE=@ClientCode ,</v>
      </c>
      <c r="HN8" s="7" t="s">
        <v>473</v>
      </c>
      <c r="HO8" s="7" t="s">
        <v>479</v>
      </c>
      <c r="HP8" s="7" t="s">
        <v>163</v>
      </c>
      <c r="HQ8" s="7" t="str">
        <f t="shared" si="19"/>
        <v/>
      </c>
      <c r="HR8" s="7" t="str">
        <f t="shared" si="185"/>
        <v>`VISITDATE`</v>
      </c>
      <c r="HS8" s="7" t="str">
        <f t="shared" si="186"/>
        <v>`VISITDATE` datetime() DEFAULT NULL ,</v>
      </c>
      <c r="HT8" s="7" t="str">
        <f t="shared" si="187"/>
        <v>@VisitDate ,</v>
      </c>
      <c r="HU8" s="7" t="str">
        <f t="shared" si="188"/>
        <v>VISITDATE=@VisitDate ,</v>
      </c>
      <c r="II8" s="7" t="s">
        <v>514</v>
      </c>
      <c r="IJ8" s="7" t="s">
        <v>472</v>
      </c>
      <c r="IK8" s="7" t="s">
        <v>167</v>
      </c>
      <c r="IL8" s="7" t="str">
        <f t="shared" si="21"/>
        <v>255</v>
      </c>
      <c r="IM8" s="7" t="str">
        <f t="shared" si="193"/>
        <v>`CLIENTNAME`</v>
      </c>
      <c r="IN8" s="7" t="str">
        <f t="shared" si="194"/>
        <v>`CLIENTNAME` varchar(255) DEFAULT NULL ,</v>
      </c>
      <c r="IO8" s="7" t="str">
        <f t="shared" si="195"/>
        <v>@ClientName ,</v>
      </c>
      <c r="IP8" s="7" t="str">
        <f t="shared" si="196"/>
        <v>CLIENTNAME=@ClientName ,</v>
      </c>
      <c r="IT8" s="7" t="s">
        <v>516</v>
      </c>
      <c r="IU8" s="7" t="s">
        <v>521</v>
      </c>
      <c r="IV8" s="7" t="s">
        <v>166</v>
      </c>
      <c r="IW8" s="7" t="str">
        <f t="shared" si="22"/>
        <v>12,5</v>
      </c>
      <c r="IX8" s="7" t="str">
        <f t="shared" si="197"/>
        <v>`PERCENT`</v>
      </c>
      <c r="IY8" s="7" t="str">
        <f t="shared" si="198"/>
        <v>`PERCENT` decimal(12,5) DEFAULT NULL ,</v>
      </c>
      <c r="IZ8" s="7" t="str">
        <f t="shared" si="199"/>
        <v>@Percent ,</v>
      </c>
      <c r="JA8" s="7" t="str">
        <f t="shared" si="200"/>
        <v>PERCENT=@Percent ,</v>
      </c>
      <c r="JD8" s="7" t="s">
        <v>526</v>
      </c>
      <c r="JE8" s="7" t="s">
        <v>98</v>
      </c>
      <c r="JF8" s="7" t="s">
        <v>166</v>
      </c>
      <c r="JG8" s="7" t="str">
        <f t="shared" si="201"/>
        <v>12,5</v>
      </c>
      <c r="JH8" s="7" t="str">
        <f t="shared" si="202"/>
        <v>`DISCOUNT`</v>
      </c>
      <c r="JI8" s="7" t="str">
        <f t="shared" si="203"/>
        <v>`DISCOUNT` decimal(12,5) DEFAULT NULL ,</v>
      </c>
      <c r="JJ8" s="7" t="str">
        <f t="shared" si="204"/>
        <v>@Discount ,</v>
      </c>
      <c r="JK8" s="7" t="str">
        <f t="shared" si="205"/>
        <v>DISCOUNT=@Discount ,</v>
      </c>
      <c r="JN8" s="7" t="s">
        <v>532</v>
      </c>
      <c r="JO8" s="7" t="s">
        <v>362</v>
      </c>
      <c r="JP8" s="7" t="s">
        <v>167</v>
      </c>
      <c r="JQ8" s="7" t="str">
        <f t="shared" si="24"/>
        <v>255</v>
      </c>
      <c r="JR8" s="7" t="str">
        <f t="shared" si="287"/>
        <v>`CLIENTCODE`</v>
      </c>
      <c r="JS8" s="7" t="str">
        <f t="shared" si="288"/>
        <v>`CLIENTCODE` varchar(255) DEFAULT NULL ,</v>
      </c>
      <c r="JT8" s="7" t="str">
        <f t="shared" si="289"/>
        <v>@ClientCode ,</v>
      </c>
      <c r="JU8" s="7" t="str">
        <f t="shared" si="290"/>
        <v>CLIENTCODE=@ClientCode ,</v>
      </c>
      <c r="JY8" s="1" t="s">
        <v>544</v>
      </c>
      <c r="JZ8" t="s">
        <v>470</v>
      </c>
      <c r="KA8" s="1" t="s">
        <v>167</v>
      </c>
      <c r="KB8" s="7" t="str">
        <f t="shared" si="25"/>
        <v>255</v>
      </c>
      <c r="KC8" s="7" t="str">
        <f t="shared" si="210"/>
        <v>`SALESTYPE`</v>
      </c>
      <c r="KD8" s="7" t="str">
        <f t="shared" si="211"/>
        <v>`SALESTYPE` varchar(255) DEFAULT NULL ,</v>
      </c>
      <c r="KE8" s="7" t="str">
        <f t="shared" si="212"/>
        <v>@SalesType ,</v>
      </c>
      <c r="KF8" s="7" t="str">
        <f t="shared" si="213"/>
        <v>SALESTYPE=@SalesType ,</v>
      </c>
      <c r="KJ8" s="7" t="s">
        <v>547</v>
      </c>
      <c r="KK8" s="7" t="s">
        <v>44</v>
      </c>
      <c r="KL8" s="1" t="s">
        <v>160</v>
      </c>
      <c r="KM8" s="7" t="str">
        <f t="shared" si="26"/>
        <v>11</v>
      </c>
      <c r="KN8" s="7" t="str">
        <f t="shared" si="214"/>
        <v>`ID_OLD`</v>
      </c>
      <c r="KO8" s="7" t="str">
        <f t="shared" si="215"/>
        <v>`ID_OLD` int(11) DEFAULT NULL ,</v>
      </c>
      <c r="KP8" s="7" t="str">
        <f t="shared" si="216"/>
        <v>@ID_OLD ,</v>
      </c>
      <c r="KQ8" s="7" t="str">
        <f t="shared" si="217"/>
        <v>ID_OLD=@ID_OLD ,</v>
      </c>
      <c r="KT8" s="1" t="s">
        <v>557</v>
      </c>
      <c r="KU8" s="7" t="s">
        <v>44</v>
      </c>
      <c r="KV8" s="1" t="s">
        <v>160</v>
      </c>
      <c r="KW8" s="7" t="str">
        <f t="shared" si="27"/>
        <v>11</v>
      </c>
      <c r="KX8" s="7" t="str">
        <f t="shared" si="218"/>
        <v>`ID_OLD`</v>
      </c>
      <c r="KY8" s="7" t="str">
        <f t="shared" si="219"/>
        <v>`ID_OLD` int(11) DEFAULT NULL ,</v>
      </c>
      <c r="KZ8" s="7" t="str">
        <f t="shared" si="220"/>
        <v>@ID_OLD ,</v>
      </c>
      <c r="LA8" s="7" t="str">
        <f t="shared" si="221"/>
        <v>ID_OLD=@ID_OLD ,</v>
      </c>
      <c r="LC8" s="1" t="s">
        <v>564</v>
      </c>
      <c r="LD8" s="7" t="s">
        <v>562</v>
      </c>
      <c r="LE8" s="1" t="s">
        <v>167</v>
      </c>
      <c r="LF8" s="7" t="str">
        <f t="shared" si="222"/>
        <v>255</v>
      </c>
      <c r="LG8" s="7" t="str">
        <f t="shared" si="223"/>
        <v>`CITY`</v>
      </c>
      <c r="LH8" s="7" t="str">
        <f t="shared" si="224"/>
        <v>`CITY` varchar(255) DEFAULT NULL ,</v>
      </c>
      <c r="LI8" s="7" t="str">
        <f t="shared" si="225"/>
        <v>@City ,</v>
      </c>
      <c r="LJ8" s="7" t="str">
        <f t="shared" si="226"/>
        <v>CITY=@City ,</v>
      </c>
      <c r="LU8" s="1"/>
      <c r="LW8" s="1"/>
      <c r="MD8" s="1" t="s">
        <v>568</v>
      </c>
      <c r="ME8" s="7" t="s">
        <v>46</v>
      </c>
      <c r="MF8" s="1" t="s">
        <v>160</v>
      </c>
      <c r="MG8" s="7" t="str">
        <f t="shared" si="237"/>
        <v>11</v>
      </c>
      <c r="MH8" s="7" t="str">
        <f t="shared" si="238"/>
        <v>`USERID`</v>
      </c>
      <c r="MI8" s="7" t="str">
        <f t="shared" si="239"/>
        <v>`USERID` int(11) DEFAULT NULL ,</v>
      </c>
      <c r="MJ8" s="7" t="str">
        <f t="shared" si="240"/>
        <v>@USERID ,</v>
      </c>
      <c r="MK8" s="7" t="str">
        <f t="shared" si="241"/>
        <v>USERID=@USERID ,</v>
      </c>
      <c r="MM8" s="1" t="s">
        <v>570</v>
      </c>
      <c r="MN8" s="7" t="s">
        <v>46</v>
      </c>
      <c r="MO8" s="1" t="s">
        <v>160</v>
      </c>
      <c r="MP8" s="7" t="str">
        <f t="shared" si="242"/>
        <v>11</v>
      </c>
      <c r="MQ8" s="7" t="str">
        <f t="shared" si="243"/>
        <v>`USERID`</v>
      </c>
      <c r="MR8" s="7" t="str">
        <f t="shared" si="244"/>
        <v>`USERID` int(11) DEFAULT NULL ,</v>
      </c>
      <c r="MS8" s="7" t="str">
        <f t="shared" si="245"/>
        <v>@USERID ,</v>
      </c>
      <c r="MT8" s="7" t="str">
        <f t="shared" si="246"/>
        <v>USERID=@USERID ,</v>
      </c>
      <c r="MV8" s="1" t="s">
        <v>576</v>
      </c>
      <c r="MW8" s="7" t="s">
        <v>302</v>
      </c>
      <c r="MX8" s="1" t="s">
        <v>167</v>
      </c>
      <c r="MY8" s="7" t="str">
        <f t="shared" si="33"/>
        <v>255</v>
      </c>
      <c r="MZ8" s="7" t="str">
        <f t="shared" si="34"/>
        <v>`IP`</v>
      </c>
      <c r="NA8" s="7" t="str">
        <f t="shared" si="35"/>
        <v>`IP` varchar(255) DEFAULT NULL ,</v>
      </c>
      <c r="NB8" s="7" t="str">
        <f t="shared" si="36"/>
        <v>@IP ,</v>
      </c>
      <c r="NC8" s="7" t="str">
        <f t="shared" si="37"/>
        <v>IP=@IP ,</v>
      </c>
      <c r="NE8" s="7" t="s">
        <v>593</v>
      </c>
      <c r="NF8" s="7" t="s">
        <v>118</v>
      </c>
      <c r="NG8" s="7" t="s">
        <v>167</v>
      </c>
      <c r="NH8" s="7" t="str">
        <f t="shared" si="247"/>
        <v>255</v>
      </c>
      <c r="NI8" s="7" t="str">
        <f t="shared" si="248"/>
        <v>`ADDRESS`</v>
      </c>
      <c r="NJ8" s="7" t="str">
        <f t="shared" si="249"/>
        <v>`ADDRESS` varchar(255) DEFAULT NULL ,</v>
      </c>
      <c r="NK8" s="7" t="str">
        <f t="shared" si="250"/>
        <v>@Address ,</v>
      </c>
      <c r="NL8" s="7" t="str">
        <f t="shared" si="251"/>
        <v>ADDRESS=@Address ,</v>
      </c>
      <c r="NQ8" s="7" t="s">
        <v>606</v>
      </c>
      <c r="NR8" s="7" t="s">
        <v>600</v>
      </c>
      <c r="NS8" s="7" t="s">
        <v>167</v>
      </c>
      <c r="NT8" s="7" t="str">
        <f t="shared" si="43"/>
        <v>255</v>
      </c>
      <c r="NU8" s="7" t="str">
        <f t="shared" si="44"/>
        <v>`B_PACKAGE`</v>
      </c>
      <c r="NV8" s="7" t="str">
        <f t="shared" si="45"/>
        <v>`B_PACKAGE` varchar(255) DEFAULT NULL ,</v>
      </c>
      <c r="NW8" s="7" t="str">
        <f t="shared" si="46"/>
        <v>@B_Package ,</v>
      </c>
      <c r="NX8" s="7" t="str">
        <f t="shared" si="47"/>
        <v>B_PACKAGE=@B_Package ,</v>
      </c>
      <c r="OB8" s="7" t="s">
        <v>607</v>
      </c>
      <c r="OC8" s="7" t="s">
        <v>615</v>
      </c>
      <c r="OD8" s="7" t="s">
        <v>160</v>
      </c>
      <c r="OE8" s="7" t="str">
        <f t="shared" si="48"/>
        <v>11</v>
      </c>
      <c r="OF8" s="7" t="str">
        <f t="shared" si="49"/>
        <v>`TIMEZONEID`</v>
      </c>
      <c r="OG8" s="7" t="str">
        <f t="shared" si="50"/>
        <v>`TIMEZONEID` int(11) DEFAULT NULL ,</v>
      </c>
      <c r="OH8" s="7" t="str">
        <f t="shared" si="51"/>
        <v>@TIMEZONEID ,</v>
      </c>
      <c r="OI8" s="7" t="str">
        <f t="shared" si="52"/>
        <v>TIMEZONEID=@TIMEZONEID ,</v>
      </c>
      <c r="OX8" s="7" t="s">
        <v>624</v>
      </c>
      <c r="OY8" s="1" t="s">
        <v>160</v>
      </c>
      <c r="OZ8" s="7" t="str">
        <f t="shared" si="257"/>
        <v>11</v>
      </c>
      <c r="PA8" s="7" t="str">
        <f t="shared" si="258"/>
        <v>`REQUIRED`</v>
      </c>
      <c r="PB8" s="7" t="str">
        <f t="shared" si="259"/>
        <v>`REQUIRED` int(11) DEFAULT NULL ,</v>
      </c>
      <c r="PC8" s="7" t="str">
        <f t="shared" si="260"/>
        <v>@Required ,</v>
      </c>
      <c r="PD8" s="7" t="str">
        <f t="shared" si="261"/>
        <v>REQUIRED=@Required ,</v>
      </c>
      <c r="PT8" s="7" t="s">
        <v>635</v>
      </c>
      <c r="PU8" s="1" t="s">
        <v>160</v>
      </c>
      <c r="PV8" s="7" t="str">
        <f t="shared" si="262"/>
        <v>11</v>
      </c>
      <c r="PW8" s="7" t="str">
        <f t="shared" si="263"/>
        <v>`DURATIONSEC`</v>
      </c>
      <c r="PX8" s="7" t="str">
        <f t="shared" si="264"/>
        <v>`DURATIONSEC` int(11) DEFAULT NULL ,</v>
      </c>
      <c r="PY8" s="7" t="str">
        <f t="shared" si="265"/>
        <v>@DurationSec ,</v>
      </c>
      <c r="PZ8" s="7" t="str">
        <f t="shared" si="266"/>
        <v>DURATIONSEC=@DurationSec ,</v>
      </c>
      <c r="QD8" s="1" t="s">
        <v>644</v>
      </c>
      <c r="QE8" s="1" t="s">
        <v>160</v>
      </c>
      <c r="QF8" s="7" t="str">
        <f t="shared" si="282"/>
        <v>11</v>
      </c>
      <c r="QG8" s="7" t="str">
        <f t="shared" si="283"/>
        <v>`TIMING_OFFSET`</v>
      </c>
      <c r="QH8" s="7" t="str">
        <f t="shared" si="284"/>
        <v>`TIMING_OFFSET` int(11) DEFAULT NULL ,</v>
      </c>
      <c r="QI8" s="7" t="str">
        <f t="shared" si="285"/>
        <v>@timing_offset ,</v>
      </c>
      <c r="QJ8" s="7" t="str">
        <f t="shared" si="286"/>
        <v>TIMING_OFFSET=@timing_offset ,</v>
      </c>
      <c r="QO8" s="1" t="s">
        <v>656</v>
      </c>
      <c r="QP8" s="1" t="s">
        <v>166</v>
      </c>
      <c r="QQ8" s="7" t="str">
        <f t="shared" si="272"/>
        <v>12,5</v>
      </c>
      <c r="QR8" s="7" t="str">
        <f t="shared" si="273"/>
        <v>`ONT_RXPWR`</v>
      </c>
      <c r="QS8" s="7" t="str">
        <f t="shared" si="274"/>
        <v>`ONT_RXPWR` decimal(12,5) DEFAULT NULL ,</v>
      </c>
      <c r="QT8" s="7" t="str">
        <f t="shared" si="275"/>
        <v>@ont_rxpwr ,</v>
      </c>
      <c r="QU8" s="7" t="str">
        <f t="shared" si="276"/>
        <v>ONT_RXPWR=@ont_rxpwr ,</v>
      </c>
      <c r="QZ8" s="9" t="s">
        <v>664</v>
      </c>
      <c r="RA8" s="1" t="s">
        <v>167</v>
      </c>
      <c r="RB8" s="7" t="str">
        <f t="shared" si="277"/>
        <v>255</v>
      </c>
      <c r="RC8" s="7" t="str">
        <f t="shared" si="278"/>
        <v>`URL`</v>
      </c>
      <c r="RD8" s="7" t="str">
        <f t="shared" si="279"/>
        <v>`URL` varchar(255) DEFAULT NULL ,</v>
      </c>
      <c r="RE8" s="7" t="str">
        <f t="shared" si="280"/>
        <v>@URL ,</v>
      </c>
      <c r="RF8" s="7" t="str">
        <f t="shared" si="281"/>
        <v>URL=@URL ,</v>
      </c>
    </row>
    <row r="9" spans="1:474" ht="15" x14ac:dyDescent="0.25">
      <c r="B9" s="7" t="s">
        <v>128</v>
      </c>
      <c r="C9" s="7" t="s">
        <v>164</v>
      </c>
      <c r="D9" s="7" t="s">
        <v>166</v>
      </c>
      <c r="E9" s="7" t="str">
        <f t="shared" si="88"/>
        <v>12,5</v>
      </c>
      <c r="F9" s="7" t="str">
        <f t="shared" si="89"/>
        <v>`MaxCost`</v>
      </c>
      <c r="G9" s="7" t="str">
        <f t="shared" si="90"/>
        <v>`MaxCost` decimal(12,5) DEFAULT NULL</v>
      </c>
      <c r="H9" s="7" t="s">
        <v>168</v>
      </c>
      <c r="J9" s="7" t="s">
        <v>0</v>
      </c>
      <c r="K9" s="7" t="s">
        <v>9</v>
      </c>
      <c r="L9" s="7" t="s">
        <v>167</v>
      </c>
      <c r="M9" s="7" t="str">
        <f t="shared" si="91"/>
        <v>255</v>
      </c>
      <c r="N9" s="7" t="str">
        <f t="shared" si="92"/>
        <v>`BANK`</v>
      </c>
      <c r="O9" s="7" t="str">
        <f t="shared" si="93"/>
        <v>`BANK` varchar(255) DEFAULT NULL</v>
      </c>
      <c r="P9" s="7" t="s">
        <v>168</v>
      </c>
      <c r="Q9" s="7" t="str">
        <f t="shared" si="94"/>
        <v>@BANK</v>
      </c>
      <c r="R9" s="7" t="s">
        <v>168</v>
      </c>
      <c r="S9" s="7" t="str">
        <f t="shared" si="95"/>
        <v>BANK=@BANK,</v>
      </c>
      <c r="U9" s="7" t="s">
        <v>94</v>
      </c>
      <c r="V9" s="7" t="s">
        <v>98</v>
      </c>
      <c r="W9" s="7" t="s">
        <v>166</v>
      </c>
      <c r="X9" s="7" t="str">
        <f t="shared" si="96"/>
        <v>12,5</v>
      </c>
      <c r="Y9" s="7" t="str">
        <f t="shared" si="97"/>
        <v>`Discount`</v>
      </c>
      <c r="Z9" s="7" t="str">
        <f t="shared" si="98"/>
        <v>`Discount` decimal(12,5) DEFAULT NULL ,</v>
      </c>
      <c r="AA9" s="7" t="str">
        <f t="shared" si="99"/>
        <v>@Discount ,</v>
      </c>
      <c r="AB9" s="7" t="str">
        <f t="shared" si="100"/>
        <v>Discount=@Discount ,</v>
      </c>
      <c r="AD9" s="7" t="s">
        <v>123</v>
      </c>
      <c r="AE9" s="7" t="s">
        <v>128</v>
      </c>
      <c r="AF9" s="7" t="s">
        <v>166</v>
      </c>
      <c r="AG9" s="7" t="str">
        <f t="shared" si="101"/>
        <v>12,5</v>
      </c>
      <c r="AH9" s="7" t="str">
        <f t="shared" si="102"/>
        <v>`MaxCost`</v>
      </c>
      <c r="AI9" s="7" t="str">
        <f t="shared" si="103"/>
        <v>`MaxCost` decimal(12,5) DEFAULT NULL ,</v>
      </c>
      <c r="AJ9" s="7" t="str">
        <f t="shared" si="104"/>
        <v>@MaxCost ,</v>
      </c>
      <c r="AK9" s="7" t="str">
        <f t="shared" si="105"/>
        <v>MaxCost=@MaxCost ,</v>
      </c>
      <c r="AM9" s="7" t="s">
        <v>48</v>
      </c>
      <c r="AN9" s="7" t="s">
        <v>56</v>
      </c>
      <c r="AO9" s="7" t="s">
        <v>167</v>
      </c>
      <c r="AP9" s="7" t="str">
        <f t="shared" si="0"/>
        <v>255</v>
      </c>
      <c r="AQ9" s="7" t="str">
        <f t="shared" si="106"/>
        <v>`BankReference`</v>
      </c>
      <c r="AR9" s="7" t="str">
        <f t="shared" si="107"/>
        <v>`BankReference` varchar(255) DEFAULT NULL ,</v>
      </c>
      <c r="AS9" s="7" t="str">
        <f t="shared" si="108"/>
        <v>@BankReference ,</v>
      </c>
      <c r="AT9" s="7" t="str">
        <f t="shared" si="109"/>
        <v>BankReference=@BankReference ,</v>
      </c>
      <c r="AV9" s="7" t="s">
        <v>85</v>
      </c>
      <c r="AW9" s="7" t="s">
        <v>91</v>
      </c>
      <c r="AX9" s="7" t="s">
        <v>166</v>
      </c>
      <c r="AY9" s="7" t="str">
        <f t="shared" si="1"/>
        <v>12,5</v>
      </c>
      <c r="AZ9" s="7" t="str">
        <f t="shared" si="110"/>
        <v>`manualPrice`</v>
      </c>
      <c r="BA9" s="7" t="str">
        <f t="shared" si="111"/>
        <v>`manualPrice` decimal(12,5) DEFAULT NULL ,</v>
      </c>
      <c r="BB9" s="7" t="str">
        <f t="shared" si="112"/>
        <v>@manualPrice ,</v>
      </c>
      <c r="BC9" s="7" t="str">
        <f t="shared" si="113"/>
        <v>manualPrice=@manualPrice ,</v>
      </c>
      <c r="BD9" s="8"/>
      <c r="BE9" s="7" t="s">
        <v>70</v>
      </c>
      <c r="BF9" s="7" t="s">
        <v>76</v>
      </c>
      <c r="BG9" s="7" t="s">
        <v>167</v>
      </c>
      <c r="BH9" s="7" t="str">
        <f t="shared" si="2"/>
        <v>255</v>
      </c>
      <c r="BI9" s="7" t="str">
        <f t="shared" si="114"/>
        <v>`SessionName`</v>
      </c>
      <c r="BJ9" s="7" t="str">
        <f t="shared" si="115"/>
        <v>`SessionName` varchar(255) DEFAULT NULL ,</v>
      </c>
      <c r="BK9" s="7" t="str">
        <f t="shared" si="116"/>
        <v>@SessionName ,</v>
      </c>
      <c r="BL9" s="7" t="str">
        <f t="shared" si="117"/>
        <v>SessionName=@SessionName ,</v>
      </c>
      <c r="BN9" s="7" t="s">
        <v>173</v>
      </c>
      <c r="BO9" s="7" t="s">
        <v>180</v>
      </c>
      <c r="BP9" s="7" t="s">
        <v>160</v>
      </c>
      <c r="BQ9" s="7" t="str">
        <f t="shared" si="3"/>
        <v>11</v>
      </c>
      <c r="BR9" s="7" t="str">
        <f t="shared" si="118"/>
        <v>`PriorityServiceID`</v>
      </c>
      <c r="BS9" s="7" t="str">
        <f t="shared" si="119"/>
        <v>`PriorityServiceID` int(11) DEFAULT NULL ,</v>
      </c>
      <c r="BT9" s="7" t="str">
        <f t="shared" si="120"/>
        <v>@PriorityServiceID ,</v>
      </c>
      <c r="BU9" s="7" t="str">
        <f t="shared" si="121"/>
        <v>PriorityServiceID=@PriorityServiceID ,</v>
      </c>
      <c r="BW9" s="7" t="s">
        <v>194</v>
      </c>
      <c r="BX9" s="7" t="s">
        <v>199</v>
      </c>
      <c r="BY9" s="7" t="s">
        <v>163</v>
      </c>
      <c r="BZ9" s="7" t="str">
        <f t="shared" si="4"/>
        <v/>
      </c>
      <c r="CA9" s="7" t="str">
        <f t="shared" si="122"/>
        <v>`NEndTime`</v>
      </c>
      <c r="CB9" s="7" t="str">
        <f t="shared" si="123"/>
        <v>`NEndTime` datetime() DEFAULT NULL ,</v>
      </c>
      <c r="CC9" s="7" t="str">
        <f t="shared" si="124"/>
        <v>@NEndTime ,</v>
      </c>
      <c r="CD9" s="7" t="str">
        <f t="shared" si="125"/>
        <v>NEndTime=@NEndTime ,</v>
      </c>
      <c r="CO9" s="7" t="s">
        <v>209</v>
      </c>
      <c r="CP9" s="7" t="s">
        <v>212</v>
      </c>
      <c r="CQ9" s="7" t="s">
        <v>160</v>
      </c>
      <c r="CR9" s="7" t="str">
        <f t="shared" si="6"/>
        <v>11</v>
      </c>
      <c r="CS9" s="7" t="str">
        <f t="shared" si="130"/>
        <v>`MaxDaysBefore`</v>
      </c>
      <c r="CT9" s="7" t="str">
        <f t="shared" si="131"/>
        <v>`MaxDaysBefore` int(11) DEFAULT NULL ,</v>
      </c>
      <c r="CU9" s="7" t="str">
        <f t="shared" si="132"/>
        <v>@MaxDaysBefore ,</v>
      </c>
      <c r="CV9" s="7" t="str">
        <f t="shared" si="133"/>
        <v>MaxDaysBefore=@MaxDaysBefore ,</v>
      </c>
      <c r="CX9" s="7" t="s">
        <v>214</v>
      </c>
      <c r="CY9" s="7" t="s">
        <v>179</v>
      </c>
      <c r="CZ9" s="7" t="s">
        <v>160</v>
      </c>
      <c r="DA9" s="7" t="str">
        <f t="shared" si="7"/>
        <v>11</v>
      </c>
      <c r="DB9" s="7" t="str">
        <f t="shared" si="134"/>
        <v>`OwnerID`</v>
      </c>
      <c r="DC9" s="7" t="str">
        <f t="shared" si="135"/>
        <v>`OwnerID` int(11) DEFAULT NULL ,</v>
      </c>
      <c r="DD9" s="7" t="str">
        <f t="shared" si="136"/>
        <v>@OwnerID ,</v>
      </c>
      <c r="DE9" s="7" t="str">
        <f t="shared" si="137"/>
        <v>OwnerID=@OwnerID ,</v>
      </c>
      <c r="DG9" s="7" t="s">
        <v>229</v>
      </c>
      <c r="DH9" s="7" t="s">
        <v>233</v>
      </c>
      <c r="DI9" s="7" t="s">
        <v>160</v>
      </c>
      <c r="DJ9" s="7" t="str">
        <f t="shared" si="138"/>
        <v>11</v>
      </c>
      <c r="DK9" s="7" t="str">
        <f t="shared" si="139"/>
        <v>`DID`</v>
      </c>
      <c r="DL9" s="7" t="str">
        <f t="shared" si="140"/>
        <v>`DID` int(11) DEFAULT NULL ,</v>
      </c>
      <c r="DM9" s="7" t="str">
        <f t="shared" si="141"/>
        <v>@DID ,</v>
      </c>
      <c r="DN9" s="7" t="str">
        <f t="shared" si="142"/>
        <v>DID=@DID ,</v>
      </c>
      <c r="DP9" s="7" t="s">
        <v>253</v>
      </c>
      <c r="DQ9" s="7" t="s">
        <v>259</v>
      </c>
      <c r="DR9" s="7" t="s">
        <v>166</v>
      </c>
      <c r="DS9" s="7" t="str">
        <f t="shared" si="143"/>
        <v>12,5</v>
      </c>
      <c r="DT9" s="7" t="str">
        <f t="shared" si="144"/>
        <v>`DKINO`</v>
      </c>
      <c r="DU9" s="7" t="str">
        <f t="shared" si="145"/>
        <v>`DKINO` decimal(12,5) DEFAULT NULL ,</v>
      </c>
      <c r="DV9" s="7" t="str">
        <f t="shared" si="146"/>
        <v>@DKINO ,</v>
      </c>
      <c r="DW9" s="7" t="str">
        <f t="shared" si="147"/>
        <v>DKINO=@DKINO ,</v>
      </c>
      <c r="DY9" s="7" t="s">
        <v>295</v>
      </c>
      <c r="DZ9" s="7" t="s">
        <v>118</v>
      </c>
      <c r="EA9" s="7" t="s">
        <v>167</v>
      </c>
      <c r="EB9" s="7" t="str">
        <f t="shared" si="10"/>
        <v>255</v>
      </c>
      <c r="EC9" s="7" t="str">
        <f t="shared" si="148"/>
        <v>`Address`</v>
      </c>
      <c r="ED9" s="7" t="str">
        <f t="shared" si="149"/>
        <v>`Address` varchar(255) DEFAULT NULL ,</v>
      </c>
      <c r="EE9" s="7" t="str">
        <f t="shared" si="150"/>
        <v>@Address ,</v>
      </c>
      <c r="EF9" s="7" t="str">
        <f t="shared" si="151"/>
        <v>Address=@Address ,</v>
      </c>
      <c r="EQ9" s="8" t="s">
        <v>324</v>
      </c>
      <c r="ER9" s="7" t="s">
        <v>337</v>
      </c>
      <c r="ES9" s="8">
        <v>721320</v>
      </c>
      <c r="ET9" s="7" t="s">
        <v>361</v>
      </c>
      <c r="EU9" s="7" t="s">
        <v>160</v>
      </c>
      <c r="EV9" s="7" t="str">
        <f t="shared" si="12"/>
        <v>11</v>
      </c>
      <c r="EW9" s="7" t="str">
        <f t="shared" si="156"/>
        <v>`ORDERID`</v>
      </c>
      <c r="EX9" s="7" t="str">
        <f t="shared" si="157"/>
        <v>`ORDERID` int(11) DEFAULT NULL ,</v>
      </c>
      <c r="EY9" s="7" t="str">
        <f t="shared" si="158"/>
        <v>@OrderID ,</v>
      </c>
      <c r="EZ9" s="7" t="str">
        <f t="shared" si="159"/>
        <v>ORDERID=@OrderID ,</v>
      </c>
      <c r="FK9" s="7" t="s">
        <v>410</v>
      </c>
      <c r="FL9" s="7" t="s">
        <v>383</v>
      </c>
      <c r="FM9" s="7" t="s">
        <v>383</v>
      </c>
      <c r="FN9" s="7" t="s">
        <v>400</v>
      </c>
      <c r="FO9" s="7" t="s">
        <v>167</v>
      </c>
      <c r="FP9" s="7" t="str">
        <f t="shared" si="14"/>
        <v>255</v>
      </c>
      <c r="FQ9" s="7" t="str">
        <f t="shared" si="164"/>
        <v>`ESTEMAIL`</v>
      </c>
      <c r="FR9" s="7" t="str">
        <f t="shared" si="165"/>
        <v>`ESTEMAIL` varchar(255) DEFAULT NULL ,</v>
      </c>
      <c r="FS9" s="7" t="str">
        <f t="shared" si="166"/>
        <v>@ESTEMAIL ,</v>
      </c>
      <c r="FT9" s="7" t="str">
        <f t="shared" si="167"/>
        <v>ESTEMAIL=@ESTEMAIL ,</v>
      </c>
      <c r="GG9" s="7" t="s">
        <v>416</v>
      </c>
      <c r="GH9" s="7" t="s">
        <v>425</v>
      </c>
      <c r="GI9" s="7" t="s">
        <v>167</v>
      </c>
      <c r="GJ9" s="7" t="str">
        <f t="shared" si="16"/>
        <v>255</v>
      </c>
      <c r="GK9" s="7" t="str">
        <f t="shared" si="172"/>
        <v>`DURATION`</v>
      </c>
      <c r="GL9" s="7" t="str">
        <f t="shared" si="173"/>
        <v>`DURATION` varchar(255) DEFAULT NULL ,</v>
      </c>
      <c r="GM9" s="7" t="str">
        <f t="shared" si="174"/>
        <v>@Duration ,</v>
      </c>
      <c r="GN9" s="7" t="str">
        <f t="shared" si="175"/>
        <v>DURATION=@Duration ,</v>
      </c>
      <c r="GS9" s="7" t="s">
        <v>452</v>
      </c>
      <c r="GT9" s="7" t="s">
        <v>458</v>
      </c>
      <c r="GU9" s="7" t="s">
        <v>163</v>
      </c>
      <c r="GV9" s="7" t="str">
        <f t="shared" si="176"/>
        <v/>
      </c>
      <c r="GW9" s="7" t="str">
        <f t="shared" si="177"/>
        <v>`SESSIONSTART`</v>
      </c>
      <c r="GX9" s="7" t="str">
        <f t="shared" si="178"/>
        <v>`SESSIONSTART` datetime() DEFAULT NULL ,</v>
      </c>
      <c r="GY9" s="7" t="str">
        <f t="shared" si="179"/>
        <v>@SessionStart ,</v>
      </c>
      <c r="GZ9" s="7" t="str">
        <f t="shared" si="180"/>
        <v>SESSIONSTART=@SessionStart ,</v>
      </c>
      <c r="HC9" s="7" t="s">
        <v>460</v>
      </c>
      <c r="HD9" s="7" t="s">
        <v>472</v>
      </c>
      <c r="HE9" s="7" t="s">
        <v>167</v>
      </c>
      <c r="HF9" s="7" t="str">
        <f t="shared" si="18"/>
        <v>255</v>
      </c>
      <c r="HG9" s="7" t="str">
        <f t="shared" si="181"/>
        <v>`CLIENTNAME`</v>
      </c>
      <c r="HH9" s="7" t="str">
        <f t="shared" si="182"/>
        <v>`CLIENTNAME` varchar(255) DEFAULT NULL ,</v>
      </c>
      <c r="HI9" s="7" t="str">
        <f t="shared" si="183"/>
        <v>@ClientName ,</v>
      </c>
      <c r="HJ9" s="7" t="str">
        <f t="shared" si="184"/>
        <v>CLIENTNAME=@ClientName ,</v>
      </c>
      <c r="HN9" s="7" t="s">
        <v>473</v>
      </c>
      <c r="HO9" s="7" t="s">
        <v>480</v>
      </c>
      <c r="HP9" s="7" t="s">
        <v>160</v>
      </c>
      <c r="HQ9" s="7" t="str">
        <f t="shared" si="19"/>
        <v>11</v>
      </c>
      <c r="HR9" s="7" t="str">
        <f t="shared" si="185"/>
        <v>`STAGETECHREGIONID`</v>
      </c>
      <c r="HS9" s="7" t="str">
        <f t="shared" si="186"/>
        <v>`STAGETECHREGIONID` int(11) DEFAULT NULL ,</v>
      </c>
      <c r="HT9" s="7" t="str">
        <f t="shared" si="187"/>
        <v>@StageTechRegionID ,</v>
      </c>
      <c r="HU9" s="7" t="str">
        <f t="shared" si="188"/>
        <v>STAGETECHREGIONID=@StageTechRegionID ,</v>
      </c>
      <c r="II9" s="7" t="s">
        <v>514</v>
      </c>
      <c r="IJ9" s="7" t="s">
        <v>506</v>
      </c>
      <c r="IK9" s="7" t="s">
        <v>166</v>
      </c>
      <c r="IL9" s="7" t="str">
        <f t="shared" si="21"/>
        <v>12,5</v>
      </c>
      <c r="IM9" s="7" t="str">
        <f t="shared" si="193"/>
        <v>`PAYMENTAMOUNT`</v>
      </c>
      <c r="IN9" s="7" t="str">
        <f t="shared" si="194"/>
        <v>`PAYMENTAMOUNT` decimal(12,5) DEFAULT NULL ,</v>
      </c>
      <c r="IO9" s="7" t="str">
        <f t="shared" si="195"/>
        <v>@PaymentAmount ,</v>
      </c>
      <c r="IP9" s="7" t="str">
        <f t="shared" si="196"/>
        <v>PAYMENTAMOUNT=@PaymentAmount ,</v>
      </c>
      <c r="IT9" s="7" t="s">
        <v>516</v>
      </c>
      <c r="IU9" s="7" t="s">
        <v>463</v>
      </c>
      <c r="IV9" s="7" t="s">
        <v>166</v>
      </c>
      <c r="IW9" s="7" t="str">
        <f t="shared" si="22"/>
        <v>12,5</v>
      </c>
      <c r="IX9" s="7" t="str">
        <f t="shared" si="197"/>
        <v>`AMOUNT`</v>
      </c>
      <c r="IY9" s="7" t="str">
        <f t="shared" si="198"/>
        <v>`AMOUNT` decimal(12,5) DEFAULT NULL ,</v>
      </c>
      <c r="IZ9" s="7" t="str">
        <f t="shared" si="199"/>
        <v>@Amount ,</v>
      </c>
      <c r="JA9" s="7" t="str">
        <f t="shared" si="200"/>
        <v>AMOUNT=@Amount ,</v>
      </c>
      <c r="JD9" s="7" t="s">
        <v>526</v>
      </c>
      <c r="JE9" s="7" t="s">
        <v>125</v>
      </c>
      <c r="JF9" s="7" t="s">
        <v>166</v>
      </c>
      <c r="JG9" s="7" t="str">
        <f t="shared" si="201"/>
        <v>12,5</v>
      </c>
      <c r="JH9" s="7" t="str">
        <f t="shared" si="202"/>
        <v>`PRICE`</v>
      </c>
      <c r="JI9" s="7" t="str">
        <f t="shared" si="203"/>
        <v>`PRICE` decimal(12,5) DEFAULT NULL ,</v>
      </c>
      <c r="JJ9" s="7" t="str">
        <f t="shared" si="204"/>
        <v>@Price ,</v>
      </c>
      <c r="JK9" s="7" t="str">
        <f t="shared" si="205"/>
        <v>PRICE=@Price ,</v>
      </c>
      <c r="JN9" s="7" t="s">
        <v>532</v>
      </c>
      <c r="JO9" s="7" t="s">
        <v>453</v>
      </c>
      <c r="JP9" s="7" t="s">
        <v>167</v>
      </c>
      <c r="JQ9" s="7" t="str">
        <f t="shared" si="24"/>
        <v>255</v>
      </c>
      <c r="JR9" s="7" t="str">
        <f t="shared" si="206"/>
        <v>`DEVICE`</v>
      </c>
      <c r="JS9" s="7" t="str">
        <f t="shared" si="207"/>
        <v>`DEVICE` varchar(255) DEFAULT NULL ,</v>
      </c>
      <c r="JT9" s="7" t="str">
        <f t="shared" si="208"/>
        <v>@Device ,</v>
      </c>
      <c r="JU9" s="7" t="str">
        <f t="shared" si="209"/>
        <v>DEVICE=@Device ,</v>
      </c>
      <c r="JY9" s="1" t="s">
        <v>544</v>
      </c>
      <c r="JZ9" t="s">
        <v>507</v>
      </c>
      <c r="KA9" s="1" t="s">
        <v>167</v>
      </c>
      <c r="KB9" s="7" t="str">
        <f t="shared" si="25"/>
        <v>255</v>
      </c>
      <c r="KC9" s="7" t="str">
        <f t="shared" si="210"/>
        <v>`DEBTPERIOD`</v>
      </c>
      <c r="KD9" s="7" t="str">
        <f t="shared" si="211"/>
        <v>`DEBTPERIOD` varchar(255) DEFAULT NULL ,</v>
      </c>
      <c r="KE9" s="7" t="str">
        <f t="shared" si="212"/>
        <v>@DebtPeriod ,</v>
      </c>
      <c r="KF9" s="7" t="str">
        <f t="shared" si="213"/>
        <v>DEBTPERIOD=@DebtPeriod ,</v>
      </c>
      <c r="KJ9" s="7" t="s">
        <v>547</v>
      </c>
      <c r="KK9" s="7" t="s">
        <v>80</v>
      </c>
      <c r="KL9" s="1" t="s">
        <v>163</v>
      </c>
      <c r="KM9" s="7" t="str">
        <f t="shared" si="26"/>
        <v/>
      </c>
      <c r="KN9" s="7" t="str">
        <f t="shared" si="214"/>
        <v>`UPDDATE`</v>
      </c>
      <c r="KO9" s="7" t="str">
        <f t="shared" si="215"/>
        <v>`UPDDATE` datetime() DEFAULT NULL ,</v>
      </c>
      <c r="KP9" s="7" t="str">
        <f t="shared" si="216"/>
        <v>@UpdDate ,</v>
      </c>
      <c r="KQ9" s="7" t="str">
        <f t="shared" si="217"/>
        <v>UPDDATE=@UpdDate ,</v>
      </c>
      <c r="KT9" s="1" t="s">
        <v>557</v>
      </c>
      <c r="KU9" s="7" t="s">
        <v>80</v>
      </c>
      <c r="KV9" s="1" t="s">
        <v>163</v>
      </c>
      <c r="KW9" s="7" t="str">
        <f t="shared" si="27"/>
        <v/>
      </c>
      <c r="KX9" s="7" t="str">
        <f t="shared" si="218"/>
        <v>`UPDDATE`</v>
      </c>
      <c r="KY9" s="7" t="str">
        <f t="shared" si="219"/>
        <v>`UPDDATE` datetime() DEFAULT NULL ,</v>
      </c>
      <c r="KZ9" s="7" t="str">
        <f t="shared" si="220"/>
        <v>@UpdDate ,</v>
      </c>
      <c r="LA9" s="7" t="str">
        <f t="shared" si="221"/>
        <v>UPDDATE=@UpdDate ,</v>
      </c>
      <c r="LC9" s="1" t="s">
        <v>564</v>
      </c>
      <c r="LD9" s="7" t="s">
        <v>44</v>
      </c>
      <c r="LE9" s="1" t="s">
        <v>160</v>
      </c>
      <c r="LF9" s="7" t="str">
        <f t="shared" si="222"/>
        <v>11</v>
      </c>
      <c r="LG9" s="7" t="str">
        <f t="shared" si="223"/>
        <v>`ID_OLD`</v>
      </c>
      <c r="LH9" s="7" t="str">
        <f t="shared" si="224"/>
        <v>`ID_OLD` int(11) DEFAULT NULL ,</v>
      </c>
      <c r="LI9" s="7" t="str">
        <f t="shared" si="225"/>
        <v>@ID_OLD ,</v>
      </c>
      <c r="LJ9" s="7" t="str">
        <f t="shared" si="226"/>
        <v>ID_OLD=@ID_OLD ,</v>
      </c>
      <c r="LU9" s="1"/>
      <c r="LW9" s="1"/>
      <c r="MD9" s="1" t="s">
        <v>568</v>
      </c>
      <c r="ME9" s="7" t="s">
        <v>500</v>
      </c>
      <c r="MF9" s="1" t="s">
        <v>160</v>
      </c>
      <c r="MG9" s="7" t="str">
        <f t="shared" si="237"/>
        <v>11</v>
      </c>
      <c r="MH9" s="7" t="str">
        <f t="shared" si="238"/>
        <v>`GLOBALTICKET`</v>
      </c>
      <c r="MI9" s="7" t="str">
        <f t="shared" si="239"/>
        <v>`GLOBALTICKET` int(11) DEFAULT NULL ,</v>
      </c>
      <c r="MJ9" s="7" t="str">
        <f t="shared" si="240"/>
        <v>@GlobalTicket ,</v>
      </c>
      <c r="MK9" s="7" t="str">
        <f t="shared" si="241"/>
        <v>GLOBALTICKET=@GlobalTicket ,</v>
      </c>
      <c r="MM9" s="1"/>
      <c r="MV9" s="1" t="s">
        <v>576</v>
      </c>
      <c r="MW9" s="7" t="s">
        <v>575</v>
      </c>
      <c r="MX9" s="1" t="s">
        <v>167</v>
      </c>
      <c r="MY9" s="7" t="str">
        <f t="shared" si="33"/>
        <v>255</v>
      </c>
      <c r="MZ9" s="7" t="str">
        <f t="shared" si="34"/>
        <v>`MAC2`</v>
      </c>
      <c r="NA9" s="7" t="str">
        <f t="shared" si="35"/>
        <v>`MAC2` varchar(255) DEFAULT NULL ,</v>
      </c>
      <c r="NB9" s="7" t="str">
        <f t="shared" si="36"/>
        <v>@MAC2 ,</v>
      </c>
      <c r="NC9" s="7" t="str">
        <f t="shared" si="37"/>
        <v>MAC2=@MAC2 ,</v>
      </c>
      <c r="NE9" s="7" t="s">
        <v>593</v>
      </c>
      <c r="NF9" s="7" t="s">
        <v>562</v>
      </c>
      <c r="NG9" s="7" t="s">
        <v>167</v>
      </c>
      <c r="NH9" s="7" t="str">
        <f t="shared" si="247"/>
        <v>255</v>
      </c>
      <c r="NI9" s="7" t="str">
        <f t="shared" si="248"/>
        <v>`CITY`</v>
      </c>
      <c r="NJ9" s="7" t="str">
        <f t="shared" si="249"/>
        <v>`CITY` varchar(255) DEFAULT NULL ,</v>
      </c>
      <c r="NK9" s="7" t="str">
        <f t="shared" si="250"/>
        <v>@City ,</v>
      </c>
      <c r="NL9" s="7" t="str">
        <f t="shared" si="251"/>
        <v>CITY=@City ,</v>
      </c>
      <c r="NQ9" s="7" t="s">
        <v>606</v>
      </c>
      <c r="NR9" s="7" t="s">
        <v>601</v>
      </c>
      <c r="NS9" s="7" t="s">
        <v>167</v>
      </c>
      <c r="NT9" s="7" t="str">
        <f t="shared" si="43"/>
        <v>255</v>
      </c>
      <c r="NU9" s="7" t="str">
        <f t="shared" si="44"/>
        <v>`B_NETWORK`</v>
      </c>
      <c r="NV9" s="7" t="str">
        <f t="shared" si="45"/>
        <v>`B_NETWORK` varchar(255) DEFAULT NULL ,</v>
      </c>
      <c r="NW9" s="7" t="str">
        <f t="shared" si="46"/>
        <v>@B_Network ,</v>
      </c>
      <c r="NX9" s="7" t="str">
        <f t="shared" si="47"/>
        <v>B_NETWORK=@B_Network ,</v>
      </c>
      <c r="OB9" s="7" t="s">
        <v>607</v>
      </c>
      <c r="OC9" s="7" t="s">
        <v>616</v>
      </c>
      <c r="OD9" s="7" t="s">
        <v>160</v>
      </c>
      <c r="OE9" s="7" t="str">
        <f t="shared" si="48"/>
        <v>11</v>
      </c>
      <c r="OF9" s="7" t="str">
        <f t="shared" si="49"/>
        <v>`INVNO`</v>
      </c>
      <c r="OG9" s="7" t="str">
        <f t="shared" si="50"/>
        <v>`INVNO` int(11) DEFAULT NULL ,</v>
      </c>
      <c r="OH9" s="7" t="str">
        <f t="shared" si="51"/>
        <v>@INVNO ,</v>
      </c>
      <c r="OI9" s="7" t="str">
        <f t="shared" si="52"/>
        <v>INVNO=@INVNO ,</v>
      </c>
      <c r="OM9" s="7" t="s">
        <v>621</v>
      </c>
      <c r="OX9" s="7" t="s">
        <v>625</v>
      </c>
      <c r="OY9" s="1" t="s">
        <v>160</v>
      </c>
      <c r="OZ9" s="7" t="str">
        <f t="shared" si="257"/>
        <v>11</v>
      </c>
      <c r="PA9" s="7" t="str">
        <f t="shared" si="258"/>
        <v>`PARTICIPATION`</v>
      </c>
      <c r="PB9" s="7" t="str">
        <f t="shared" si="259"/>
        <v>`PARTICIPATION` int(11) DEFAULT NULL ,</v>
      </c>
      <c r="PC9" s="7" t="str">
        <f t="shared" si="260"/>
        <v>@Participation ,</v>
      </c>
      <c r="PD9" s="7" t="str">
        <f t="shared" si="261"/>
        <v>PARTICIPATION=@Participation ,</v>
      </c>
      <c r="PT9" s="7" t="s">
        <v>421</v>
      </c>
      <c r="PU9" s="1" t="s">
        <v>163</v>
      </c>
      <c r="PV9" s="7" t="str">
        <f t="shared" si="262"/>
        <v/>
      </c>
      <c r="PW9" s="7" t="str">
        <f t="shared" si="263"/>
        <v>`RELEASEDATE`</v>
      </c>
      <c r="PX9" s="7" t="str">
        <f t="shared" si="264"/>
        <v>`RELEASEDATE` datetime() DEFAULT NULL ,</v>
      </c>
      <c r="PY9" s="7" t="str">
        <f t="shared" si="265"/>
        <v>@ReleaseDate ,</v>
      </c>
      <c r="PZ9" s="7" t="str">
        <f t="shared" si="266"/>
        <v>RELEASEDATE=@ReleaseDate ,</v>
      </c>
      <c r="QD9" s="1" t="s">
        <v>645</v>
      </c>
      <c r="QE9" s="1" t="s">
        <v>160</v>
      </c>
      <c r="QF9" s="7" t="str">
        <f t="shared" si="282"/>
        <v>11</v>
      </c>
      <c r="QG9" s="7" t="str">
        <f t="shared" si="283"/>
        <v>`NUM_CPE`</v>
      </c>
      <c r="QH9" s="7" t="str">
        <f t="shared" si="284"/>
        <v>`NUM_CPE` int(11) DEFAULT NULL ,</v>
      </c>
      <c r="QI9" s="7" t="str">
        <f t="shared" si="285"/>
        <v>@num_cpe ,</v>
      </c>
      <c r="QJ9" s="7" t="str">
        <f t="shared" si="286"/>
        <v>NUM_CPE=@num_cpe ,</v>
      </c>
      <c r="QO9" s="1" t="s">
        <v>658</v>
      </c>
      <c r="QP9" s="1" t="s">
        <v>167</v>
      </c>
      <c r="QQ9" s="7" t="str">
        <f t="shared" si="272"/>
        <v>255</v>
      </c>
      <c r="QR9" s="7" t="str">
        <f t="shared" si="273"/>
        <v>`PWR1`</v>
      </c>
      <c r="QS9" s="7" t="str">
        <f t="shared" si="274"/>
        <v>`PWR1` varchar(255) DEFAULT NULL ,</v>
      </c>
      <c r="QT9" s="7" t="str">
        <f t="shared" si="275"/>
        <v>@pwr1 ,</v>
      </c>
      <c r="QU9" s="7" t="str">
        <f t="shared" si="276"/>
        <v>PWR1=@pwr1 ,</v>
      </c>
      <c r="QZ9" s="9" t="s">
        <v>52</v>
      </c>
      <c r="RA9" s="1" t="s">
        <v>160</v>
      </c>
      <c r="RB9" s="7" t="str">
        <f t="shared" si="277"/>
        <v>11</v>
      </c>
      <c r="RC9" s="7" t="str">
        <f t="shared" si="278"/>
        <v>`CLID`</v>
      </c>
      <c r="RD9" s="7" t="str">
        <f t="shared" si="279"/>
        <v>`CLID` int(11) DEFAULT NULL ,</v>
      </c>
      <c r="RE9" s="7" t="str">
        <f t="shared" si="280"/>
        <v>@CLID ,</v>
      </c>
      <c r="RF9" s="7" t="str">
        <f t="shared" si="281"/>
        <v>CLID=@CLID ,</v>
      </c>
    </row>
    <row r="10" spans="1:474" ht="15" x14ac:dyDescent="0.25">
      <c r="B10" s="7" t="s">
        <v>129</v>
      </c>
      <c r="C10" s="7" t="s">
        <v>160</v>
      </c>
      <c r="D10" s="7" t="s">
        <v>160</v>
      </c>
      <c r="E10" s="7" t="str">
        <f t="shared" si="88"/>
        <v>11</v>
      </c>
      <c r="F10" s="7" t="str">
        <f t="shared" si="89"/>
        <v>`TraficUpSpeed`</v>
      </c>
      <c r="G10" s="7" t="str">
        <f t="shared" si="90"/>
        <v>`TraficUpSpeed` int(11) DEFAULT NULL</v>
      </c>
      <c r="H10" s="7" t="s">
        <v>168</v>
      </c>
      <c r="J10" s="7" t="s">
        <v>0</v>
      </c>
      <c r="K10" s="7" t="s">
        <v>10</v>
      </c>
      <c r="L10" s="7" t="s">
        <v>160</v>
      </c>
      <c r="M10" s="7" t="str">
        <f t="shared" si="91"/>
        <v>11</v>
      </c>
      <c r="N10" s="7" t="str">
        <f t="shared" si="92"/>
        <v>`BANKNO`</v>
      </c>
      <c r="O10" s="7" t="str">
        <f t="shared" si="93"/>
        <v>`BANKNO` int(11) DEFAULT NULL</v>
      </c>
      <c r="P10" s="7" t="s">
        <v>168</v>
      </c>
      <c r="Q10" s="7" t="str">
        <f t="shared" si="94"/>
        <v>@BANKNO</v>
      </c>
      <c r="R10" s="7" t="s">
        <v>168</v>
      </c>
      <c r="S10" s="7" t="str">
        <f t="shared" si="95"/>
        <v>BANKNO=@BANKNO,</v>
      </c>
      <c r="U10" s="7" t="s">
        <v>94</v>
      </c>
      <c r="V10" s="7" t="s">
        <v>99</v>
      </c>
      <c r="W10" s="7" t="s">
        <v>160</v>
      </c>
      <c r="X10" s="7" t="str">
        <f t="shared" si="96"/>
        <v>11</v>
      </c>
      <c r="Y10" s="7" t="str">
        <f t="shared" si="97"/>
        <v>`RatingPlanID`</v>
      </c>
      <c r="Z10" s="7" t="str">
        <f t="shared" si="98"/>
        <v>`RatingPlanID` int(11) DEFAULT NULL ,</v>
      </c>
      <c r="AA10" s="7" t="str">
        <f t="shared" si="99"/>
        <v>@RatingPlanID ,</v>
      </c>
      <c r="AB10" s="7" t="str">
        <f t="shared" si="100"/>
        <v>RatingPlanID=@RatingPlanID ,</v>
      </c>
      <c r="AD10" s="7" t="s">
        <v>123</v>
      </c>
      <c r="AE10" s="7" t="s">
        <v>129</v>
      </c>
      <c r="AF10" s="7" t="s">
        <v>160</v>
      </c>
      <c r="AG10" s="7" t="str">
        <f t="shared" si="101"/>
        <v>11</v>
      </c>
      <c r="AH10" s="7" t="str">
        <f t="shared" si="102"/>
        <v>`TraficUpSpeed`</v>
      </c>
      <c r="AI10" s="7" t="str">
        <f t="shared" si="103"/>
        <v>`TraficUpSpeed` int(11) DEFAULT NULL ,</v>
      </c>
      <c r="AJ10" s="7" t="str">
        <f t="shared" si="104"/>
        <v>@TraficUpSpeed ,</v>
      </c>
      <c r="AK10" s="7" t="str">
        <f t="shared" si="105"/>
        <v>TraficUpSpeed=@TraficUpSpeed ,</v>
      </c>
      <c r="AM10" s="7" t="s">
        <v>48</v>
      </c>
      <c r="AN10" s="7" t="s">
        <v>57</v>
      </c>
      <c r="AO10" s="7" t="s">
        <v>167</v>
      </c>
      <c r="AP10" s="7" t="str">
        <f t="shared" si="0"/>
        <v>255</v>
      </c>
      <c r="AQ10" s="7" t="str">
        <f t="shared" si="106"/>
        <v>`ZAB`</v>
      </c>
      <c r="AR10" s="7" t="str">
        <f t="shared" si="107"/>
        <v>`ZAB` varchar(255) DEFAULT NULL ,</v>
      </c>
      <c r="AS10" s="7" t="str">
        <f t="shared" si="108"/>
        <v>@ZAB ,</v>
      </c>
      <c r="AT10" s="7" t="str">
        <f t="shared" si="109"/>
        <v>ZAB=@ZAB ,</v>
      </c>
      <c r="AV10" s="7" t="s">
        <v>85</v>
      </c>
      <c r="AW10" s="7" t="s">
        <v>39</v>
      </c>
      <c r="AX10" s="7" t="s">
        <v>160</v>
      </c>
      <c r="AY10" s="7" t="str">
        <f t="shared" si="1"/>
        <v>11</v>
      </c>
      <c r="AZ10" s="7" t="str">
        <f t="shared" si="110"/>
        <v>`Active`</v>
      </c>
      <c r="BA10" s="7" t="str">
        <f t="shared" si="111"/>
        <v>`Active` int(11) DEFAULT NULL ,</v>
      </c>
      <c r="BB10" s="7" t="str">
        <f t="shared" si="112"/>
        <v>@Active ,</v>
      </c>
      <c r="BC10" s="7" t="str">
        <f t="shared" si="113"/>
        <v>Active=@Active ,</v>
      </c>
      <c r="BD10" s="8"/>
      <c r="BE10" s="7" t="s">
        <v>70</v>
      </c>
      <c r="BF10" s="7" t="s">
        <v>77</v>
      </c>
      <c r="BG10" s="7" t="s">
        <v>167</v>
      </c>
      <c r="BH10" s="7" t="str">
        <f t="shared" si="2"/>
        <v>255</v>
      </c>
      <c r="BI10" s="7" t="str">
        <f t="shared" si="114"/>
        <v>`BillingName`</v>
      </c>
      <c r="BJ10" s="7" t="str">
        <f t="shared" si="115"/>
        <v>`BillingName` varchar(255) DEFAULT NULL ,</v>
      </c>
      <c r="BK10" s="7" t="str">
        <f t="shared" si="116"/>
        <v>@BillingName ,</v>
      </c>
      <c r="BL10" s="7" t="str">
        <f t="shared" si="117"/>
        <v>BillingName=@BillingName ,</v>
      </c>
      <c r="BN10" s="7" t="s">
        <v>173</v>
      </c>
      <c r="BO10" s="7" t="s">
        <v>44</v>
      </c>
      <c r="BP10" s="7" t="s">
        <v>160</v>
      </c>
      <c r="BQ10" s="7" t="str">
        <f t="shared" si="3"/>
        <v>11</v>
      </c>
      <c r="BR10" s="7" t="str">
        <f t="shared" si="118"/>
        <v>`ID_OLD`</v>
      </c>
      <c r="BS10" s="7" t="str">
        <f t="shared" si="119"/>
        <v>`ID_OLD` int(11) DEFAULT NULL ,</v>
      </c>
      <c r="BT10" s="7" t="str">
        <f t="shared" si="120"/>
        <v>@ID_OLD ,</v>
      </c>
      <c r="BU10" s="7" t="str">
        <f t="shared" si="121"/>
        <v>ID_OLD=@ID_OLD ,</v>
      </c>
      <c r="BW10" s="7" t="s">
        <v>194</v>
      </c>
      <c r="BX10" s="7" t="s">
        <v>200</v>
      </c>
      <c r="BY10" s="7" t="s">
        <v>160</v>
      </c>
      <c r="BZ10" s="7" t="str">
        <f t="shared" si="4"/>
        <v>11</v>
      </c>
      <c r="CA10" s="7" t="str">
        <f t="shared" si="122"/>
        <v>`NextRatingPlanID`</v>
      </c>
      <c r="CB10" s="7" t="str">
        <f t="shared" si="123"/>
        <v>`NextRatingPlanID` int(11) DEFAULT NULL ,</v>
      </c>
      <c r="CC10" s="7" t="str">
        <f t="shared" si="124"/>
        <v>@NextRatingPlanID ,</v>
      </c>
      <c r="CD10" s="7" t="str">
        <f t="shared" si="125"/>
        <v>NextRatingPlanID=@NextRatingPlanID ,</v>
      </c>
      <c r="CO10" s="7" t="s">
        <v>209</v>
      </c>
      <c r="CP10" s="7" t="s">
        <v>213</v>
      </c>
      <c r="CQ10" s="7" t="s">
        <v>160</v>
      </c>
      <c r="CR10" s="7" t="str">
        <f t="shared" si="6"/>
        <v>11</v>
      </c>
      <c r="CS10" s="7" t="str">
        <f t="shared" si="130"/>
        <v>`SimpleMode`</v>
      </c>
      <c r="CT10" s="7" t="str">
        <f t="shared" si="131"/>
        <v>`SimpleMode` int(11) DEFAULT NULL ,</v>
      </c>
      <c r="CU10" s="7" t="str">
        <f t="shared" si="132"/>
        <v>@SimpleMode ,</v>
      </c>
      <c r="CV10" s="7" t="str">
        <f t="shared" si="133"/>
        <v>SimpleMode=@SimpleMode ,</v>
      </c>
      <c r="CX10" s="7" t="s">
        <v>214</v>
      </c>
      <c r="CY10" s="7" t="s">
        <v>220</v>
      </c>
      <c r="CZ10" s="7" t="s">
        <v>160</v>
      </c>
      <c r="DA10" s="7" t="str">
        <f t="shared" si="7"/>
        <v>11</v>
      </c>
      <c r="DB10" s="7" t="str">
        <f t="shared" si="134"/>
        <v>`CashPrinterID`</v>
      </c>
      <c r="DC10" s="7" t="str">
        <f t="shared" si="135"/>
        <v>`CashPrinterID` int(11) DEFAULT NULL ,</v>
      </c>
      <c r="DD10" s="7" t="str">
        <f t="shared" si="136"/>
        <v>@CashPrinterID ,</v>
      </c>
      <c r="DE10" s="7" t="str">
        <f t="shared" si="137"/>
        <v>CashPrinterID=@CashPrinterID ,</v>
      </c>
      <c r="DG10" s="7" t="s">
        <v>229</v>
      </c>
      <c r="DH10" s="7" t="s">
        <v>234</v>
      </c>
      <c r="DI10" s="7" t="s">
        <v>160</v>
      </c>
      <c r="DJ10" s="7" t="str">
        <f t="shared" si="138"/>
        <v>11</v>
      </c>
      <c r="DK10" s="7" t="str">
        <f t="shared" si="139"/>
        <v>`RPDiscountID`</v>
      </c>
      <c r="DL10" s="7" t="str">
        <f t="shared" si="140"/>
        <v>`RPDiscountID` int(11) DEFAULT NULL ,</v>
      </c>
      <c r="DM10" s="7" t="str">
        <f t="shared" si="141"/>
        <v>@RPDiscountID ,</v>
      </c>
      <c r="DN10" s="7" t="str">
        <f t="shared" si="142"/>
        <v>RPDiscountID=@RPDiscountID ,</v>
      </c>
      <c r="DP10" s="7" t="s">
        <v>253</v>
      </c>
      <c r="DQ10" s="7" t="s">
        <v>95</v>
      </c>
      <c r="DR10" s="7" t="s">
        <v>163</v>
      </c>
      <c r="DS10" s="7" t="str">
        <f t="shared" si="143"/>
        <v/>
      </c>
      <c r="DT10" s="7" t="str">
        <f t="shared" si="144"/>
        <v>`DATA`</v>
      </c>
      <c r="DU10" s="7" t="str">
        <f t="shared" si="145"/>
        <v>`DATA` datetime() DEFAULT NULL ,</v>
      </c>
      <c r="DV10" s="7" t="str">
        <f t="shared" si="146"/>
        <v>@DATA ,</v>
      </c>
      <c r="DW10" s="7" t="str">
        <f t="shared" si="147"/>
        <v>DATA=@DATA ,</v>
      </c>
      <c r="DY10" s="7" t="s">
        <v>295</v>
      </c>
      <c r="DZ10" s="7" t="s">
        <v>302</v>
      </c>
      <c r="EA10" s="7" t="s">
        <v>167</v>
      </c>
      <c r="EB10" s="7" t="str">
        <f t="shared" si="10"/>
        <v>255</v>
      </c>
      <c r="EC10" s="7" t="str">
        <f t="shared" si="148"/>
        <v>`IP`</v>
      </c>
      <c r="ED10" s="7" t="str">
        <f t="shared" si="149"/>
        <v>`IP` varchar(255) DEFAULT NULL ,</v>
      </c>
      <c r="EE10" s="7" t="str">
        <f t="shared" si="150"/>
        <v>@IP ,</v>
      </c>
      <c r="EF10" s="7" t="str">
        <f t="shared" si="151"/>
        <v>IP=@IP ,</v>
      </c>
      <c r="EQ10" s="8" t="s">
        <v>325</v>
      </c>
      <c r="ER10" s="7" t="s">
        <v>337</v>
      </c>
      <c r="ES10" s="8" t="s">
        <v>343</v>
      </c>
      <c r="ET10" s="7" t="s">
        <v>354</v>
      </c>
      <c r="EU10" s="7" t="s">
        <v>163</v>
      </c>
      <c r="EV10" s="7" t="str">
        <f t="shared" si="12"/>
        <v/>
      </c>
      <c r="EW10" s="7" t="str">
        <f t="shared" si="156"/>
        <v>`ORDERDATE`</v>
      </c>
      <c r="EX10" s="7" t="str">
        <f t="shared" si="157"/>
        <v>`ORDERDATE` datetime() DEFAULT NULL ,</v>
      </c>
      <c r="EY10" s="7" t="str">
        <f t="shared" si="158"/>
        <v>@OrderDate ,</v>
      </c>
      <c r="EZ10" s="7" t="str">
        <f t="shared" si="159"/>
        <v>ORDERDATE=@OrderDate ,</v>
      </c>
      <c r="FK10" s="7" t="s">
        <v>410</v>
      </c>
      <c r="FL10" s="7" t="s">
        <v>384</v>
      </c>
      <c r="FM10" s="7" t="s">
        <v>384</v>
      </c>
      <c r="FN10" s="7" t="s">
        <v>401</v>
      </c>
      <c r="FO10" s="7" t="s">
        <v>167</v>
      </c>
      <c r="FP10" s="7" t="str">
        <f t="shared" si="14"/>
        <v>255</v>
      </c>
      <c r="FQ10" s="7" t="str">
        <f t="shared" si="164"/>
        <v>`ESTWEBSITE`</v>
      </c>
      <c r="FR10" s="7" t="str">
        <f t="shared" si="165"/>
        <v>`ESTWEBSITE` varchar(255) DEFAULT NULL ,</v>
      </c>
      <c r="FS10" s="7" t="str">
        <f t="shared" si="166"/>
        <v>@ESTWEBSITE ,</v>
      </c>
      <c r="FT10" s="7" t="str">
        <f t="shared" si="167"/>
        <v>ESTWEBSITE=@ESTWEBSITE ,</v>
      </c>
      <c r="GG10" s="7" t="s">
        <v>416</v>
      </c>
      <c r="GH10" s="7" t="s">
        <v>426</v>
      </c>
      <c r="GI10" s="7" t="s">
        <v>160</v>
      </c>
      <c r="GJ10" s="7" t="str">
        <f t="shared" si="16"/>
        <v>11</v>
      </c>
      <c r="GK10" s="7" t="str">
        <f t="shared" si="172"/>
        <v>`ASPECTRATIOID`</v>
      </c>
      <c r="GL10" s="7" t="str">
        <f t="shared" si="173"/>
        <v>`ASPECTRATIOID` int(11) DEFAULT NULL ,</v>
      </c>
      <c r="GM10" s="7" t="str">
        <f t="shared" si="174"/>
        <v>@AspectRatioID ,</v>
      </c>
      <c r="GN10" s="7" t="str">
        <f t="shared" si="175"/>
        <v>ASPECTRATIOID=@AspectRatioID ,</v>
      </c>
      <c r="GS10" s="7" t="s">
        <v>452</v>
      </c>
      <c r="GT10" s="7" t="s">
        <v>459</v>
      </c>
      <c r="GU10" s="7" t="s">
        <v>163</v>
      </c>
      <c r="GV10" s="7" t="str">
        <f t="shared" si="176"/>
        <v/>
      </c>
      <c r="GW10" s="7" t="str">
        <f t="shared" si="177"/>
        <v>`SESSIONEND`</v>
      </c>
      <c r="GX10" s="7" t="str">
        <f t="shared" si="178"/>
        <v>`SESSIONEND` datetime() DEFAULT NULL ,</v>
      </c>
      <c r="GY10" s="7" t="str">
        <f t="shared" si="179"/>
        <v>@SessionEnd ,</v>
      </c>
      <c r="GZ10" s="7" t="str">
        <f t="shared" si="180"/>
        <v>SESSIONEND=@SessionEnd ,</v>
      </c>
      <c r="HC10" s="7" t="s">
        <v>460</v>
      </c>
      <c r="HD10" s="7" t="s">
        <v>471</v>
      </c>
      <c r="HE10" s="7" t="s">
        <v>167</v>
      </c>
      <c r="HF10" s="7" t="str">
        <f t="shared" si="18"/>
        <v>255</v>
      </c>
      <c r="HG10" s="7" t="str">
        <f t="shared" si="181"/>
        <v>`SERIALNO`</v>
      </c>
      <c r="HH10" s="7" t="str">
        <f t="shared" si="182"/>
        <v>`SERIALNO` varchar(255) DEFAULT NULL ,</v>
      </c>
      <c r="HI10" s="7" t="str">
        <f t="shared" si="183"/>
        <v>@SerialNo ,</v>
      </c>
      <c r="HJ10" s="7" t="str">
        <f t="shared" si="184"/>
        <v>SERIALNO=@SerialNo ,</v>
      </c>
      <c r="HN10" s="7" t="s">
        <v>473</v>
      </c>
      <c r="HO10" s="7" t="s">
        <v>481</v>
      </c>
      <c r="HP10" s="7" t="s">
        <v>163</v>
      </c>
      <c r="HQ10" s="7" t="str">
        <f t="shared" si="19"/>
        <v/>
      </c>
      <c r="HR10" s="7" t="str">
        <f t="shared" si="185"/>
        <v>`EXECUTEDDATE`</v>
      </c>
      <c r="HS10" s="7" t="str">
        <f t="shared" si="186"/>
        <v>`EXECUTEDDATE` datetime() DEFAULT NULL ,</v>
      </c>
      <c r="HT10" s="7" t="str">
        <f t="shared" si="187"/>
        <v>@ExecutedDate ,</v>
      </c>
      <c r="HU10" s="7" t="str">
        <f t="shared" si="188"/>
        <v>EXECUTEDDATE=@ExecutedDate ,</v>
      </c>
      <c r="II10" s="7" t="s">
        <v>514</v>
      </c>
      <c r="IJ10" s="7" t="s">
        <v>508</v>
      </c>
      <c r="IK10" s="7" t="s">
        <v>167</v>
      </c>
      <c r="IL10" s="7" t="str">
        <f t="shared" si="21"/>
        <v>255</v>
      </c>
      <c r="IM10" s="7" t="str">
        <f t="shared" si="193"/>
        <v>`PAYMENTPLACE`</v>
      </c>
      <c r="IN10" s="7" t="str">
        <f t="shared" si="194"/>
        <v>`PAYMENTPLACE` varchar(255) DEFAULT NULL ,</v>
      </c>
      <c r="IO10" s="7" t="str">
        <f t="shared" si="195"/>
        <v>@PaymentPlace ,</v>
      </c>
      <c r="IP10" s="7" t="str">
        <f t="shared" si="196"/>
        <v>PAYMENTPLACE=@PaymentPlace ,</v>
      </c>
      <c r="IT10" s="7" t="s">
        <v>516</v>
      </c>
      <c r="IU10" s="7" t="s">
        <v>44</v>
      </c>
      <c r="IV10" s="7" t="s">
        <v>167</v>
      </c>
      <c r="IW10" s="7" t="str">
        <f t="shared" si="22"/>
        <v>255</v>
      </c>
      <c r="IX10" s="7" t="str">
        <f t="shared" si="197"/>
        <v>`ID_OLD`</v>
      </c>
      <c r="IY10" s="7" t="str">
        <f t="shared" si="198"/>
        <v>`ID_OLD` varchar(255) DEFAULT NULL ,</v>
      </c>
      <c r="IZ10" s="7" t="str">
        <f t="shared" si="199"/>
        <v>@ID_OLD ,</v>
      </c>
      <c r="JA10" s="7" t="str">
        <f t="shared" si="200"/>
        <v>ID_OLD=@ID_OLD ,</v>
      </c>
      <c r="JD10" s="7" t="s">
        <v>526</v>
      </c>
      <c r="JE10" s="7" t="s">
        <v>528</v>
      </c>
      <c r="JF10" s="7" t="s">
        <v>160</v>
      </c>
      <c r="JG10" s="7" t="str">
        <f t="shared" si="201"/>
        <v>11</v>
      </c>
      <c r="JH10" s="7" t="str">
        <f t="shared" si="202"/>
        <v>`VALIDITY`</v>
      </c>
      <c r="JI10" s="7" t="str">
        <f t="shared" si="203"/>
        <v>`VALIDITY` int(11) DEFAULT NULL ,</v>
      </c>
      <c r="JJ10" s="7" t="str">
        <f t="shared" si="204"/>
        <v>@Validity ,</v>
      </c>
      <c r="JK10" s="7" t="str">
        <f t="shared" si="205"/>
        <v>VALIDITY=@Validity ,</v>
      </c>
      <c r="JN10" s="7" t="s">
        <v>532</v>
      </c>
      <c r="JO10" s="7" t="s">
        <v>537</v>
      </c>
      <c r="JP10" s="7" t="s">
        <v>167</v>
      </c>
      <c r="JQ10" s="7" t="str">
        <f t="shared" si="24"/>
        <v>255</v>
      </c>
      <c r="JR10" s="7" t="str">
        <f>CONCATENATE($A$1,UPPER(JO10),$A$1)</f>
        <v>`TRAFFICTYPE`</v>
      </c>
      <c r="JS10" s="7" t="str">
        <f t="shared" si="207"/>
        <v>`TRAFFICTYPE` varchar(255) DEFAULT NULL ,</v>
      </c>
      <c r="JT10" s="7" t="str">
        <f t="shared" si="208"/>
        <v>@TrafficType ,</v>
      </c>
      <c r="JU10" s="7" t="str">
        <f t="shared" si="209"/>
        <v>TRAFFICTYPE=@TrafficType ,</v>
      </c>
      <c r="JY10" s="1" t="s">
        <v>544</v>
      </c>
      <c r="JZ10" t="s">
        <v>464</v>
      </c>
      <c r="KA10" s="1" t="s">
        <v>167</v>
      </c>
      <c r="KB10" s="7" t="str">
        <f t="shared" si="25"/>
        <v>255</v>
      </c>
      <c r="KC10" s="7" t="str">
        <f t="shared" si="210"/>
        <v>`PLACE`</v>
      </c>
      <c r="KD10" s="7" t="str">
        <f t="shared" si="211"/>
        <v>`PLACE` varchar(255) DEFAULT NULL ,</v>
      </c>
      <c r="KE10" s="7" t="str">
        <f t="shared" si="212"/>
        <v>@Place ,</v>
      </c>
      <c r="KF10" s="7" t="str">
        <f t="shared" si="213"/>
        <v>PLACE=@Place ,</v>
      </c>
      <c r="KJ10" s="7" t="s">
        <v>547</v>
      </c>
      <c r="KK10" s="7" t="s">
        <v>46</v>
      </c>
      <c r="KL10" s="1" t="s">
        <v>160</v>
      </c>
      <c r="KM10" s="7" t="str">
        <f t="shared" si="26"/>
        <v>11</v>
      </c>
      <c r="KN10" s="7" t="str">
        <f t="shared" si="214"/>
        <v>`USERID`</v>
      </c>
      <c r="KO10" s="7" t="str">
        <f t="shared" si="215"/>
        <v>`USERID` int(11) DEFAULT NULL ,</v>
      </c>
      <c r="KP10" s="7" t="str">
        <f t="shared" si="216"/>
        <v>@USERID ,</v>
      </c>
      <c r="KQ10" s="7" t="str">
        <f t="shared" si="217"/>
        <v>USERID=@USERID ,</v>
      </c>
      <c r="KT10" s="1" t="s">
        <v>557</v>
      </c>
      <c r="KU10" s="7" t="s">
        <v>46</v>
      </c>
      <c r="KV10" s="1" t="s">
        <v>160</v>
      </c>
      <c r="KW10" s="7" t="str">
        <f t="shared" si="27"/>
        <v>11</v>
      </c>
      <c r="KX10" s="7" t="str">
        <f t="shared" si="218"/>
        <v>`USERID`</v>
      </c>
      <c r="KY10" s="7" t="str">
        <f t="shared" si="219"/>
        <v>`USERID` int(11) DEFAULT NULL ,</v>
      </c>
      <c r="KZ10" s="7" t="str">
        <f t="shared" si="220"/>
        <v>@USERID ,</v>
      </c>
      <c r="LA10" s="7" t="str">
        <f t="shared" si="221"/>
        <v>USERID=@USERID ,</v>
      </c>
      <c r="LC10" s="1" t="s">
        <v>564</v>
      </c>
      <c r="LD10" s="7" t="s">
        <v>80</v>
      </c>
      <c r="LE10" s="1" t="s">
        <v>163</v>
      </c>
      <c r="LF10" s="7" t="str">
        <f t="shared" si="222"/>
        <v/>
      </c>
      <c r="LG10" s="7" t="str">
        <f t="shared" si="223"/>
        <v>`UPDDATE`</v>
      </c>
      <c r="LH10" s="7" t="str">
        <f t="shared" si="224"/>
        <v>`UPDDATE` datetime() DEFAULT NULL ,</v>
      </c>
      <c r="LI10" s="7" t="str">
        <f t="shared" si="225"/>
        <v>@UpdDate ,</v>
      </c>
      <c r="LJ10" s="7" t="str">
        <f t="shared" si="226"/>
        <v>UPDDATE=@UpdDate ,</v>
      </c>
      <c r="MV10" s="1" t="s">
        <v>576</v>
      </c>
      <c r="MW10" s="7" t="s">
        <v>577</v>
      </c>
      <c r="MX10" s="1" t="s">
        <v>167</v>
      </c>
      <c r="MY10" s="7" t="str">
        <f t="shared" si="33"/>
        <v>255</v>
      </c>
      <c r="MZ10" s="7" t="str">
        <f t="shared" si="34"/>
        <v>`IPOLD2`</v>
      </c>
      <c r="NA10" s="7" t="str">
        <f t="shared" si="35"/>
        <v>`IPOLD2` varchar(255) DEFAULT NULL ,</v>
      </c>
      <c r="NB10" s="7" t="str">
        <f t="shared" si="36"/>
        <v>@IPOLD2 ,</v>
      </c>
      <c r="NC10" s="7" t="str">
        <f t="shared" si="37"/>
        <v>IPOLD2=@IPOLD2 ,</v>
      </c>
      <c r="NE10" s="7" t="s">
        <v>593</v>
      </c>
      <c r="NF10" s="7" t="s">
        <v>580</v>
      </c>
      <c r="NG10" s="7" t="s">
        <v>167</v>
      </c>
      <c r="NH10" s="7" t="str">
        <f t="shared" si="247"/>
        <v>255</v>
      </c>
      <c r="NI10" s="7" t="str">
        <f t="shared" si="248"/>
        <v>`ZIP`</v>
      </c>
      <c r="NJ10" s="7" t="str">
        <f t="shared" si="249"/>
        <v>`ZIP` varchar(255) DEFAULT NULL ,</v>
      </c>
      <c r="NK10" s="7" t="str">
        <f t="shared" si="250"/>
        <v>@ZIP ,</v>
      </c>
      <c r="NL10" s="7" t="str">
        <f t="shared" si="251"/>
        <v>ZIP=@ZIP ,</v>
      </c>
      <c r="NQ10" s="7" t="s">
        <v>606</v>
      </c>
      <c r="NR10" s="7" t="s">
        <v>603</v>
      </c>
      <c r="NS10" s="7" t="s">
        <v>167</v>
      </c>
      <c r="NT10" s="7" t="str">
        <f t="shared" si="43"/>
        <v>255</v>
      </c>
      <c r="NU10" s="7" t="str">
        <f t="shared" si="44"/>
        <v>`B_REGION`</v>
      </c>
      <c r="NV10" s="7" t="str">
        <f t="shared" si="45"/>
        <v>`B_REGION` varchar(255) DEFAULT NULL ,</v>
      </c>
      <c r="NW10" s="7" t="str">
        <f t="shared" si="46"/>
        <v>@B_Region ,</v>
      </c>
      <c r="NX10" s="7" t="str">
        <f t="shared" si="47"/>
        <v>B_REGION=@B_Region ,</v>
      </c>
      <c r="OB10" s="7" t="s">
        <v>607</v>
      </c>
      <c r="OC10" s="7" t="s">
        <v>617</v>
      </c>
      <c r="OD10" s="7" t="s">
        <v>160</v>
      </c>
      <c r="OE10" s="7" t="str">
        <f t="shared" si="48"/>
        <v>11</v>
      </c>
      <c r="OF10" s="7" t="str">
        <f t="shared" si="49"/>
        <v>`OCTETS`</v>
      </c>
      <c r="OG10" s="7" t="str">
        <f t="shared" si="50"/>
        <v>`OCTETS` int(11) DEFAULT NULL ,</v>
      </c>
      <c r="OH10" s="7" t="str">
        <f t="shared" si="51"/>
        <v>@OCTETS ,</v>
      </c>
      <c r="OI10" s="7" t="str">
        <f t="shared" si="52"/>
        <v>OCTETS=@OCTETS ,</v>
      </c>
      <c r="OX10" s="7" t="s">
        <v>323</v>
      </c>
      <c r="OY10" s="1" t="s">
        <v>167</v>
      </c>
      <c r="OZ10" s="7" t="str">
        <f t="shared" si="257"/>
        <v>255</v>
      </c>
      <c r="PA10" s="7" t="str">
        <f t="shared" si="258"/>
        <v>`STATE`</v>
      </c>
      <c r="PB10" s="7" t="str">
        <f t="shared" si="259"/>
        <v>`STATE` varchar(255) DEFAULT NULL ,</v>
      </c>
      <c r="PC10" s="7" t="str">
        <f t="shared" si="260"/>
        <v>@State ,</v>
      </c>
      <c r="PD10" s="7" t="str">
        <f t="shared" si="261"/>
        <v>STATE=@State ,</v>
      </c>
      <c r="PT10" s="7" t="s">
        <v>431</v>
      </c>
      <c r="PU10" s="1" t="s">
        <v>160</v>
      </c>
      <c r="PV10" s="7" t="str">
        <f t="shared" si="262"/>
        <v>11</v>
      </c>
      <c r="PW10" s="7" t="str">
        <f t="shared" si="263"/>
        <v>`RATINGID`</v>
      </c>
      <c r="PX10" s="7" t="str">
        <f t="shared" si="264"/>
        <v>`RATINGID` int(11) DEFAULT NULL ,</v>
      </c>
      <c r="PY10" s="7" t="str">
        <f t="shared" si="265"/>
        <v>@RatingID ,</v>
      </c>
      <c r="PZ10" s="7" t="str">
        <f t="shared" si="266"/>
        <v>RATINGID=@RatingID ,</v>
      </c>
      <c r="QD10" s="1" t="s">
        <v>646</v>
      </c>
      <c r="QE10" s="1" t="s">
        <v>167</v>
      </c>
      <c r="QF10" s="7" t="str">
        <f t="shared" si="282"/>
        <v>255</v>
      </c>
      <c r="QG10" s="7" t="str">
        <f t="shared" si="283"/>
        <v>`DIP`</v>
      </c>
      <c r="QH10" s="7" t="str">
        <f t="shared" si="284"/>
        <v>`DIP` varchar(255) DEFAULT NULL ,</v>
      </c>
      <c r="QI10" s="7" t="str">
        <f t="shared" si="285"/>
        <v>@dip ,</v>
      </c>
      <c r="QJ10" s="7" t="str">
        <f t="shared" si="286"/>
        <v>DIP=@dip ,</v>
      </c>
      <c r="QO10" s="1" t="s">
        <v>657</v>
      </c>
      <c r="QP10" s="1" t="s">
        <v>166</v>
      </c>
      <c r="QQ10" s="7" t="str">
        <f t="shared" si="272"/>
        <v>12,5</v>
      </c>
      <c r="QR10" s="7" t="str">
        <f t="shared" si="273"/>
        <v>`OLT_RXPWR`</v>
      </c>
      <c r="QS10" s="7" t="str">
        <f t="shared" si="274"/>
        <v>`OLT_RXPWR` decimal(12,5) DEFAULT NULL ,</v>
      </c>
      <c r="QT10" s="7" t="str">
        <f t="shared" si="275"/>
        <v>@olt_rxpwr ,</v>
      </c>
      <c r="QU10" s="7" t="str">
        <f t="shared" si="276"/>
        <v>OLT_RXPWR=@olt_rxpwr ,</v>
      </c>
      <c r="QZ10" s="9" t="s">
        <v>63</v>
      </c>
      <c r="RA10" s="1" t="s">
        <v>160</v>
      </c>
      <c r="RB10" s="7" t="str">
        <f t="shared" si="277"/>
        <v>11</v>
      </c>
      <c r="RC10" s="7" t="str">
        <f t="shared" si="278"/>
        <v>`CID`</v>
      </c>
      <c r="RD10" s="7" t="str">
        <f t="shared" si="279"/>
        <v>`CID` int(11) DEFAULT NULL ,</v>
      </c>
      <c r="RE10" s="7" t="str">
        <f t="shared" si="280"/>
        <v>@CID ,</v>
      </c>
      <c r="RF10" s="7" t="str">
        <f t="shared" si="281"/>
        <v>CID=@CID ,</v>
      </c>
    </row>
    <row r="11" spans="1:474" ht="15" x14ac:dyDescent="0.25">
      <c r="B11" s="7" t="s">
        <v>130</v>
      </c>
      <c r="C11" s="7" t="s">
        <v>160</v>
      </c>
      <c r="D11" s="7" t="s">
        <v>160</v>
      </c>
      <c r="E11" s="7" t="str">
        <f t="shared" si="88"/>
        <v>11</v>
      </c>
      <c r="F11" s="7" t="str">
        <f t="shared" si="89"/>
        <v>`TraficDownSpeed`</v>
      </c>
      <c r="G11" s="7" t="str">
        <f t="shared" si="90"/>
        <v>`TraficDownSpeed` int(11) DEFAULT NULL</v>
      </c>
      <c r="H11" s="7" t="s">
        <v>168</v>
      </c>
      <c r="J11" s="7" t="s">
        <v>0</v>
      </c>
      <c r="K11" s="7" t="s">
        <v>11</v>
      </c>
      <c r="L11" s="7" t="s">
        <v>167</v>
      </c>
      <c r="M11" s="7" t="str">
        <f t="shared" si="91"/>
        <v>255</v>
      </c>
      <c r="N11" s="7" t="str">
        <f t="shared" si="92"/>
        <v>`ACCOUNT`</v>
      </c>
      <c r="O11" s="7" t="str">
        <f t="shared" si="93"/>
        <v>`ACCOUNT` varchar(255) DEFAULT NULL</v>
      </c>
      <c r="P11" s="7" t="s">
        <v>168</v>
      </c>
      <c r="Q11" s="7" t="str">
        <f t="shared" si="94"/>
        <v>@ACCOUNT</v>
      </c>
      <c r="R11" s="7" t="s">
        <v>168</v>
      </c>
      <c r="S11" s="7" t="str">
        <f t="shared" si="95"/>
        <v>ACCOUNT=@ACCOUNT,</v>
      </c>
      <c r="U11" s="7" t="s">
        <v>94</v>
      </c>
      <c r="V11" s="7" t="s">
        <v>100</v>
      </c>
      <c r="W11" s="7" t="s">
        <v>160</v>
      </c>
      <c r="X11" s="7" t="str">
        <f t="shared" si="96"/>
        <v>11</v>
      </c>
      <c r="Y11" s="7" t="str">
        <f t="shared" si="97"/>
        <v>`InvoicingDate`</v>
      </c>
      <c r="Z11" s="7" t="str">
        <f t="shared" si="98"/>
        <v>`InvoicingDate` int(11) DEFAULT NULL ,</v>
      </c>
      <c r="AA11" s="7" t="str">
        <f t="shared" si="99"/>
        <v>@InvoicingDate ,</v>
      </c>
      <c r="AB11" s="7" t="str">
        <f t="shared" si="100"/>
        <v>InvoicingDate=@InvoicingDate ,</v>
      </c>
      <c r="AD11" s="7" t="s">
        <v>123</v>
      </c>
      <c r="AE11" s="7" t="s">
        <v>130</v>
      </c>
      <c r="AF11" s="7" t="s">
        <v>160</v>
      </c>
      <c r="AG11" s="7" t="str">
        <f t="shared" si="101"/>
        <v>11</v>
      </c>
      <c r="AH11" s="7" t="str">
        <f t="shared" si="102"/>
        <v>`TraficDownSpeed`</v>
      </c>
      <c r="AI11" s="7" t="str">
        <f t="shared" si="103"/>
        <v>`TraficDownSpeed` int(11) DEFAULT NULL ,</v>
      </c>
      <c r="AJ11" s="7" t="str">
        <f t="shared" si="104"/>
        <v>@TraficDownSpeed ,</v>
      </c>
      <c r="AK11" s="7" t="str">
        <f t="shared" si="105"/>
        <v>TraficDownSpeed=@TraficDownSpeed ,</v>
      </c>
      <c r="AM11" s="7" t="s">
        <v>48</v>
      </c>
      <c r="AN11" s="7" t="s">
        <v>58</v>
      </c>
      <c r="AO11" s="7" t="s">
        <v>160</v>
      </c>
      <c r="AP11" s="7" t="str">
        <f t="shared" si="0"/>
        <v>11</v>
      </c>
      <c r="AQ11" s="7" t="str">
        <f t="shared" si="106"/>
        <v>`INVID`</v>
      </c>
      <c r="AR11" s="7" t="str">
        <f t="shared" si="107"/>
        <v>`INVID` int(11) DEFAULT NULL ,</v>
      </c>
      <c r="AS11" s="7" t="str">
        <f t="shared" si="108"/>
        <v>@INVID ,</v>
      </c>
      <c r="AT11" s="7" t="str">
        <f t="shared" si="109"/>
        <v>INVID=@INVID ,</v>
      </c>
      <c r="AV11" s="7" t="s">
        <v>85</v>
      </c>
      <c r="AW11" s="7" t="s">
        <v>92</v>
      </c>
      <c r="AX11" s="7" t="s">
        <v>163</v>
      </c>
      <c r="AY11" s="7" t="str">
        <f t="shared" si="1"/>
        <v/>
      </c>
      <c r="AZ11" s="7" t="str">
        <f t="shared" si="110"/>
        <v>`ActivatedDate`</v>
      </c>
      <c r="BA11" s="7" t="str">
        <f t="shared" si="111"/>
        <v>`ActivatedDate` datetime() DEFAULT NULL ,</v>
      </c>
      <c r="BB11" s="7" t="str">
        <f t="shared" si="112"/>
        <v>@ActivatedDate ,</v>
      </c>
      <c r="BC11" s="7" t="str">
        <f t="shared" si="113"/>
        <v>ActivatedDate=@ActivatedDate ,</v>
      </c>
      <c r="BD11" s="8"/>
      <c r="BE11" s="7" t="s">
        <v>70</v>
      </c>
      <c r="BF11" s="7" t="s">
        <v>78</v>
      </c>
      <c r="BG11" s="7" t="s">
        <v>160</v>
      </c>
      <c r="BH11" s="7" t="str">
        <f t="shared" si="2"/>
        <v>11</v>
      </c>
      <c r="BI11" s="7" t="str">
        <f t="shared" si="114"/>
        <v>`AllowDevices`</v>
      </c>
      <c r="BJ11" s="7" t="str">
        <f t="shared" si="115"/>
        <v>`AllowDevices` int(11) DEFAULT NULL ,</v>
      </c>
      <c r="BK11" s="7" t="str">
        <f t="shared" si="116"/>
        <v>@AllowDevices ,</v>
      </c>
      <c r="BL11" s="7" t="str">
        <f t="shared" si="117"/>
        <v>AllowDevices=@AllowDevices ,</v>
      </c>
      <c r="BN11" s="7" t="s">
        <v>173</v>
      </c>
      <c r="BO11" s="7" t="s">
        <v>80</v>
      </c>
      <c r="BP11" s="7" t="s">
        <v>163</v>
      </c>
      <c r="BQ11" s="7" t="str">
        <f t="shared" si="3"/>
        <v/>
      </c>
      <c r="BR11" s="7" t="str">
        <f t="shared" si="118"/>
        <v>`UpdDate`</v>
      </c>
      <c r="BS11" s="7" t="str">
        <f t="shared" si="119"/>
        <v>`UpdDate` datetime() DEFAULT NULL ,</v>
      </c>
      <c r="BT11" s="7" t="str">
        <f t="shared" si="120"/>
        <v>@UpdDate ,</v>
      </c>
      <c r="BU11" s="7" t="str">
        <f t="shared" si="121"/>
        <v>UpdDate=@UpdDate ,</v>
      </c>
      <c r="BW11" s="7" t="s">
        <v>194</v>
      </c>
      <c r="BX11" s="7" t="s">
        <v>201</v>
      </c>
      <c r="BY11" s="7" t="s">
        <v>166</v>
      </c>
      <c r="BZ11" s="7" t="str">
        <f t="shared" si="4"/>
        <v>12,5</v>
      </c>
      <c r="CA11" s="7" t="str">
        <f t="shared" si="122"/>
        <v>`DefCreditLimit`</v>
      </c>
      <c r="CB11" s="7" t="str">
        <f t="shared" si="123"/>
        <v>`DefCreditLimit` decimal(12,5) DEFAULT NULL ,</v>
      </c>
      <c r="CC11" s="7" t="str">
        <f t="shared" si="124"/>
        <v>@DefCreditLimit ,</v>
      </c>
      <c r="CD11" s="7" t="str">
        <f t="shared" si="125"/>
        <v>DefCreditLimit=@DefCreditLimit ,</v>
      </c>
      <c r="CX11" s="7" t="s">
        <v>214</v>
      </c>
      <c r="CY11" s="7" t="s">
        <v>44</v>
      </c>
      <c r="CZ11" s="7" t="s">
        <v>167</v>
      </c>
      <c r="DA11" s="7" t="str">
        <f t="shared" si="7"/>
        <v>255</v>
      </c>
      <c r="DB11" s="7" t="str">
        <f t="shared" si="134"/>
        <v>`ID_OLD`</v>
      </c>
      <c r="DC11" s="7" t="str">
        <f t="shared" si="135"/>
        <v>`ID_OLD` varchar(255) DEFAULT NULL ,</v>
      </c>
      <c r="DD11" s="7" t="str">
        <f t="shared" si="136"/>
        <v>@ID_OLD ,</v>
      </c>
      <c r="DE11" s="7" t="str">
        <f t="shared" si="137"/>
        <v>ID_OLD=@ID_OLD ,</v>
      </c>
      <c r="DG11" s="7" t="s">
        <v>229</v>
      </c>
      <c r="DH11" s="7" t="s">
        <v>98</v>
      </c>
      <c r="DI11" s="7" t="s">
        <v>166</v>
      </c>
      <c r="DJ11" s="7" t="str">
        <f t="shared" si="138"/>
        <v>12,5</v>
      </c>
      <c r="DK11" s="7" t="str">
        <f t="shared" si="139"/>
        <v>`Discount`</v>
      </c>
      <c r="DL11" s="7" t="str">
        <f t="shared" si="140"/>
        <v>`Discount` decimal(12,5) DEFAULT NULL ,</v>
      </c>
      <c r="DM11" s="7" t="str">
        <f t="shared" si="141"/>
        <v>@Discount ,</v>
      </c>
      <c r="DN11" s="7" t="str">
        <f t="shared" si="142"/>
        <v>Discount=@Discount ,</v>
      </c>
      <c r="DP11" s="7" t="s">
        <v>253</v>
      </c>
      <c r="DQ11" s="7" t="s">
        <v>260</v>
      </c>
      <c r="DR11" s="7" t="s">
        <v>167</v>
      </c>
      <c r="DS11" s="7" t="str">
        <f t="shared" si="143"/>
        <v>255</v>
      </c>
      <c r="DT11" s="7" t="str">
        <f t="shared" si="144"/>
        <v>`TFIRM`</v>
      </c>
      <c r="DU11" s="7" t="str">
        <f t="shared" si="145"/>
        <v>`TFIRM` varchar(255) DEFAULT NULL ,</v>
      </c>
      <c r="DV11" s="7" t="str">
        <f t="shared" si="146"/>
        <v>@TFIRM ,</v>
      </c>
      <c r="DW11" s="7" t="str">
        <f t="shared" si="147"/>
        <v>TFIRM=@TFIRM ,</v>
      </c>
      <c r="DY11" s="7" t="s">
        <v>295</v>
      </c>
      <c r="DZ11" s="7" t="s">
        <v>303</v>
      </c>
      <c r="EA11" s="7" t="s">
        <v>167</v>
      </c>
      <c r="EB11" s="7" t="str">
        <f t="shared" si="10"/>
        <v>255</v>
      </c>
      <c r="EC11" s="7" t="str">
        <f t="shared" si="148"/>
        <v>`NATIP`</v>
      </c>
      <c r="ED11" s="7" t="str">
        <f t="shared" si="149"/>
        <v>`NATIP` varchar(255) DEFAULT NULL ,</v>
      </c>
      <c r="EE11" s="7" t="str">
        <f t="shared" si="150"/>
        <v>@NATIP ,</v>
      </c>
      <c r="EF11" s="7" t="str">
        <f t="shared" si="151"/>
        <v>NATIP=@NATIP ,</v>
      </c>
      <c r="EQ11" s="8" t="s">
        <v>326</v>
      </c>
      <c r="ER11" s="7" t="s">
        <v>337</v>
      </c>
      <c r="ES11" s="8" t="s">
        <v>344</v>
      </c>
      <c r="ET11" s="7" t="s">
        <v>362</v>
      </c>
      <c r="EU11" s="7" t="s">
        <v>167</v>
      </c>
      <c r="EV11" s="7" t="str">
        <f t="shared" si="12"/>
        <v>255</v>
      </c>
      <c r="EW11" s="7" t="str">
        <f t="shared" si="156"/>
        <v>`CLIENTCODE`</v>
      </c>
      <c r="EX11" s="7" t="str">
        <f t="shared" si="157"/>
        <v>`CLIENTCODE` varchar(255) DEFAULT NULL ,</v>
      </c>
      <c r="EY11" s="7" t="str">
        <f t="shared" si="158"/>
        <v>@ClientCode ,</v>
      </c>
      <c r="EZ11" s="7" t="str">
        <f t="shared" si="159"/>
        <v>CLIENTCODE=@ClientCode ,</v>
      </c>
      <c r="FK11" s="7" t="s">
        <v>410</v>
      </c>
      <c r="FL11" s="7" t="s">
        <v>385</v>
      </c>
      <c r="FM11" s="7" t="s">
        <v>385</v>
      </c>
      <c r="FN11" s="7" t="s">
        <v>402</v>
      </c>
      <c r="FO11" s="7" t="s">
        <v>167</v>
      </c>
      <c r="FP11" s="7" t="str">
        <f t="shared" si="14"/>
        <v>255</v>
      </c>
      <c r="FQ11" s="7" t="str">
        <f t="shared" si="164"/>
        <v>`ESTSTATUS`</v>
      </c>
      <c r="FR11" s="7" t="str">
        <f t="shared" si="165"/>
        <v>`ESTSTATUS` varchar(255) DEFAULT NULL ,</v>
      </c>
      <c r="FS11" s="7" t="str">
        <f t="shared" si="166"/>
        <v>@ESTSTATUS ,</v>
      </c>
      <c r="FT11" s="7" t="str">
        <f t="shared" si="167"/>
        <v>ESTSTATUS=@ESTSTATUS ,</v>
      </c>
      <c r="GG11" s="7" t="s">
        <v>416</v>
      </c>
      <c r="GH11" s="7" t="s">
        <v>427</v>
      </c>
      <c r="GI11" s="7" t="s">
        <v>167</v>
      </c>
      <c r="GJ11" s="7" t="str">
        <f t="shared" si="16"/>
        <v>255</v>
      </c>
      <c r="GK11" s="7" t="str">
        <f t="shared" si="172"/>
        <v>`MINIMUMVIEWERAGE`</v>
      </c>
      <c r="GL11" s="7" t="str">
        <f t="shared" si="173"/>
        <v>`MINIMUMVIEWERAGE` varchar(255) DEFAULT NULL ,</v>
      </c>
      <c r="GM11" s="7" t="str">
        <f t="shared" si="174"/>
        <v>@MinimumViewerAge ,</v>
      </c>
      <c r="GN11" s="7" t="str">
        <f t="shared" si="175"/>
        <v>MINIMUMVIEWERAGE=@MinimumViewerAge ,</v>
      </c>
      <c r="HC11" s="7" t="s">
        <v>460</v>
      </c>
      <c r="HD11" s="7" t="s">
        <v>300</v>
      </c>
      <c r="HE11" s="7" t="s">
        <v>167</v>
      </c>
      <c r="HF11" s="7" t="str">
        <f t="shared" si="18"/>
        <v>255</v>
      </c>
      <c r="HG11" s="7" t="str">
        <f t="shared" si="181"/>
        <v>`USERNAME`</v>
      </c>
      <c r="HH11" s="7" t="str">
        <f t="shared" si="182"/>
        <v>`USERNAME` varchar(255) DEFAULT NULL ,</v>
      </c>
      <c r="HI11" s="7" t="str">
        <f t="shared" si="183"/>
        <v>@UserName ,</v>
      </c>
      <c r="HJ11" s="7" t="str">
        <f t="shared" si="184"/>
        <v>USERNAME=@UserName ,</v>
      </c>
      <c r="HN11" s="7" t="s">
        <v>473</v>
      </c>
      <c r="HO11" s="7" t="s">
        <v>482</v>
      </c>
      <c r="HP11" s="7" t="s">
        <v>163</v>
      </c>
      <c r="HQ11" s="7" t="str">
        <f t="shared" si="19"/>
        <v/>
      </c>
      <c r="HR11" s="7" t="str">
        <f t="shared" si="185"/>
        <v>`CLOSEDATE`</v>
      </c>
      <c r="HS11" s="7" t="str">
        <f t="shared" si="186"/>
        <v>`CLOSEDATE` datetime() DEFAULT NULL ,</v>
      </c>
      <c r="HT11" s="7" t="str">
        <f t="shared" si="187"/>
        <v>@CloseDate ,</v>
      </c>
      <c r="HU11" s="7" t="str">
        <f t="shared" si="188"/>
        <v>CLOSEDATE=@CloseDate ,</v>
      </c>
      <c r="II11" s="7" t="s">
        <v>514</v>
      </c>
      <c r="IJ11" s="7" t="s">
        <v>330</v>
      </c>
      <c r="IK11" s="7" t="s">
        <v>167</v>
      </c>
      <c r="IL11" s="7" t="str">
        <f t="shared" si="21"/>
        <v>255</v>
      </c>
      <c r="IM11" s="7" t="str">
        <f t="shared" si="193"/>
        <v>`SERVICE`</v>
      </c>
      <c r="IN11" s="7" t="str">
        <f t="shared" si="194"/>
        <v>`SERVICE` varchar(255) DEFAULT NULL ,</v>
      </c>
      <c r="IO11" s="7" t="str">
        <f t="shared" si="195"/>
        <v>@Service ,</v>
      </c>
      <c r="IP11" s="7" t="str">
        <f t="shared" si="196"/>
        <v>SERVICE=@Service ,</v>
      </c>
      <c r="IT11" s="7" t="s">
        <v>516</v>
      </c>
      <c r="IU11" s="7" t="s">
        <v>80</v>
      </c>
      <c r="IV11" s="7" t="s">
        <v>163</v>
      </c>
      <c r="IW11" s="7" t="str">
        <f t="shared" si="22"/>
        <v/>
      </c>
      <c r="IX11" s="7" t="str">
        <f t="shared" si="197"/>
        <v>`UPDDATE`</v>
      </c>
      <c r="IY11" s="7" t="str">
        <f t="shared" si="198"/>
        <v>`UPDDATE` datetime() DEFAULT NULL ,</v>
      </c>
      <c r="IZ11" s="7" t="str">
        <f t="shared" si="199"/>
        <v>@UpdDate ,</v>
      </c>
      <c r="JA11" s="7" t="str">
        <f t="shared" si="200"/>
        <v>UPDDATE=@UpdDate ,</v>
      </c>
      <c r="JD11" s="7" t="s">
        <v>526</v>
      </c>
      <c r="JE11" s="7" t="s">
        <v>529</v>
      </c>
      <c r="JF11" s="7" t="s">
        <v>167</v>
      </c>
      <c r="JG11" s="7" t="str">
        <f t="shared" si="201"/>
        <v>255</v>
      </c>
      <c r="JH11" s="7" t="str">
        <f t="shared" si="202"/>
        <v>`RPEXPORTCODE`</v>
      </c>
      <c r="JI11" s="7" t="str">
        <f t="shared" si="203"/>
        <v>`RPEXPORTCODE` varchar(255) DEFAULT NULL ,</v>
      </c>
      <c r="JJ11" s="7" t="str">
        <f t="shared" si="204"/>
        <v>@rpExportCode ,</v>
      </c>
      <c r="JK11" s="7" t="str">
        <f t="shared" si="205"/>
        <v>RPEXPORTCODE=@rpExportCode ,</v>
      </c>
      <c r="JN11" s="7" t="s">
        <v>532</v>
      </c>
      <c r="JO11" s="7" t="s">
        <v>538</v>
      </c>
      <c r="JP11" s="7" t="s">
        <v>167</v>
      </c>
      <c r="JQ11" s="7" t="str">
        <f t="shared" si="24"/>
        <v>255</v>
      </c>
      <c r="JR11" s="7" t="str">
        <f t="shared" si="206"/>
        <v>`TIMEZONE`</v>
      </c>
      <c r="JS11" s="7" t="str">
        <f t="shared" si="207"/>
        <v>`TIMEZONE` varchar(255) DEFAULT NULL ,</v>
      </c>
      <c r="JT11" s="7" t="str">
        <f t="shared" si="208"/>
        <v>@TimeZone ,</v>
      </c>
      <c r="JU11" s="7" t="str">
        <f t="shared" si="209"/>
        <v>TIMEZONE=@TimeZone ,</v>
      </c>
      <c r="JY11" s="1" t="s">
        <v>544</v>
      </c>
      <c r="JZ11" t="s">
        <v>509</v>
      </c>
      <c r="KA11" s="1" t="s">
        <v>167</v>
      </c>
      <c r="KB11" s="7" t="str">
        <f t="shared" si="25"/>
        <v>255</v>
      </c>
      <c r="KC11" s="7" t="str">
        <f t="shared" si="210"/>
        <v>`CASHPOINT`</v>
      </c>
      <c r="KD11" s="7" t="str">
        <f t="shared" si="211"/>
        <v>`CASHPOINT` varchar(255) DEFAULT NULL ,</v>
      </c>
      <c r="KE11" s="7" t="str">
        <f t="shared" si="212"/>
        <v>@CashPoint ,</v>
      </c>
      <c r="KF11" s="7" t="str">
        <f t="shared" si="213"/>
        <v>CASHPOINT=@CashPoint ,</v>
      </c>
      <c r="KJ11" s="7" t="s">
        <v>547</v>
      </c>
      <c r="KK11" s="7" t="s">
        <v>551</v>
      </c>
      <c r="KL11" s="1" t="s">
        <v>160</v>
      </c>
      <c r="KM11" s="7" t="str">
        <f t="shared" si="26"/>
        <v>11</v>
      </c>
      <c r="KN11" s="7" t="str">
        <f t="shared" si="214"/>
        <v>`REQUIRETESTING`</v>
      </c>
      <c r="KO11" s="7" t="str">
        <f t="shared" si="215"/>
        <v>`REQUIRETESTING` int(11) DEFAULT NULL ,</v>
      </c>
      <c r="KP11" s="7" t="str">
        <f t="shared" si="216"/>
        <v>@RequireTesting ,</v>
      </c>
      <c r="KQ11" s="7" t="str">
        <f t="shared" si="217"/>
        <v>REQUIRETESTING=@RequireTesting ,</v>
      </c>
      <c r="KT11" s="1" t="s">
        <v>557</v>
      </c>
      <c r="KU11" s="7" t="s">
        <v>556</v>
      </c>
      <c r="KV11" s="1" t="s">
        <v>160</v>
      </c>
      <c r="KW11" s="7" t="str">
        <f t="shared" si="27"/>
        <v>11</v>
      </c>
      <c r="KX11" s="7" t="str">
        <f t="shared" si="218"/>
        <v>`SUCCESS`</v>
      </c>
      <c r="KY11" s="7" t="str">
        <f t="shared" si="219"/>
        <v>`SUCCESS` int(11) DEFAULT NULL ,</v>
      </c>
      <c r="KZ11" s="7" t="str">
        <f t="shared" si="220"/>
        <v>@Success ,</v>
      </c>
      <c r="LA11" s="7" t="str">
        <f t="shared" si="221"/>
        <v>SUCCESS=@Success ,</v>
      </c>
      <c r="LC11" s="1" t="s">
        <v>564</v>
      </c>
      <c r="LD11" s="7" t="s">
        <v>46</v>
      </c>
      <c r="LE11" s="1" t="s">
        <v>160</v>
      </c>
      <c r="LF11" s="7" t="str">
        <f t="shared" si="222"/>
        <v>11</v>
      </c>
      <c r="LG11" s="7" t="str">
        <f t="shared" si="223"/>
        <v>`USERID`</v>
      </c>
      <c r="LH11" s="7" t="str">
        <f t="shared" si="224"/>
        <v>`USERID` int(11) DEFAULT NULL ,</v>
      </c>
      <c r="LI11" s="7" t="str">
        <f t="shared" si="225"/>
        <v>@USERID ,</v>
      </c>
      <c r="LJ11" s="7" t="str">
        <f t="shared" si="226"/>
        <v>USERID=@USERID ,</v>
      </c>
      <c r="MV11" s="1" t="s">
        <v>576</v>
      </c>
      <c r="MW11" s="7" t="s">
        <v>254</v>
      </c>
      <c r="MX11" s="1" t="s">
        <v>167</v>
      </c>
      <c r="MY11" s="7" t="str">
        <f t="shared" si="33"/>
        <v>255</v>
      </c>
      <c r="MZ11" s="7" t="str">
        <f t="shared" si="34"/>
        <v>`TYPE`</v>
      </c>
      <c r="NA11" s="7" t="str">
        <f t="shared" si="35"/>
        <v>`TYPE` varchar(255) DEFAULT NULL ,</v>
      </c>
      <c r="NB11" s="7" t="str">
        <f t="shared" si="36"/>
        <v>@TYPE ,</v>
      </c>
      <c r="NC11" s="7" t="str">
        <f t="shared" si="37"/>
        <v>TYPE=@TYPE ,</v>
      </c>
      <c r="NE11" s="7" t="s">
        <v>593</v>
      </c>
      <c r="NF11" s="7" t="s">
        <v>581</v>
      </c>
      <c r="NG11" s="7" t="s">
        <v>167</v>
      </c>
      <c r="NH11" s="7" t="str">
        <f t="shared" si="247"/>
        <v>255</v>
      </c>
      <c r="NI11" s="7" t="str">
        <f t="shared" si="248"/>
        <v>`EGN`</v>
      </c>
      <c r="NJ11" s="7" t="str">
        <f t="shared" si="249"/>
        <v>`EGN` varchar(255) DEFAULT NULL ,</v>
      </c>
      <c r="NK11" s="7" t="str">
        <f t="shared" si="250"/>
        <v>@EGN ,</v>
      </c>
      <c r="NL11" s="7" t="str">
        <f t="shared" si="251"/>
        <v>EGN=@EGN ,</v>
      </c>
      <c r="NQ11" s="7" t="s">
        <v>606</v>
      </c>
      <c r="NR11" s="7" t="s">
        <v>604</v>
      </c>
      <c r="NS11" s="7" t="s">
        <v>160</v>
      </c>
      <c r="NT11" s="7" t="str">
        <f t="shared" si="43"/>
        <v>11</v>
      </c>
      <c r="NU11" s="7" t="str">
        <f t="shared" si="44"/>
        <v>`B_COUNT`</v>
      </c>
      <c r="NV11" s="7" t="str">
        <f t="shared" si="45"/>
        <v>`B_COUNT` int(11) DEFAULT NULL ,</v>
      </c>
      <c r="NW11" s="7" t="str">
        <f t="shared" si="46"/>
        <v>@B_Count ,</v>
      </c>
      <c r="NX11" s="7" t="str">
        <f t="shared" si="47"/>
        <v>B_COUNT=@B_Count ,</v>
      </c>
      <c r="OB11" s="7" t="s">
        <v>607</v>
      </c>
      <c r="OC11" s="7" t="s">
        <v>237</v>
      </c>
      <c r="OD11" s="7" t="s">
        <v>166</v>
      </c>
      <c r="OE11" s="7" t="str">
        <f t="shared" si="48"/>
        <v>12,5</v>
      </c>
      <c r="OF11" s="7" t="str">
        <f t="shared" si="49"/>
        <v>`COST`</v>
      </c>
      <c r="OG11" s="7" t="str">
        <f t="shared" si="50"/>
        <v>`COST` decimal(12,5) DEFAULT NULL ,</v>
      </c>
      <c r="OH11" s="7" t="str">
        <f t="shared" si="51"/>
        <v>@COST ,</v>
      </c>
      <c r="OI11" s="7" t="str">
        <f t="shared" si="52"/>
        <v>COST=@COST ,</v>
      </c>
      <c r="OX11" s="7" t="s">
        <v>112</v>
      </c>
      <c r="OY11" s="1" t="s">
        <v>167</v>
      </c>
      <c r="OZ11" s="7" t="str">
        <f t="shared" si="257"/>
        <v>255</v>
      </c>
      <c r="PA11" s="7" t="str">
        <f t="shared" si="258"/>
        <v>`COMMENT`</v>
      </c>
      <c r="PB11" s="7" t="str">
        <f t="shared" si="259"/>
        <v>`COMMENT` varchar(255) DEFAULT NULL ,</v>
      </c>
      <c r="PC11" s="7" t="str">
        <f t="shared" si="260"/>
        <v>@Comment ,</v>
      </c>
      <c r="PD11" s="7" t="str">
        <f t="shared" si="261"/>
        <v>COMMENT=@Comment ,</v>
      </c>
      <c r="PT11" s="7" t="s">
        <v>633</v>
      </c>
      <c r="PU11" s="1" t="s">
        <v>167</v>
      </c>
      <c r="PV11" s="7" t="str">
        <f t="shared" si="262"/>
        <v>255</v>
      </c>
      <c r="PW11" s="7" t="str">
        <f t="shared" si="263"/>
        <v>`SERIES`</v>
      </c>
      <c r="PX11" s="7" t="str">
        <f t="shared" si="264"/>
        <v>`SERIES` varchar(255) DEFAULT NULL ,</v>
      </c>
      <c r="PY11" s="7" t="str">
        <f t="shared" si="265"/>
        <v>@Series ,</v>
      </c>
      <c r="PZ11" s="7" t="str">
        <f t="shared" si="266"/>
        <v>SERIES=@Series ,</v>
      </c>
      <c r="QO11" s="1" t="s">
        <v>659</v>
      </c>
      <c r="QP11" s="1" t="s">
        <v>167</v>
      </c>
      <c r="QQ11" s="7" t="str">
        <f t="shared" si="272"/>
        <v>255</v>
      </c>
      <c r="QR11" s="7" t="str">
        <f t="shared" si="273"/>
        <v>`PWR2`</v>
      </c>
      <c r="QS11" s="7" t="str">
        <f t="shared" si="274"/>
        <v>`PWR2` varchar(255) DEFAULT NULL ,</v>
      </c>
      <c r="QT11" s="7" t="str">
        <f t="shared" si="275"/>
        <v>@pwr2 ,</v>
      </c>
      <c r="QU11" s="7" t="str">
        <f t="shared" si="276"/>
        <v>PWR2=@pwr2 ,</v>
      </c>
      <c r="QZ11" s="9" t="s">
        <v>291</v>
      </c>
      <c r="RA11" s="1" t="s">
        <v>160</v>
      </c>
      <c r="RB11" s="7" t="str">
        <f t="shared" si="277"/>
        <v>11</v>
      </c>
      <c r="RC11" s="7" t="str">
        <f t="shared" si="278"/>
        <v>`PAYMENTID`</v>
      </c>
      <c r="RD11" s="7" t="str">
        <f t="shared" si="279"/>
        <v>`PAYMENTID` int(11) DEFAULT NULL ,</v>
      </c>
      <c r="RE11" s="7" t="str">
        <f t="shared" si="280"/>
        <v>@PaymentID ,</v>
      </c>
      <c r="RF11" s="7" t="str">
        <f t="shared" si="281"/>
        <v>PAYMENTID=@PaymentID ,</v>
      </c>
    </row>
    <row r="12" spans="1:474" ht="15" x14ac:dyDescent="0.25">
      <c r="B12" s="7" t="s">
        <v>131</v>
      </c>
      <c r="C12" s="7" t="s">
        <v>161</v>
      </c>
      <c r="D12" s="7" t="s">
        <v>167</v>
      </c>
      <c r="E12" s="7" t="str">
        <f t="shared" si="88"/>
        <v>255</v>
      </c>
      <c r="F12" s="7" t="str">
        <f t="shared" si="89"/>
        <v>`TraficSpeed`</v>
      </c>
      <c r="G12" s="7" t="str">
        <f t="shared" si="90"/>
        <v>`TraficSpeed` varchar(255) DEFAULT NULL</v>
      </c>
      <c r="H12" s="7" t="s">
        <v>168</v>
      </c>
      <c r="J12" s="7" t="s">
        <v>0</v>
      </c>
      <c r="K12" s="7" t="s">
        <v>12</v>
      </c>
      <c r="L12" s="7" t="s">
        <v>167</v>
      </c>
      <c r="M12" s="7" t="str">
        <f t="shared" si="91"/>
        <v>255</v>
      </c>
      <c r="N12" s="7" t="str">
        <f t="shared" si="92"/>
        <v>`DDSACCOUNT`</v>
      </c>
      <c r="O12" s="7" t="str">
        <f t="shared" si="93"/>
        <v>`DDSACCOUNT` varchar(255) DEFAULT NULL</v>
      </c>
      <c r="P12" s="7" t="s">
        <v>168</v>
      </c>
      <c r="Q12" s="7" t="str">
        <f t="shared" si="94"/>
        <v>@DDSACCOUNT</v>
      </c>
      <c r="R12" s="7" t="s">
        <v>168</v>
      </c>
      <c r="S12" s="7" t="str">
        <f t="shared" si="95"/>
        <v>DDSACCOUNT=@DDSACCOUNT,</v>
      </c>
      <c r="U12" s="7" t="s">
        <v>94</v>
      </c>
      <c r="V12" s="7" t="s">
        <v>101</v>
      </c>
      <c r="W12" s="7" t="s">
        <v>160</v>
      </c>
      <c r="X12" s="7" t="str">
        <f t="shared" si="96"/>
        <v>11</v>
      </c>
      <c r="Y12" s="7" t="str">
        <f t="shared" si="97"/>
        <v>`CreditPolicyID`</v>
      </c>
      <c r="Z12" s="7" t="str">
        <f t="shared" si="98"/>
        <v>`CreditPolicyID` int(11) DEFAULT NULL ,</v>
      </c>
      <c r="AA12" s="7" t="str">
        <f t="shared" si="99"/>
        <v>@CreditPolicyID ,</v>
      </c>
      <c r="AB12" s="7" t="str">
        <f t="shared" si="100"/>
        <v>CreditPolicyID=@CreditPolicyID ,</v>
      </c>
      <c r="AD12" s="7" t="s">
        <v>123</v>
      </c>
      <c r="AE12" s="7" t="s">
        <v>131</v>
      </c>
      <c r="AF12" s="7" t="s">
        <v>167</v>
      </c>
      <c r="AG12" s="7" t="str">
        <f t="shared" si="101"/>
        <v>255</v>
      </c>
      <c r="AH12" s="7" t="str">
        <f t="shared" si="102"/>
        <v>`TraficSpeed`</v>
      </c>
      <c r="AI12" s="7" t="str">
        <f t="shared" si="103"/>
        <v>`TraficSpeed` varchar(255) DEFAULT NULL ,</v>
      </c>
      <c r="AJ12" s="7" t="str">
        <f t="shared" si="104"/>
        <v>@TraficSpeed ,</v>
      </c>
      <c r="AK12" s="7" t="str">
        <f t="shared" si="105"/>
        <v>TraficSpeed=@TraficSpeed ,</v>
      </c>
      <c r="AM12" s="7" t="s">
        <v>48</v>
      </c>
      <c r="AN12" s="7" t="s">
        <v>59</v>
      </c>
      <c r="AO12" s="7" t="s">
        <v>163</v>
      </c>
      <c r="AP12" s="7" t="str">
        <f t="shared" si="0"/>
        <v/>
      </c>
      <c r="AQ12" s="7" t="str">
        <f t="shared" si="106"/>
        <v>`ENTERDATE`</v>
      </c>
      <c r="AR12" s="7" t="str">
        <f t="shared" si="107"/>
        <v>`ENTERDATE` datetime() DEFAULT NULL ,</v>
      </c>
      <c r="AS12" s="7" t="str">
        <f t="shared" si="108"/>
        <v>@ENTERDATE ,</v>
      </c>
      <c r="AT12" s="7" t="str">
        <f t="shared" si="109"/>
        <v>ENTERDATE=@ENTERDATE ,</v>
      </c>
      <c r="AV12" s="7" t="s">
        <v>85</v>
      </c>
      <c r="AW12" s="7" t="s">
        <v>44</v>
      </c>
      <c r="AX12" s="7" t="s">
        <v>167</v>
      </c>
      <c r="AY12" s="7" t="str">
        <f t="shared" si="1"/>
        <v>255</v>
      </c>
      <c r="AZ12" s="7" t="str">
        <f t="shared" si="110"/>
        <v>`ID_OLD`</v>
      </c>
      <c r="BA12" s="7" t="str">
        <f t="shared" si="111"/>
        <v>`ID_OLD` varchar(255) DEFAULT NULL ,</v>
      </c>
      <c r="BB12" s="7" t="str">
        <f t="shared" si="112"/>
        <v>@ID_OLD ,</v>
      </c>
      <c r="BC12" s="7" t="str">
        <f t="shared" si="113"/>
        <v>ID_OLD=@ID_OLD ,</v>
      </c>
      <c r="BD12" s="8"/>
      <c r="BE12" s="7" t="s">
        <v>70</v>
      </c>
      <c r="BF12" s="7" t="s">
        <v>79</v>
      </c>
      <c r="BG12" s="7" t="s">
        <v>160</v>
      </c>
      <c r="BH12" s="7" t="str">
        <f t="shared" si="2"/>
        <v>11</v>
      </c>
      <c r="BI12" s="7" t="str">
        <f t="shared" si="114"/>
        <v>`InStatistics`</v>
      </c>
      <c r="BJ12" s="7" t="str">
        <f t="shared" si="115"/>
        <v>`InStatistics` int(11) DEFAULT NULL ,</v>
      </c>
      <c r="BK12" s="7" t="str">
        <f t="shared" si="116"/>
        <v>@InStatistics ,</v>
      </c>
      <c r="BL12" s="7" t="str">
        <f t="shared" si="117"/>
        <v>InStatistics=@InStatistics ,</v>
      </c>
      <c r="BN12" s="7" t="s">
        <v>173</v>
      </c>
      <c r="BO12" s="7" t="s">
        <v>46</v>
      </c>
      <c r="BP12" s="7" t="s">
        <v>160</v>
      </c>
      <c r="BQ12" s="7" t="str">
        <f t="shared" si="3"/>
        <v>11</v>
      </c>
      <c r="BR12" s="7" t="str">
        <f t="shared" si="118"/>
        <v>`USERID`</v>
      </c>
      <c r="BS12" s="7" t="str">
        <f t="shared" si="119"/>
        <v>`USERID` int(11) DEFAULT NULL ,</v>
      </c>
      <c r="BT12" s="7" t="str">
        <f t="shared" si="120"/>
        <v>@USERID ,</v>
      </c>
      <c r="BU12" s="7" t="str">
        <f t="shared" si="121"/>
        <v>USERID=@USERID ,</v>
      </c>
      <c r="BW12" s="7" t="s">
        <v>194</v>
      </c>
      <c r="BX12" s="7" t="s">
        <v>202</v>
      </c>
      <c r="BY12" s="7" t="s">
        <v>160</v>
      </c>
      <c r="BZ12" s="7" t="str">
        <f t="shared" si="4"/>
        <v>11</v>
      </c>
      <c r="CA12" s="7" t="str">
        <f t="shared" si="122"/>
        <v>`DefCreditPolicyID`</v>
      </c>
      <c r="CB12" s="7" t="str">
        <f t="shared" si="123"/>
        <v>`DefCreditPolicyID` int(11) DEFAULT NULL ,</v>
      </c>
      <c r="CC12" s="7" t="str">
        <f t="shared" si="124"/>
        <v>@DefCreditPolicyID ,</v>
      </c>
      <c r="CD12" s="7" t="str">
        <f t="shared" si="125"/>
        <v>DefCreditPolicyID=@DefCreditPolicyID ,</v>
      </c>
      <c r="CX12" s="7" t="s">
        <v>214</v>
      </c>
      <c r="CY12" s="7" t="s">
        <v>80</v>
      </c>
      <c r="CZ12" s="7" t="s">
        <v>163</v>
      </c>
      <c r="DA12" s="7" t="str">
        <f t="shared" si="7"/>
        <v/>
      </c>
      <c r="DB12" s="7" t="str">
        <f t="shared" si="134"/>
        <v>`UpdDate`</v>
      </c>
      <c r="DC12" s="7" t="str">
        <f t="shared" si="135"/>
        <v>`UpdDate` datetime() DEFAULT NULL ,</v>
      </c>
      <c r="DD12" s="7" t="str">
        <f t="shared" si="136"/>
        <v>@UpdDate ,</v>
      </c>
      <c r="DE12" s="7" t="str">
        <f t="shared" si="137"/>
        <v>UpdDate=@UpdDate ,</v>
      </c>
      <c r="DG12" s="7" t="s">
        <v>229</v>
      </c>
      <c r="DH12" s="7" t="s">
        <v>235</v>
      </c>
      <c r="DI12" s="7" t="s">
        <v>160</v>
      </c>
      <c r="DJ12" s="7" t="str">
        <f t="shared" si="138"/>
        <v>11</v>
      </c>
      <c r="DK12" s="7" t="str">
        <f t="shared" si="139"/>
        <v>`NUMBER`</v>
      </c>
      <c r="DL12" s="7" t="str">
        <f t="shared" si="140"/>
        <v>`NUMBER` int(11) DEFAULT NULL ,</v>
      </c>
      <c r="DM12" s="7" t="str">
        <f t="shared" si="141"/>
        <v>@NUMBER ,</v>
      </c>
      <c r="DN12" s="7" t="str">
        <f t="shared" si="142"/>
        <v>NUMBER=@NUMBER ,</v>
      </c>
      <c r="DP12" s="7" t="s">
        <v>253</v>
      </c>
      <c r="DQ12" s="7" t="s">
        <v>261</v>
      </c>
      <c r="DR12" s="7" t="s">
        <v>167</v>
      </c>
      <c r="DS12" s="7" t="str">
        <f t="shared" si="143"/>
        <v>255</v>
      </c>
      <c r="DT12" s="7" t="str">
        <f t="shared" si="144"/>
        <v>`TADDRESS`</v>
      </c>
      <c r="DU12" s="7" t="str">
        <f t="shared" si="145"/>
        <v>`TADDRESS` varchar(255) DEFAULT NULL ,</v>
      </c>
      <c r="DV12" s="7" t="str">
        <f t="shared" si="146"/>
        <v>@TADDRESS ,</v>
      </c>
      <c r="DW12" s="7" t="str">
        <f t="shared" si="147"/>
        <v>TADDRESS=@TADDRESS ,</v>
      </c>
      <c r="DY12" s="7" t="s">
        <v>295</v>
      </c>
      <c r="DZ12" s="7" t="s">
        <v>304</v>
      </c>
      <c r="EA12" s="7" t="s">
        <v>167</v>
      </c>
      <c r="EB12" s="7" t="str">
        <f t="shared" si="10"/>
        <v>255</v>
      </c>
      <c r="EC12" s="7" t="str">
        <f t="shared" si="148"/>
        <v>`DeviceName`</v>
      </c>
      <c r="ED12" s="7" t="str">
        <f t="shared" si="149"/>
        <v>`DeviceName` varchar(255) DEFAULT NULL ,</v>
      </c>
      <c r="EE12" s="7" t="str">
        <f t="shared" si="150"/>
        <v>@DeviceName ,</v>
      </c>
      <c r="EF12" s="7" t="str">
        <f t="shared" si="151"/>
        <v>DeviceName=@DeviceName ,</v>
      </c>
      <c r="EQ12" s="8" t="s">
        <v>327</v>
      </c>
      <c r="ER12" s="7" t="s">
        <v>337</v>
      </c>
      <c r="ES12" s="8" t="s">
        <v>345</v>
      </c>
      <c r="ET12" s="7" t="s">
        <v>355</v>
      </c>
      <c r="EU12" s="7" t="s">
        <v>167</v>
      </c>
      <c r="EV12" s="7" t="str">
        <f t="shared" si="12"/>
        <v>255</v>
      </c>
      <c r="EW12" s="7" t="str">
        <f t="shared" si="156"/>
        <v>`CLIENTCLASS`</v>
      </c>
      <c r="EX12" s="7" t="str">
        <f t="shared" si="157"/>
        <v>`CLIENTCLASS` varchar(255) DEFAULT NULL ,</v>
      </c>
      <c r="EY12" s="7" t="str">
        <f t="shared" si="158"/>
        <v>@ClientClass ,</v>
      </c>
      <c r="EZ12" s="7" t="str">
        <f t="shared" si="159"/>
        <v>CLIENTCLASS=@ClientClass ,</v>
      </c>
      <c r="FK12" s="7" t="s">
        <v>410</v>
      </c>
      <c r="FL12" s="7" t="s">
        <v>386</v>
      </c>
      <c r="FM12" s="7" t="s">
        <v>386</v>
      </c>
      <c r="FN12" s="7" t="s">
        <v>403</v>
      </c>
      <c r="FO12" s="7" t="s">
        <v>167</v>
      </c>
      <c r="FP12" s="7" t="str">
        <f t="shared" si="14"/>
        <v>255</v>
      </c>
      <c r="FQ12" s="7" t="str">
        <f t="shared" si="164"/>
        <v>`ESTLICENSETYPE`</v>
      </c>
      <c r="FR12" s="7" t="str">
        <f t="shared" si="165"/>
        <v>`ESTLICENSETYPE` varchar(255) DEFAULT NULL ,</v>
      </c>
      <c r="FS12" s="7" t="str">
        <f t="shared" si="166"/>
        <v>@ESTLICENSETYPE ,</v>
      </c>
      <c r="FT12" s="7" t="str">
        <f t="shared" si="167"/>
        <v>ESTLICENSETYPE=@ESTLICENSETYPE ,</v>
      </c>
      <c r="GG12" s="7" t="s">
        <v>416</v>
      </c>
      <c r="GH12" s="7" t="s">
        <v>428</v>
      </c>
      <c r="GI12" s="7" t="s">
        <v>167</v>
      </c>
      <c r="GJ12" s="7" t="str">
        <f t="shared" si="16"/>
        <v>255</v>
      </c>
      <c r="GK12" s="7" t="str">
        <f t="shared" si="172"/>
        <v>`IMDBTITLEREF`</v>
      </c>
      <c r="GL12" s="7" t="str">
        <f t="shared" si="173"/>
        <v>`IMDBTITLEREF` varchar(255) DEFAULT NULL ,</v>
      </c>
      <c r="GM12" s="7" t="str">
        <f t="shared" si="174"/>
        <v>@IMDBTitleRef ,</v>
      </c>
      <c r="GN12" s="7" t="str">
        <f t="shared" si="175"/>
        <v>IMDBTITLEREF=@IMDBTitleRef ,</v>
      </c>
      <c r="HC12" s="7" t="s">
        <v>460</v>
      </c>
      <c r="HD12" s="7" t="s">
        <v>463</v>
      </c>
      <c r="HE12" s="7" t="s">
        <v>166</v>
      </c>
      <c r="HF12" s="7" t="str">
        <f t="shared" si="18"/>
        <v>12,5</v>
      </c>
      <c r="HG12" s="7" t="str">
        <f t="shared" si="181"/>
        <v>`AMOUNT`</v>
      </c>
      <c r="HH12" s="7" t="str">
        <f t="shared" si="182"/>
        <v>`AMOUNT` decimal(12,5) DEFAULT NULL ,</v>
      </c>
      <c r="HI12" s="7" t="str">
        <f t="shared" si="183"/>
        <v>@Amount ,</v>
      </c>
      <c r="HJ12" s="7" t="str">
        <f t="shared" si="184"/>
        <v>AMOUNT=@Amount ,</v>
      </c>
      <c r="HN12" s="7" t="s">
        <v>473</v>
      </c>
      <c r="HO12" s="7" t="s">
        <v>483</v>
      </c>
      <c r="HP12" s="7" t="s">
        <v>160</v>
      </c>
      <c r="HQ12" s="7" t="str">
        <f t="shared" si="19"/>
        <v>11</v>
      </c>
      <c r="HR12" s="7" t="str">
        <f t="shared" si="185"/>
        <v>`CLOSEUSERID`</v>
      </c>
      <c r="HS12" s="7" t="str">
        <f t="shared" si="186"/>
        <v>`CLOSEUSERID` int(11) DEFAULT NULL ,</v>
      </c>
      <c r="HT12" s="7" t="str">
        <f t="shared" si="187"/>
        <v>@CloseUserID ,</v>
      </c>
      <c r="HU12" s="7" t="str">
        <f t="shared" si="188"/>
        <v>CLOSEUSERID=@CloseUserID ,</v>
      </c>
      <c r="II12" s="7" t="s">
        <v>514</v>
      </c>
      <c r="IJ12" s="7" t="s">
        <v>515</v>
      </c>
      <c r="IK12" s="7" t="s">
        <v>167</v>
      </c>
      <c r="IL12" s="7" t="str">
        <f t="shared" si="21"/>
        <v>255</v>
      </c>
      <c r="IM12" s="7" t="str">
        <f t="shared" si="193"/>
        <v>`PACKAGE`</v>
      </c>
      <c r="IN12" s="7" t="str">
        <f t="shared" si="194"/>
        <v>`PACKAGE` varchar(255) DEFAULT NULL ,</v>
      </c>
      <c r="IO12" s="7" t="str">
        <f t="shared" si="195"/>
        <v>@Package ,</v>
      </c>
      <c r="IP12" s="7" t="str">
        <f t="shared" si="196"/>
        <v>PACKAGE=@Package ,</v>
      </c>
      <c r="IT12" s="7" t="s">
        <v>516</v>
      </c>
      <c r="IU12" s="7" t="s">
        <v>46</v>
      </c>
      <c r="IV12" s="7" t="s">
        <v>160</v>
      </c>
      <c r="IW12" s="7" t="str">
        <f t="shared" si="22"/>
        <v>11</v>
      </c>
      <c r="IX12" s="7" t="str">
        <f t="shared" si="197"/>
        <v>`USERID`</v>
      </c>
      <c r="IY12" s="7" t="str">
        <f t="shared" si="198"/>
        <v>`USERID` int(11) DEFAULT NULL ,</v>
      </c>
      <c r="IZ12" s="7" t="str">
        <f t="shared" si="199"/>
        <v>@USERID ,</v>
      </c>
      <c r="JA12" s="7" t="str">
        <f t="shared" si="200"/>
        <v>USERID=@USERID ,</v>
      </c>
      <c r="JD12" s="7" t="s">
        <v>526</v>
      </c>
      <c r="JE12" s="7" t="s">
        <v>44</v>
      </c>
      <c r="JF12" s="7" t="s">
        <v>160</v>
      </c>
      <c r="JG12" s="7" t="str">
        <f t="shared" si="201"/>
        <v>11</v>
      </c>
      <c r="JH12" s="7" t="str">
        <f t="shared" si="202"/>
        <v>`ID_OLD`</v>
      </c>
      <c r="JI12" s="7" t="str">
        <f t="shared" si="203"/>
        <v>`ID_OLD` int(11) DEFAULT NULL ,</v>
      </c>
      <c r="JJ12" s="7" t="str">
        <f t="shared" si="204"/>
        <v>@ID_OLD ,</v>
      </c>
      <c r="JK12" s="7" t="str">
        <f t="shared" si="205"/>
        <v>ID_OLD=@ID_OLD ,</v>
      </c>
      <c r="JN12" s="7" t="s">
        <v>532</v>
      </c>
      <c r="JO12" s="7" t="s">
        <v>531</v>
      </c>
      <c r="JP12" s="7" t="s">
        <v>167</v>
      </c>
      <c r="JQ12" s="7" t="str">
        <f t="shared" si="24"/>
        <v>255</v>
      </c>
      <c r="JR12" s="7" t="str">
        <f t="shared" si="206"/>
        <v>`DESTINATION`</v>
      </c>
      <c r="JS12" s="7" t="str">
        <f t="shared" si="207"/>
        <v>`DESTINATION` varchar(255) DEFAULT NULL ,</v>
      </c>
      <c r="JT12" s="7" t="str">
        <f t="shared" si="208"/>
        <v>@Destination ,</v>
      </c>
      <c r="JU12" s="7" t="str">
        <f t="shared" si="209"/>
        <v>DESTINATION=@Destination ,</v>
      </c>
      <c r="JY12" s="1" t="s">
        <v>544</v>
      </c>
      <c r="JZ12" t="s">
        <v>546</v>
      </c>
      <c r="KA12" s="1" t="s">
        <v>255</v>
      </c>
      <c r="KB12" s="7" t="str">
        <f t="shared" si="25"/>
        <v/>
      </c>
      <c r="KC12" s="7" t="str">
        <f t="shared" si="210"/>
        <v>`CONFIRMSTATUS`</v>
      </c>
      <c r="KD12" s="7" t="str">
        <f t="shared" si="211"/>
        <v>`CONFIRMSTATUS` smallint() DEFAULT NULL ,</v>
      </c>
      <c r="KE12" s="7" t="str">
        <f t="shared" si="212"/>
        <v>@ConfirmStatus ,</v>
      </c>
      <c r="KF12" s="7" t="str">
        <f t="shared" si="213"/>
        <v>CONFIRMSTATUS=@ConfirmStatus ,</v>
      </c>
      <c r="KT12" s="1" t="s">
        <v>557</v>
      </c>
      <c r="KU12" s="7" t="s">
        <v>39</v>
      </c>
      <c r="KV12" s="1" t="s">
        <v>160</v>
      </c>
      <c r="KW12" s="7" t="str">
        <f t="shared" si="27"/>
        <v>11</v>
      </c>
      <c r="KX12" s="7" t="str">
        <f t="shared" si="218"/>
        <v>`ACTIVE`</v>
      </c>
      <c r="KY12" s="7" t="str">
        <f t="shared" si="219"/>
        <v>`ACTIVE` int(11) DEFAULT NULL ,</v>
      </c>
      <c r="KZ12" s="7" t="str">
        <f t="shared" si="220"/>
        <v>@Active ,</v>
      </c>
      <c r="LA12" s="7" t="str">
        <f t="shared" si="221"/>
        <v>ACTIVE=@Active ,</v>
      </c>
      <c r="LC12" s="1" t="s">
        <v>564</v>
      </c>
      <c r="LD12" s="7" t="s">
        <v>563</v>
      </c>
      <c r="LE12" s="1" t="s">
        <v>160</v>
      </c>
      <c r="LF12" s="7" t="str">
        <f t="shared" si="222"/>
        <v>11</v>
      </c>
      <c r="LG12" s="7" t="str">
        <f t="shared" si="223"/>
        <v>`WORKTIMEID`</v>
      </c>
      <c r="LH12" s="7" t="str">
        <f t="shared" si="224"/>
        <v>`WORKTIMEID` int(11) DEFAULT NULL ,</v>
      </c>
      <c r="LI12" s="7" t="str">
        <f t="shared" si="225"/>
        <v>@WorkTimeID ,</v>
      </c>
      <c r="LJ12" s="7" t="str">
        <f t="shared" si="226"/>
        <v>WORKTIMEID=@WorkTimeID ,</v>
      </c>
      <c r="MV12" s="1"/>
      <c r="MX12" s="1"/>
      <c r="NE12" s="7" t="s">
        <v>593</v>
      </c>
      <c r="NF12" s="7" t="s">
        <v>39</v>
      </c>
      <c r="NG12" s="7" t="s">
        <v>160</v>
      </c>
      <c r="NH12" s="7" t="str">
        <f t="shared" si="247"/>
        <v>11</v>
      </c>
      <c r="NI12" s="7" t="str">
        <f t="shared" si="248"/>
        <v>`ACTIVE`</v>
      </c>
      <c r="NJ12" s="7" t="str">
        <f t="shared" si="249"/>
        <v>`ACTIVE` int(11) DEFAULT NULL ,</v>
      </c>
      <c r="NK12" s="7" t="str">
        <f t="shared" si="250"/>
        <v>@Active ,</v>
      </c>
      <c r="NL12" s="7" t="str">
        <f t="shared" si="251"/>
        <v>ACTIVE=@Active ,</v>
      </c>
      <c r="NQ12" s="7" t="s">
        <v>606</v>
      </c>
      <c r="NR12" s="7" t="s">
        <v>605</v>
      </c>
      <c r="NS12" s="7" t="s">
        <v>160</v>
      </c>
      <c r="NT12" s="7" t="str">
        <f t="shared" si="43"/>
        <v>11</v>
      </c>
      <c r="NU12" s="7" t="str">
        <f t="shared" si="44"/>
        <v>`B_REVENUEGENERATING`</v>
      </c>
      <c r="NV12" s="7" t="str">
        <f t="shared" si="45"/>
        <v>`B_REVENUEGENERATING` int(11) DEFAULT NULL ,</v>
      </c>
      <c r="NW12" s="7" t="str">
        <f t="shared" si="46"/>
        <v>@B_RevenueGenerating ,</v>
      </c>
      <c r="NX12" s="7" t="str">
        <f t="shared" si="47"/>
        <v>B_REVENUEGENERATING=@B_RevenueGenerating ,</v>
      </c>
      <c r="OB12" s="7" t="s">
        <v>607</v>
      </c>
      <c r="OC12" s="7" t="s">
        <v>618</v>
      </c>
      <c r="OD12" s="7" t="s">
        <v>167</v>
      </c>
      <c r="OE12" s="7" t="str">
        <f t="shared" si="48"/>
        <v>255</v>
      </c>
      <c r="OF12" s="7" t="str">
        <f t="shared" si="49"/>
        <v>`CURRENCY`</v>
      </c>
      <c r="OG12" s="7" t="str">
        <f t="shared" si="50"/>
        <v>`CURRENCY` varchar(255) DEFAULT NULL ,</v>
      </c>
      <c r="OH12" s="7" t="str">
        <f t="shared" si="51"/>
        <v>@CURRENCY ,</v>
      </c>
      <c r="OI12" s="7" t="str">
        <f t="shared" si="52"/>
        <v>CURRENCY=@CURRENCY ,</v>
      </c>
      <c r="OX12" s="7" t="s">
        <v>626</v>
      </c>
      <c r="OY12" s="1" t="s">
        <v>160</v>
      </c>
      <c r="OZ12" s="7" t="str">
        <f t="shared" si="257"/>
        <v>11</v>
      </c>
      <c r="PA12" s="7" t="str">
        <f t="shared" si="258"/>
        <v>`COMPLETE`</v>
      </c>
      <c r="PB12" s="7" t="str">
        <f t="shared" si="259"/>
        <v>`COMPLETE` int(11) DEFAULT NULL ,</v>
      </c>
      <c r="PC12" s="7" t="str">
        <f t="shared" si="260"/>
        <v>@Complete ,</v>
      </c>
      <c r="PD12" s="7" t="str">
        <f t="shared" si="261"/>
        <v>COMPLETE=@Complete ,</v>
      </c>
      <c r="PT12" s="7" t="s">
        <v>450</v>
      </c>
      <c r="PU12" s="1" t="s">
        <v>160</v>
      </c>
      <c r="PV12" s="7" t="str">
        <f t="shared" si="262"/>
        <v>11</v>
      </c>
      <c r="PW12" s="7" t="str">
        <f t="shared" si="263"/>
        <v>`SEASON`</v>
      </c>
      <c r="PX12" s="7" t="str">
        <f t="shared" si="264"/>
        <v>`SEASON` int(11) DEFAULT NULL ,</v>
      </c>
      <c r="PY12" s="7" t="str">
        <f t="shared" si="265"/>
        <v>@Season ,</v>
      </c>
      <c r="PZ12" s="7" t="str">
        <f t="shared" si="266"/>
        <v>SEASON=@Season ,</v>
      </c>
      <c r="QO12" s="1" t="s">
        <v>660</v>
      </c>
      <c r="QP12" s="1" t="s">
        <v>166</v>
      </c>
      <c r="QQ12" s="7" t="str">
        <f t="shared" si="272"/>
        <v>12,5</v>
      </c>
      <c r="QR12" s="7" t="str">
        <f t="shared" si="273"/>
        <v>`ONT_DISTANCE`</v>
      </c>
      <c r="QS12" s="7" t="str">
        <f t="shared" si="274"/>
        <v>`ONT_DISTANCE` decimal(12,5) DEFAULT NULL ,</v>
      </c>
      <c r="QT12" s="7" t="str">
        <f t="shared" si="275"/>
        <v>@ont_distance ,</v>
      </c>
      <c r="QU12" s="7" t="str">
        <f t="shared" si="276"/>
        <v>ONT_DISTANCE=@ont_distance ,</v>
      </c>
      <c r="QZ12" s="9" t="s">
        <v>463</v>
      </c>
      <c r="RA12" s="1" t="s">
        <v>166</v>
      </c>
      <c r="RB12" s="7" t="str">
        <f t="shared" si="277"/>
        <v>12,5</v>
      </c>
      <c r="RC12" s="7" t="str">
        <f t="shared" si="278"/>
        <v>`AMOUNT`</v>
      </c>
      <c r="RD12" s="7" t="str">
        <f t="shared" si="279"/>
        <v>`AMOUNT` decimal(12,5) DEFAULT NULL ,</v>
      </c>
      <c r="RE12" s="7" t="str">
        <f t="shared" si="280"/>
        <v>@Amount ,</v>
      </c>
      <c r="RF12" s="7" t="str">
        <f t="shared" si="281"/>
        <v>AMOUNT=@Amount ,</v>
      </c>
    </row>
    <row r="13" spans="1:474" ht="15" x14ac:dyDescent="0.25">
      <c r="B13" s="7" t="s">
        <v>132</v>
      </c>
      <c r="C13" s="7" t="s">
        <v>160</v>
      </c>
      <c r="D13" s="7" t="s">
        <v>160</v>
      </c>
      <c r="E13" s="7" t="str">
        <f t="shared" si="88"/>
        <v>11</v>
      </c>
      <c r="F13" s="7" t="str">
        <f t="shared" si="89"/>
        <v>`TraficLimit`</v>
      </c>
      <c r="G13" s="7" t="str">
        <f t="shared" si="90"/>
        <v>`TraficLimit` int(11) DEFAULT NULL</v>
      </c>
      <c r="H13" s="7" t="s">
        <v>168</v>
      </c>
      <c r="J13" s="7" t="s">
        <v>0</v>
      </c>
      <c r="K13" s="7" t="s">
        <v>13</v>
      </c>
      <c r="L13" s="7" t="s">
        <v>160</v>
      </c>
      <c r="M13" s="7" t="str">
        <f t="shared" si="91"/>
        <v>11</v>
      </c>
      <c r="N13" s="7" t="str">
        <f t="shared" si="92"/>
        <v>`DDS`</v>
      </c>
      <c r="O13" s="7" t="str">
        <f t="shared" si="93"/>
        <v>`DDS` int(11) DEFAULT NULL</v>
      </c>
      <c r="P13" s="7" t="s">
        <v>168</v>
      </c>
      <c r="Q13" s="7" t="str">
        <f t="shared" si="94"/>
        <v>@DDS</v>
      </c>
      <c r="R13" s="7" t="s">
        <v>168</v>
      </c>
      <c r="S13" s="7" t="str">
        <f t="shared" si="95"/>
        <v>DDS=@DDS,</v>
      </c>
      <c r="U13" s="7" t="s">
        <v>94</v>
      </c>
      <c r="V13" s="7" t="s">
        <v>102</v>
      </c>
      <c r="W13" s="7" t="s">
        <v>166</v>
      </c>
      <c r="X13" s="7" t="str">
        <f t="shared" si="96"/>
        <v>12,5</v>
      </c>
      <c r="Y13" s="7" t="str">
        <f t="shared" si="97"/>
        <v>`Credit`</v>
      </c>
      <c r="Z13" s="7" t="str">
        <f t="shared" si="98"/>
        <v>`Credit` decimal(12,5) DEFAULT NULL ,</v>
      </c>
      <c r="AA13" s="7" t="str">
        <f t="shared" si="99"/>
        <v>@Credit ,</v>
      </c>
      <c r="AB13" s="7" t="str">
        <f t="shared" si="100"/>
        <v>Credit=@Credit ,</v>
      </c>
      <c r="AD13" s="7" t="s">
        <v>123</v>
      </c>
      <c r="AE13" s="7" t="s">
        <v>132</v>
      </c>
      <c r="AF13" s="7" t="s">
        <v>160</v>
      </c>
      <c r="AG13" s="7" t="str">
        <f t="shared" si="101"/>
        <v>11</v>
      </c>
      <c r="AH13" s="7" t="str">
        <f t="shared" si="102"/>
        <v>`TraficLimit`</v>
      </c>
      <c r="AI13" s="7" t="str">
        <f t="shared" si="103"/>
        <v>`TraficLimit` int(11) DEFAULT NULL ,</v>
      </c>
      <c r="AJ13" s="7" t="str">
        <f t="shared" si="104"/>
        <v>@TraficLimit ,</v>
      </c>
      <c r="AK13" s="7" t="str">
        <f t="shared" si="105"/>
        <v>TraficLimit=@TraficLimit ,</v>
      </c>
      <c r="AM13" s="7" t="s">
        <v>48</v>
      </c>
      <c r="AN13" s="7" t="s">
        <v>60</v>
      </c>
      <c r="AO13" s="7" t="s">
        <v>160</v>
      </c>
      <c r="AP13" s="7" t="str">
        <f t="shared" si="0"/>
        <v>11</v>
      </c>
      <c r="AQ13" s="7" t="str">
        <f t="shared" si="106"/>
        <v>`CONFIRMED`</v>
      </c>
      <c r="AR13" s="7" t="str">
        <f t="shared" si="107"/>
        <v>`CONFIRMED` int(11) DEFAULT NULL ,</v>
      </c>
      <c r="AS13" s="7" t="str">
        <f t="shared" si="108"/>
        <v>@CONFIRMED ,</v>
      </c>
      <c r="AT13" s="7" t="str">
        <f t="shared" si="109"/>
        <v>CONFIRMED=@CONFIRMED ,</v>
      </c>
      <c r="AV13" s="7" t="s">
        <v>85</v>
      </c>
      <c r="AW13" s="7" t="s">
        <v>80</v>
      </c>
      <c r="AX13" s="7" t="s">
        <v>163</v>
      </c>
      <c r="AY13" s="7" t="str">
        <f t="shared" si="1"/>
        <v/>
      </c>
      <c r="AZ13" s="7" t="str">
        <f t="shared" si="110"/>
        <v>`UpdDate`</v>
      </c>
      <c r="BA13" s="7" t="str">
        <f t="shared" si="111"/>
        <v>`UpdDate` datetime() DEFAULT NULL ,</v>
      </c>
      <c r="BB13" s="7" t="str">
        <f t="shared" si="112"/>
        <v>@UpdDate ,</v>
      </c>
      <c r="BC13" s="7" t="str">
        <f t="shared" si="113"/>
        <v>UpdDate=@UpdDate ,</v>
      </c>
      <c r="BD13" s="8"/>
      <c r="BE13" s="7" t="s">
        <v>70</v>
      </c>
      <c r="BF13" s="7" t="s">
        <v>44</v>
      </c>
      <c r="BG13" s="7" t="s">
        <v>160</v>
      </c>
      <c r="BH13" s="7" t="str">
        <f t="shared" si="2"/>
        <v>11</v>
      </c>
      <c r="BI13" s="7" t="str">
        <f t="shared" si="114"/>
        <v>`ID_OLD`</v>
      </c>
      <c r="BJ13" s="7" t="str">
        <f t="shared" si="115"/>
        <v>`ID_OLD` int(11) DEFAULT NULL ,</v>
      </c>
      <c r="BK13" s="7" t="str">
        <f t="shared" si="116"/>
        <v>@ID_OLD ,</v>
      </c>
      <c r="BL13" s="7" t="str">
        <f t="shared" si="117"/>
        <v>ID_OLD=@ID_OLD ,</v>
      </c>
      <c r="BN13" s="7" t="s">
        <v>173</v>
      </c>
      <c r="BO13" s="7" t="s">
        <v>181</v>
      </c>
      <c r="BP13" s="7" t="s">
        <v>169</v>
      </c>
      <c r="BQ13" s="7" t="str">
        <f t="shared" si="3"/>
        <v/>
      </c>
      <c r="BR13" s="7" t="str">
        <f t="shared" si="118"/>
        <v>`MON`</v>
      </c>
      <c r="BS13" s="7" t="str">
        <f t="shared" si="119"/>
        <v>`MON` bit() DEFAULT NULL ,</v>
      </c>
      <c r="BT13" s="7" t="str">
        <f t="shared" si="120"/>
        <v>@MON ,</v>
      </c>
      <c r="BU13" s="7" t="str">
        <f t="shared" si="121"/>
        <v>MON=@MON ,</v>
      </c>
      <c r="BW13" s="7" t="s">
        <v>194</v>
      </c>
      <c r="BX13" s="7" t="s">
        <v>203</v>
      </c>
      <c r="BY13" s="7" t="s">
        <v>160</v>
      </c>
      <c r="BZ13" s="7" t="str">
        <f t="shared" si="4"/>
        <v>11</v>
      </c>
      <c r="CA13" s="7" t="str">
        <f t="shared" si="122"/>
        <v>`DefaultRP`</v>
      </c>
      <c r="CB13" s="7" t="str">
        <f t="shared" si="123"/>
        <v>`DefaultRP` int(11) DEFAULT NULL ,</v>
      </c>
      <c r="CC13" s="7" t="str">
        <f t="shared" si="124"/>
        <v>@DefaultRP ,</v>
      </c>
      <c r="CD13" s="7" t="str">
        <f t="shared" si="125"/>
        <v>DefaultRP=@DefaultRP ,</v>
      </c>
      <c r="CX13" s="7" t="s">
        <v>214</v>
      </c>
      <c r="CY13" s="7" t="s">
        <v>46</v>
      </c>
      <c r="CZ13" s="7" t="s">
        <v>160</v>
      </c>
      <c r="DA13" s="7" t="str">
        <f t="shared" si="7"/>
        <v>11</v>
      </c>
      <c r="DB13" s="7" t="str">
        <f t="shared" si="134"/>
        <v>`USERID`</v>
      </c>
      <c r="DC13" s="7" t="str">
        <f t="shared" si="135"/>
        <v>`USERID` int(11) DEFAULT NULL ,</v>
      </c>
      <c r="DD13" s="7" t="str">
        <f t="shared" si="136"/>
        <v>@USERID ,</v>
      </c>
      <c r="DE13" s="7" t="str">
        <f t="shared" si="137"/>
        <v>USERID=@USERID ,</v>
      </c>
      <c r="DG13" s="7" t="s">
        <v>229</v>
      </c>
      <c r="DH13" s="7" t="s">
        <v>236</v>
      </c>
      <c r="DI13" s="7" t="s">
        <v>166</v>
      </c>
      <c r="DJ13" s="7" t="str">
        <f t="shared" si="138"/>
        <v>12,5</v>
      </c>
      <c r="DK13" s="7" t="str">
        <f t="shared" si="139"/>
        <v>`SCOST`</v>
      </c>
      <c r="DL13" s="7" t="str">
        <f t="shared" si="140"/>
        <v>`SCOST` decimal(12,5) DEFAULT NULL ,</v>
      </c>
      <c r="DM13" s="7" t="str">
        <f t="shared" si="141"/>
        <v>@SCOST ,</v>
      </c>
      <c r="DN13" s="7" t="str">
        <f t="shared" si="142"/>
        <v>SCOST=@SCOST ,</v>
      </c>
      <c r="DP13" s="7" t="s">
        <v>253</v>
      </c>
      <c r="DQ13" s="7" t="s">
        <v>262</v>
      </c>
      <c r="DR13" s="7" t="s">
        <v>167</v>
      </c>
      <c r="DS13" s="7" t="str">
        <f t="shared" si="143"/>
        <v>255</v>
      </c>
      <c r="DT13" s="7" t="str">
        <f t="shared" si="144"/>
        <v>`TMOL`</v>
      </c>
      <c r="DU13" s="7" t="str">
        <f t="shared" si="145"/>
        <v>`TMOL` varchar(255) DEFAULT NULL ,</v>
      </c>
      <c r="DV13" s="7" t="str">
        <f t="shared" si="146"/>
        <v>@TMOL ,</v>
      </c>
      <c r="DW13" s="7" t="str">
        <f t="shared" si="147"/>
        <v>TMOL=@TMOL ,</v>
      </c>
      <c r="DY13" s="7" t="s">
        <v>295</v>
      </c>
      <c r="DZ13" s="7" t="s">
        <v>305</v>
      </c>
      <c r="EA13" s="7" t="s">
        <v>167</v>
      </c>
      <c r="EB13" s="7" t="str">
        <f t="shared" si="10"/>
        <v>255</v>
      </c>
      <c r="EC13" s="7" t="str">
        <f t="shared" si="148"/>
        <v>`MAC`</v>
      </c>
      <c r="ED13" s="7" t="str">
        <f t="shared" si="149"/>
        <v>`MAC` varchar(255) DEFAULT NULL ,</v>
      </c>
      <c r="EE13" s="7" t="str">
        <f t="shared" si="150"/>
        <v>@MAC ,</v>
      </c>
      <c r="EF13" s="7" t="str">
        <f t="shared" si="151"/>
        <v>MAC=@MAC ,</v>
      </c>
      <c r="EQ13" s="8" t="s">
        <v>328</v>
      </c>
      <c r="ER13" s="7" t="s">
        <v>337</v>
      </c>
      <c r="ES13" s="8"/>
      <c r="ET13" s="7" t="s">
        <v>328</v>
      </c>
      <c r="EU13" s="7" t="s">
        <v>167</v>
      </c>
      <c r="EV13" s="7" t="str">
        <f t="shared" si="12"/>
        <v>255</v>
      </c>
      <c r="EW13" s="7" t="str">
        <f t="shared" si="156"/>
        <v>`CONTRACT`</v>
      </c>
      <c r="EX13" s="7" t="str">
        <f t="shared" si="157"/>
        <v>`CONTRACT` varchar(255) DEFAULT NULL ,</v>
      </c>
      <c r="EY13" s="7" t="str">
        <f t="shared" si="158"/>
        <v>@Contract ,</v>
      </c>
      <c r="EZ13" s="7" t="str">
        <f t="shared" si="159"/>
        <v>CONTRACT=@Contract ,</v>
      </c>
      <c r="FK13" s="7" t="s">
        <v>410</v>
      </c>
      <c r="FL13" s="7" t="s">
        <v>387</v>
      </c>
      <c r="FM13" s="7" t="s">
        <v>387</v>
      </c>
      <c r="FN13" s="7" t="s">
        <v>404</v>
      </c>
      <c r="FO13" s="7" t="s">
        <v>167</v>
      </c>
      <c r="FP13" s="7" t="str">
        <f t="shared" si="14"/>
        <v>255</v>
      </c>
      <c r="FQ13" s="7" t="str">
        <f t="shared" si="164"/>
        <v>`ESTREMARK`</v>
      </c>
      <c r="FR13" s="7" t="str">
        <f t="shared" si="165"/>
        <v>`ESTREMARK` varchar(255) DEFAULT NULL ,</v>
      </c>
      <c r="FS13" s="7" t="str">
        <f t="shared" si="166"/>
        <v>@ESTREMARK ,</v>
      </c>
      <c r="FT13" s="7" t="str">
        <f t="shared" si="167"/>
        <v>ESTREMARK=@ESTREMARK ,</v>
      </c>
      <c r="GG13" s="7" t="s">
        <v>416</v>
      </c>
      <c r="GH13" s="7" t="s">
        <v>429</v>
      </c>
      <c r="GI13" s="7" t="s">
        <v>160</v>
      </c>
      <c r="GJ13" s="7" t="str">
        <f t="shared" si="16"/>
        <v>11</v>
      </c>
      <c r="GK13" s="7" t="str">
        <f t="shared" si="172"/>
        <v>`ENABLED`</v>
      </c>
      <c r="GL13" s="7" t="str">
        <f t="shared" si="173"/>
        <v>`ENABLED` int(11) DEFAULT NULL ,</v>
      </c>
      <c r="GM13" s="7" t="str">
        <f t="shared" si="174"/>
        <v>@Enabled ,</v>
      </c>
      <c r="GN13" s="7" t="str">
        <f t="shared" si="175"/>
        <v>ENABLED=@Enabled ,</v>
      </c>
      <c r="HC13" s="7" t="s">
        <v>460</v>
      </c>
      <c r="HD13" s="7" t="s">
        <v>464</v>
      </c>
      <c r="HE13" s="7" t="s">
        <v>167</v>
      </c>
      <c r="HF13" s="7" t="str">
        <f t="shared" si="18"/>
        <v>255</v>
      </c>
      <c r="HG13" s="7" t="str">
        <f t="shared" si="181"/>
        <v>`PLACE`</v>
      </c>
      <c r="HH13" s="7" t="str">
        <f t="shared" si="182"/>
        <v>`PLACE` varchar(255) DEFAULT NULL ,</v>
      </c>
      <c r="HI13" s="7" t="str">
        <f t="shared" si="183"/>
        <v>@Place ,</v>
      </c>
      <c r="HJ13" s="7" t="str">
        <f t="shared" si="184"/>
        <v>PLACE=@Place ,</v>
      </c>
      <c r="HN13" s="7" t="s">
        <v>473</v>
      </c>
      <c r="HO13" s="7" t="s">
        <v>484</v>
      </c>
      <c r="HP13" s="7" t="s">
        <v>160</v>
      </c>
      <c r="HQ13" s="7" t="str">
        <f t="shared" si="19"/>
        <v>11</v>
      </c>
      <c r="HR13" s="7" t="str">
        <f t="shared" si="185"/>
        <v>`CLOSEREASONID`</v>
      </c>
      <c r="HS13" s="7" t="str">
        <f t="shared" si="186"/>
        <v>`CLOSEREASONID` int(11) DEFAULT NULL ,</v>
      </c>
      <c r="HT13" s="7" t="str">
        <f t="shared" si="187"/>
        <v>@CloseReasonID ,</v>
      </c>
      <c r="HU13" s="7" t="str">
        <f t="shared" si="188"/>
        <v>CLOSEREASONID=@CloseReasonID ,</v>
      </c>
      <c r="II13" s="7" t="s">
        <v>514</v>
      </c>
      <c r="IJ13" s="7" t="s">
        <v>507</v>
      </c>
      <c r="IK13" s="7" t="s">
        <v>167</v>
      </c>
      <c r="IL13" s="7" t="str">
        <f t="shared" si="21"/>
        <v>255</v>
      </c>
      <c r="IM13" s="7" t="str">
        <f t="shared" si="193"/>
        <v>`DEBTPERIOD`</v>
      </c>
      <c r="IN13" s="7" t="str">
        <f t="shared" si="194"/>
        <v>`DEBTPERIOD` varchar(255) DEFAULT NULL ,</v>
      </c>
      <c r="IO13" s="7" t="str">
        <f t="shared" si="195"/>
        <v>@DebtPeriod ,</v>
      </c>
      <c r="IP13" s="7" t="str">
        <f t="shared" si="196"/>
        <v>DEBTPERIOD=@DebtPeriod ,</v>
      </c>
      <c r="IT13" s="7" t="s">
        <v>516</v>
      </c>
      <c r="IU13" s="7" t="s">
        <v>522</v>
      </c>
      <c r="IV13" s="7" t="s">
        <v>160</v>
      </c>
      <c r="IW13" s="7" t="str">
        <f t="shared" si="22"/>
        <v>11</v>
      </c>
      <c r="IX13" s="7" t="str">
        <f t="shared" si="197"/>
        <v>`APPROVED`</v>
      </c>
      <c r="IY13" s="7" t="str">
        <f t="shared" si="198"/>
        <v>`APPROVED` int(11) DEFAULT NULL ,</v>
      </c>
      <c r="IZ13" s="7" t="str">
        <f t="shared" si="199"/>
        <v>@Approved ,</v>
      </c>
      <c r="JA13" s="7" t="str">
        <f t="shared" si="200"/>
        <v>APPROVED=@Approved ,</v>
      </c>
      <c r="JD13" s="7" t="s">
        <v>526</v>
      </c>
      <c r="JE13" s="7" t="s">
        <v>80</v>
      </c>
      <c r="JF13" s="7" t="s">
        <v>163</v>
      </c>
      <c r="JG13" s="7" t="str">
        <f t="shared" si="201"/>
        <v/>
      </c>
      <c r="JH13" s="7" t="str">
        <f t="shared" si="202"/>
        <v>`UPDDATE`</v>
      </c>
      <c r="JI13" s="7" t="str">
        <f t="shared" si="203"/>
        <v>`UPDDATE` datetime() DEFAULT NULL ,</v>
      </c>
      <c r="JJ13" s="7" t="str">
        <f t="shared" si="204"/>
        <v>@UpdDate ,</v>
      </c>
      <c r="JK13" s="7" t="str">
        <f t="shared" si="205"/>
        <v>UPDDATE=@UpdDate ,</v>
      </c>
      <c r="JN13" s="7" t="s">
        <v>532</v>
      </c>
      <c r="JO13" s="7" t="s">
        <v>539</v>
      </c>
      <c r="JP13" s="7" t="s">
        <v>166</v>
      </c>
      <c r="JQ13" s="7" t="str">
        <f t="shared" si="24"/>
        <v>12,5</v>
      </c>
      <c r="JR13" s="7" t="str">
        <f t="shared" si="206"/>
        <v>`TRAFFIC_MB`</v>
      </c>
      <c r="JS13" s="7" t="str">
        <f t="shared" si="207"/>
        <v>`TRAFFIC_MB` decimal(12,5) DEFAULT NULL ,</v>
      </c>
      <c r="JT13" s="7" t="str">
        <f t="shared" si="208"/>
        <v>@Traffic_MB ,</v>
      </c>
      <c r="JU13" s="7" t="str">
        <f t="shared" si="209"/>
        <v>TRAFFIC_MB=@Traffic_MB ,</v>
      </c>
      <c r="JY13" s="1" t="s">
        <v>544</v>
      </c>
      <c r="JZ13" t="s">
        <v>469</v>
      </c>
      <c r="KA13" s="1" t="s">
        <v>167</v>
      </c>
      <c r="KB13" s="7" t="str">
        <f t="shared" si="25"/>
        <v>255</v>
      </c>
      <c r="KC13" s="7" t="str">
        <f t="shared" si="210"/>
        <v>`SALESCOMMENT`</v>
      </c>
      <c r="KD13" s="7" t="str">
        <f t="shared" si="211"/>
        <v>`SALESCOMMENT` varchar(255) DEFAULT NULL ,</v>
      </c>
      <c r="KE13" s="7" t="str">
        <f t="shared" si="212"/>
        <v>@SalesComment ,</v>
      </c>
      <c r="KF13" s="7" t="str">
        <f t="shared" si="213"/>
        <v>SALESCOMMENT=@SalesComment ,</v>
      </c>
      <c r="LC13" s="1"/>
      <c r="MV13" s="1"/>
      <c r="MX13" s="1"/>
      <c r="NE13" s="7" t="s">
        <v>593</v>
      </c>
      <c r="NF13" s="7" t="s">
        <v>40</v>
      </c>
      <c r="NG13" s="7" t="s">
        <v>163</v>
      </c>
      <c r="NH13" s="7" t="str">
        <f t="shared" si="247"/>
        <v/>
      </c>
      <c r="NI13" s="7" t="str">
        <f t="shared" si="248"/>
        <v>`ACTIVETILL`</v>
      </c>
      <c r="NJ13" s="7" t="str">
        <f t="shared" si="249"/>
        <v>`ACTIVETILL` datetime() DEFAULT NULL ,</v>
      </c>
      <c r="NK13" s="7" t="str">
        <f t="shared" si="250"/>
        <v>@ActiveTill ,</v>
      </c>
      <c r="NL13" s="7" t="str">
        <f t="shared" si="251"/>
        <v>ACTIVETILL=@ActiveTill ,</v>
      </c>
      <c r="OB13" s="7" t="s">
        <v>607</v>
      </c>
      <c r="OC13" s="7" t="s">
        <v>63</v>
      </c>
      <c r="OD13" s="7" t="s">
        <v>160</v>
      </c>
      <c r="OE13" s="7" t="str">
        <f t="shared" si="48"/>
        <v>11</v>
      </c>
      <c r="OF13" s="7" t="str">
        <f t="shared" ref="OF13:OF16" si="291">CONCATENATE($A$1,UPPER(OC13),$A$1)</f>
        <v>`CID`</v>
      </c>
      <c r="OG13" s="7" t="str">
        <f t="shared" ref="OG13:OG16" si="292">CONCATENATE(OF13," ",OD13,"(",OE13,")"," DEFAULT NULL ,")</f>
        <v>`CID` int(11) DEFAULT NULL ,</v>
      </c>
      <c r="OH13" s="7" t="str">
        <f t="shared" ref="OH13:OH16" si="293">CONCATENATE("@",OC13," ,")</f>
        <v>@CID ,</v>
      </c>
      <c r="OI13" s="7" t="str">
        <f t="shared" ref="OI13:OI16" si="294">CONCATENATE(UPPER(OC13),"=",OH13)</f>
        <v>CID=@CID ,</v>
      </c>
      <c r="OX13" s="7" t="s">
        <v>474</v>
      </c>
      <c r="OY13" s="1" t="s">
        <v>163</v>
      </c>
      <c r="OZ13" s="7" t="str">
        <f t="shared" si="257"/>
        <v/>
      </c>
      <c r="PA13" s="7" t="str">
        <f t="shared" si="258"/>
        <v>`OPENDATE`</v>
      </c>
      <c r="PB13" s="7" t="str">
        <f t="shared" si="259"/>
        <v>`OPENDATE` datetime() DEFAULT NULL ,</v>
      </c>
      <c r="PC13" s="7" t="str">
        <f t="shared" si="260"/>
        <v>@OpenDate ,</v>
      </c>
      <c r="PD13" s="7" t="str">
        <f t="shared" si="261"/>
        <v>OPENDATE=@OpenDate ,</v>
      </c>
      <c r="PT13" s="7" t="s">
        <v>424</v>
      </c>
      <c r="PU13" s="1" t="s">
        <v>160</v>
      </c>
      <c r="PV13" s="7" t="str">
        <f t="shared" si="262"/>
        <v>11</v>
      </c>
      <c r="PW13" s="7" t="str">
        <f t="shared" si="263"/>
        <v>`EPISODE`</v>
      </c>
      <c r="PX13" s="7" t="str">
        <f t="shared" si="264"/>
        <v>`EPISODE` int(11) DEFAULT NULL ,</v>
      </c>
      <c r="PY13" s="7" t="str">
        <f t="shared" si="265"/>
        <v>@Episode ,</v>
      </c>
      <c r="PZ13" s="7" t="str">
        <f t="shared" si="266"/>
        <v>EPISODE=@Episode ,</v>
      </c>
    </row>
    <row r="14" spans="1:474" ht="15" x14ac:dyDescent="0.25">
      <c r="B14" s="7" t="s">
        <v>133</v>
      </c>
      <c r="C14" s="7" t="s">
        <v>160</v>
      </c>
      <c r="D14" s="7" t="s">
        <v>160</v>
      </c>
      <c r="E14" s="7" t="str">
        <f t="shared" si="88"/>
        <v>11</v>
      </c>
      <c r="F14" s="7" t="str">
        <f t="shared" si="89"/>
        <v>`IPPool`</v>
      </c>
      <c r="G14" s="7" t="str">
        <f t="shared" si="90"/>
        <v>`IPPool` int(11) DEFAULT NULL</v>
      </c>
      <c r="H14" s="7" t="s">
        <v>168</v>
      </c>
      <c r="J14" s="7" t="s">
        <v>0</v>
      </c>
      <c r="K14" s="7" t="s">
        <v>14</v>
      </c>
      <c r="L14" s="7" t="s">
        <v>167</v>
      </c>
      <c r="M14" s="7" t="str">
        <f t="shared" si="91"/>
        <v>255</v>
      </c>
      <c r="N14" s="7" t="str">
        <f t="shared" si="92"/>
        <v>`ADDRESS`</v>
      </c>
      <c r="O14" s="7" t="str">
        <f t="shared" si="93"/>
        <v>`ADDRESS` varchar(255) DEFAULT NULL</v>
      </c>
      <c r="P14" s="7" t="s">
        <v>168</v>
      </c>
      <c r="Q14" s="7" t="str">
        <f t="shared" si="94"/>
        <v>@ADDRESS</v>
      </c>
      <c r="R14" s="7" t="s">
        <v>168</v>
      </c>
      <c r="S14" s="7" t="str">
        <f t="shared" si="95"/>
        <v>ADDRESS=@ADDRESS,</v>
      </c>
      <c r="U14" s="7" t="s">
        <v>94</v>
      </c>
      <c r="V14" s="7" t="s">
        <v>39</v>
      </c>
      <c r="W14" s="7" t="s">
        <v>160</v>
      </c>
      <c r="X14" s="7" t="str">
        <f t="shared" si="96"/>
        <v>11</v>
      </c>
      <c r="Y14" s="7" t="str">
        <f t="shared" si="97"/>
        <v>`Active`</v>
      </c>
      <c r="Z14" s="7" t="str">
        <f t="shared" si="98"/>
        <v>`Active` int(11) DEFAULT NULL ,</v>
      </c>
      <c r="AA14" s="7" t="str">
        <f t="shared" si="99"/>
        <v>@Active ,</v>
      </c>
      <c r="AB14" s="7" t="str">
        <f t="shared" si="100"/>
        <v>Active=@Active ,</v>
      </c>
      <c r="AD14" s="7" t="s">
        <v>123</v>
      </c>
      <c r="AE14" s="7" t="s">
        <v>133</v>
      </c>
      <c r="AF14" s="7" t="s">
        <v>160</v>
      </c>
      <c r="AG14" s="7" t="str">
        <f t="shared" si="101"/>
        <v>11</v>
      </c>
      <c r="AH14" s="7" t="str">
        <f t="shared" si="102"/>
        <v>`IPPool`</v>
      </c>
      <c r="AI14" s="7" t="str">
        <f t="shared" si="103"/>
        <v>`IPPool` int(11) DEFAULT NULL ,</v>
      </c>
      <c r="AJ14" s="7" t="str">
        <f t="shared" si="104"/>
        <v>@IPPool ,</v>
      </c>
      <c r="AK14" s="7" t="str">
        <f t="shared" si="105"/>
        <v>IPPool=@IPPool ,</v>
      </c>
      <c r="AM14" s="7" t="s">
        <v>48</v>
      </c>
      <c r="AN14" s="7" t="s">
        <v>44</v>
      </c>
      <c r="AO14" s="7" t="s">
        <v>160</v>
      </c>
      <c r="AP14" s="7" t="str">
        <f t="shared" si="0"/>
        <v>11</v>
      </c>
      <c r="AQ14" s="7" t="str">
        <f t="shared" si="106"/>
        <v>`ID_OLD`</v>
      </c>
      <c r="AR14" s="7" t="str">
        <f t="shared" si="107"/>
        <v>`ID_OLD` int(11) DEFAULT NULL ,</v>
      </c>
      <c r="AS14" s="7" t="str">
        <f t="shared" si="108"/>
        <v>@ID_OLD ,</v>
      </c>
      <c r="AT14" s="7" t="str">
        <f t="shared" si="109"/>
        <v>ID_OLD=@ID_OLD ,</v>
      </c>
      <c r="AV14" s="7" t="s">
        <v>85</v>
      </c>
      <c r="AW14" s="7" t="s">
        <v>46</v>
      </c>
      <c r="AX14" s="7" t="s">
        <v>160</v>
      </c>
      <c r="AY14" s="7" t="str">
        <f t="shared" si="1"/>
        <v>11</v>
      </c>
      <c r="AZ14" s="7" t="str">
        <f t="shared" si="110"/>
        <v>`USERID`</v>
      </c>
      <c r="BA14" s="7" t="str">
        <f t="shared" si="111"/>
        <v>`USERID` int(11) DEFAULT NULL ,</v>
      </c>
      <c r="BB14" s="7" t="str">
        <f t="shared" si="112"/>
        <v>@USERID ,</v>
      </c>
      <c r="BC14" s="7" t="str">
        <f t="shared" si="113"/>
        <v>USERID=@USERID ,</v>
      </c>
      <c r="BD14" s="8"/>
      <c r="BE14" s="7" t="s">
        <v>70</v>
      </c>
      <c r="BF14" s="7" t="s">
        <v>80</v>
      </c>
      <c r="BG14" s="7" t="s">
        <v>163</v>
      </c>
      <c r="BH14" s="7" t="str">
        <f t="shared" si="2"/>
        <v/>
      </c>
      <c r="BI14" s="7" t="str">
        <f t="shared" si="114"/>
        <v>`UpdDate`</v>
      </c>
      <c r="BJ14" s="7" t="str">
        <f t="shared" si="115"/>
        <v>`UpdDate` datetime() DEFAULT NULL ,</v>
      </c>
      <c r="BK14" s="7" t="str">
        <f t="shared" si="116"/>
        <v>@UpdDate ,</v>
      </c>
      <c r="BL14" s="7" t="str">
        <f t="shared" si="117"/>
        <v>UpdDate=@UpdDate ,</v>
      </c>
      <c r="BN14" s="7" t="s">
        <v>173</v>
      </c>
      <c r="BO14" s="7" t="s">
        <v>182</v>
      </c>
      <c r="BP14" s="7" t="s">
        <v>169</v>
      </c>
      <c r="BQ14" s="7" t="str">
        <f t="shared" si="3"/>
        <v/>
      </c>
      <c r="BR14" s="7" t="str">
        <f t="shared" si="118"/>
        <v>`TUE`</v>
      </c>
      <c r="BS14" s="7" t="str">
        <f t="shared" si="119"/>
        <v>`TUE` bit() DEFAULT NULL ,</v>
      </c>
      <c r="BT14" s="7" t="str">
        <f t="shared" si="120"/>
        <v>@TUE ,</v>
      </c>
      <c r="BU14" s="7" t="str">
        <f t="shared" si="121"/>
        <v>TUE=@TUE ,</v>
      </c>
      <c r="BW14" s="7" t="s">
        <v>194</v>
      </c>
      <c r="BX14" s="7" t="s">
        <v>179</v>
      </c>
      <c r="BY14" s="7" t="s">
        <v>160</v>
      </c>
      <c r="BZ14" s="7" t="str">
        <f t="shared" si="4"/>
        <v>11</v>
      </c>
      <c r="CA14" s="7" t="str">
        <f t="shared" si="122"/>
        <v>`OwnerID`</v>
      </c>
      <c r="CB14" s="7" t="str">
        <f t="shared" si="123"/>
        <v>`OwnerID` int(11) DEFAULT NULL ,</v>
      </c>
      <c r="CC14" s="7" t="str">
        <f t="shared" si="124"/>
        <v>@OwnerID ,</v>
      </c>
      <c r="CD14" s="7" t="str">
        <f t="shared" si="125"/>
        <v>OwnerID=@OwnerID ,</v>
      </c>
      <c r="CX14" s="7" t="s">
        <v>214</v>
      </c>
      <c r="CY14" s="7" t="s">
        <v>38</v>
      </c>
      <c r="CZ14" s="7" t="s">
        <v>160</v>
      </c>
      <c r="DA14" s="7" t="str">
        <f t="shared" si="7"/>
        <v>11</v>
      </c>
      <c r="DB14" s="7" t="str">
        <f t="shared" si="134"/>
        <v>`RegionID`</v>
      </c>
      <c r="DC14" s="7" t="str">
        <f t="shared" si="135"/>
        <v>`RegionID` int(11) DEFAULT NULL ,</v>
      </c>
      <c r="DD14" s="7" t="str">
        <f t="shared" si="136"/>
        <v>@RegionID ,</v>
      </c>
      <c r="DE14" s="7" t="str">
        <f t="shared" si="137"/>
        <v>RegionID=@RegionID ,</v>
      </c>
      <c r="DG14" s="7" t="s">
        <v>229</v>
      </c>
      <c r="DH14" s="7" t="s">
        <v>237</v>
      </c>
      <c r="DI14" s="7" t="s">
        <v>166</v>
      </c>
      <c r="DJ14" s="7" t="str">
        <f t="shared" si="138"/>
        <v>12,5</v>
      </c>
      <c r="DK14" s="7" t="str">
        <f t="shared" si="139"/>
        <v>`COST`</v>
      </c>
      <c r="DL14" s="7" t="str">
        <f t="shared" si="140"/>
        <v>`COST` decimal(12,5) DEFAULT NULL ,</v>
      </c>
      <c r="DM14" s="7" t="str">
        <f t="shared" si="141"/>
        <v>@COST ,</v>
      </c>
      <c r="DN14" s="7" t="str">
        <f t="shared" si="142"/>
        <v>COST=@COST ,</v>
      </c>
      <c r="DP14" s="7" t="s">
        <v>253</v>
      </c>
      <c r="DQ14" s="7" t="s">
        <v>263</v>
      </c>
      <c r="DR14" s="7" t="s">
        <v>167</v>
      </c>
      <c r="DS14" s="7" t="str">
        <f t="shared" si="143"/>
        <v>255</v>
      </c>
      <c r="DT14" s="7" t="str">
        <f t="shared" si="144"/>
        <v>`TMOLADDRESS`</v>
      </c>
      <c r="DU14" s="7" t="str">
        <f t="shared" si="145"/>
        <v>`TMOLADDRESS` varchar(255) DEFAULT NULL ,</v>
      </c>
      <c r="DV14" s="7" t="str">
        <f t="shared" si="146"/>
        <v>@TMOLADDRESS ,</v>
      </c>
      <c r="DW14" s="7" t="str">
        <f t="shared" si="147"/>
        <v>TMOLADDRESS=@TMOLADDRESS ,</v>
      </c>
      <c r="DY14" s="7" t="s">
        <v>295</v>
      </c>
      <c r="DZ14" s="7" t="s">
        <v>306</v>
      </c>
      <c r="EA14" s="7" t="s">
        <v>167</v>
      </c>
      <c r="EB14" s="7" t="str">
        <f t="shared" si="10"/>
        <v>255</v>
      </c>
      <c r="EC14" s="7" t="str">
        <f t="shared" si="148"/>
        <v>`SerNo`</v>
      </c>
      <c r="ED14" s="7" t="str">
        <f t="shared" si="149"/>
        <v>`SerNo` varchar(255) DEFAULT NULL ,</v>
      </c>
      <c r="EE14" s="7" t="str">
        <f t="shared" si="150"/>
        <v>@SerNo ,</v>
      </c>
      <c r="EF14" s="7" t="str">
        <f t="shared" si="151"/>
        <v>SerNo=@SerNo ,</v>
      </c>
      <c r="EQ14" s="8" t="s">
        <v>329</v>
      </c>
      <c r="ER14" s="7" t="s">
        <v>337</v>
      </c>
      <c r="ES14" s="8"/>
      <c r="ET14" s="7" t="s">
        <v>117</v>
      </c>
      <c r="EU14" s="7" t="s">
        <v>167</v>
      </c>
      <c r="EV14" s="7" t="str">
        <f t="shared" si="12"/>
        <v>255</v>
      </c>
      <c r="EW14" s="7" t="str">
        <f t="shared" si="156"/>
        <v>`CONTRACTTYPE`</v>
      </c>
      <c r="EX14" s="7" t="str">
        <f t="shared" si="157"/>
        <v>`CONTRACTTYPE` varchar(255) DEFAULT NULL ,</v>
      </c>
      <c r="EY14" s="7" t="str">
        <f t="shared" si="158"/>
        <v>@ContractType ,</v>
      </c>
      <c r="EZ14" s="7" t="str">
        <f t="shared" si="159"/>
        <v>CONTRACTTYPE=@ContractType ,</v>
      </c>
      <c r="FK14" s="7" t="s">
        <v>410</v>
      </c>
      <c r="FM14" s="7" t="s">
        <v>390</v>
      </c>
      <c r="FN14" s="7" t="s">
        <v>405</v>
      </c>
      <c r="FO14" s="7" t="s">
        <v>160</v>
      </c>
      <c r="FP14" s="7" t="str">
        <f t="shared" si="14"/>
        <v>11</v>
      </c>
      <c r="FQ14" s="7" t="str">
        <f t="shared" si="164"/>
        <v>`ESTROOMS`</v>
      </c>
      <c r="FR14" s="7" t="str">
        <f t="shared" si="165"/>
        <v>`ESTROOMS` int(11) DEFAULT NULL ,</v>
      </c>
      <c r="FS14" s="7" t="str">
        <f t="shared" si="166"/>
        <v>@ESTROOMS ,</v>
      </c>
      <c r="FT14" s="7" t="str">
        <f t="shared" si="167"/>
        <v>ESTROOMS=@ESTROOMS ,</v>
      </c>
      <c r="GG14" s="7" t="s">
        <v>416</v>
      </c>
      <c r="GH14" s="7" t="s">
        <v>430</v>
      </c>
      <c r="GI14" s="7" t="s">
        <v>160</v>
      </c>
      <c r="GJ14" s="7" t="str">
        <f t="shared" si="16"/>
        <v>11</v>
      </c>
      <c r="GK14" s="7" t="str">
        <f t="shared" si="172"/>
        <v>`BROWSABLE`</v>
      </c>
      <c r="GL14" s="7" t="str">
        <f t="shared" si="173"/>
        <v>`BROWSABLE` int(11) DEFAULT NULL ,</v>
      </c>
      <c r="GM14" s="7" t="str">
        <f t="shared" si="174"/>
        <v>@Browsable ,</v>
      </c>
      <c r="GN14" s="7" t="str">
        <f t="shared" si="175"/>
        <v>BROWSABLE=@Browsable ,</v>
      </c>
      <c r="HC14" s="7" t="s">
        <v>460</v>
      </c>
      <c r="HD14" s="7" t="s">
        <v>470</v>
      </c>
      <c r="HE14" s="7" t="s">
        <v>167</v>
      </c>
      <c r="HF14" s="7" t="str">
        <f t="shared" si="18"/>
        <v>255</v>
      </c>
      <c r="HG14" s="7" t="str">
        <f t="shared" si="181"/>
        <v>`SALESTYPE`</v>
      </c>
      <c r="HH14" s="7" t="str">
        <f t="shared" si="182"/>
        <v>`SALESTYPE` varchar(255) DEFAULT NULL ,</v>
      </c>
      <c r="HI14" s="7" t="str">
        <f t="shared" si="183"/>
        <v>@SalesType ,</v>
      </c>
      <c r="HJ14" s="7" t="str">
        <f t="shared" si="184"/>
        <v>SALESTYPE=@SalesType ,</v>
      </c>
      <c r="HN14" s="7" t="s">
        <v>473</v>
      </c>
      <c r="HO14" s="7" t="s">
        <v>485</v>
      </c>
      <c r="HP14" s="7" t="s">
        <v>160</v>
      </c>
      <c r="HQ14" s="7" t="str">
        <f t="shared" si="19"/>
        <v>11</v>
      </c>
      <c r="HR14" s="7" t="str">
        <f t="shared" si="185"/>
        <v>`CLOSETECHDEPTID`</v>
      </c>
      <c r="HS14" s="7" t="str">
        <f t="shared" si="186"/>
        <v>`CLOSETECHDEPTID` int(11) DEFAULT NULL ,</v>
      </c>
      <c r="HT14" s="7" t="str">
        <f t="shared" si="187"/>
        <v>@CloseTechDeptID ,</v>
      </c>
      <c r="HU14" s="7" t="str">
        <f t="shared" si="188"/>
        <v>CLOSETECHDEPTID=@CloseTechDeptID ,</v>
      </c>
      <c r="II14" s="7" t="s">
        <v>514</v>
      </c>
      <c r="IJ14" s="7" t="s">
        <v>510</v>
      </c>
      <c r="IK14" s="7" t="s">
        <v>167</v>
      </c>
      <c r="IL14" s="7" t="str">
        <f t="shared" si="21"/>
        <v>255</v>
      </c>
      <c r="IM14" s="7" t="str">
        <f t="shared" si="193"/>
        <v>`PAYMENTCOMMENT`</v>
      </c>
      <c r="IN14" s="7" t="str">
        <f t="shared" si="194"/>
        <v>`PAYMENTCOMMENT` varchar(255) DEFAULT NULL ,</v>
      </c>
      <c r="IO14" s="7" t="str">
        <f t="shared" si="195"/>
        <v>@PaymentComment ,</v>
      </c>
      <c r="IP14" s="7" t="str">
        <f t="shared" si="196"/>
        <v>PAYMENTCOMMENT=@PaymentComment ,</v>
      </c>
      <c r="IT14" s="7" t="s">
        <v>516</v>
      </c>
      <c r="IU14" s="7" t="s">
        <v>523</v>
      </c>
      <c r="IV14" s="7" t="s">
        <v>160</v>
      </c>
      <c r="IW14" s="7" t="str">
        <f t="shared" si="22"/>
        <v>11</v>
      </c>
      <c r="IX14" s="7" t="str">
        <f t="shared" si="197"/>
        <v>`APPROVEDBY`</v>
      </c>
      <c r="IY14" s="7" t="str">
        <f t="shared" si="198"/>
        <v>`APPROVEDBY` int(11) DEFAULT NULL ,</v>
      </c>
      <c r="IZ14" s="7" t="str">
        <f t="shared" si="199"/>
        <v>@ApprovedBy ,</v>
      </c>
      <c r="JA14" s="7" t="str">
        <f t="shared" si="200"/>
        <v>APPROVEDBY=@ApprovedBy ,</v>
      </c>
      <c r="JD14" s="7" t="s">
        <v>526</v>
      </c>
      <c r="JE14" s="7" t="s">
        <v>46</v>
      </c>
      <c r="JF14" s="7" t="s">
        <v>160</v>
      </c>
      <c r="JG14" s="7" t="str">
        <f t="shared" si="201"/>
        <v>11</v>
      </c>
      <c r="JH14" s="7" t="str">
        <f t="shared" si="202"/>
        <v>`USERID`</v>
      </c>
      <c r="JI14" s="7" t="str">
        <f t="shared" si="203"/>
        <v>`USERID` int(11) DEFAULT NULL ,</v>
      </c>
      <c r="JJ14" s="7" t="str">
        <f t="shared" si="204"/>
        <v>@USERID ,</v>
      </c>
      <c r="JK14" s="7" t="str">
        <f t="shared" si="205"/>
        <v>USERID=@USERID ,</v>
      </c>
      <c r="JN14" s="7" t="s">
        <v>532</v>
      </c>
      <c r="JO14" s="7" t="s">
        <v>540</v>
      </c>
      <c r="JP14" s="7" t="s">
        <v>166</v>
      </c>
      <c r="JQ14" s="7" t="str">
        <f t="shared" si="24"/>
        <v>12,5</v>
      </c>
      <c r="JR14" s="7" t="str">
        <f t="shared" si="206"/>
        <v>`BILLABLE_DURATION_MIN`</v>
      </c>
      <c r="JS14" s="7" t="str">
        <f t="shared" si="207"/>
        <v>`BILLABLE_DURATION_MIN` decimal(12,5) DEFAULT NULL ,</v>
      </c>
      <c r="JT14" s="7" t="str">
        <f t="shared" si="208"/>
        <v>@Billable_duration_min ,</v>
      </c>
      <c r="JU14" s="7" t="str">
        <f t="shared" si="209"/>
        <v>BILLABLE_DURATION_MIN=@Billable_duration_min ,</v>
      </c>
      <c r="JY14" s="1" t="s">
        <v>544</v>
      </c>
      <c r="JZ14" t="s">
        <v>511</v>
      </c>
      <c r="KA14" s="1" t="s">
        <v>167</v>
      </c>
      <c r="KB14" s="7" t="str">
        <f t="shared" si="25"/>
        <v>255</v>
      </c>
      <c r="KC14" s="7" t="str">
        <f t="shared" si="210"/>
        <v>`CONTRACTCODE`</v>
      </c>
      <c r="KD14" s="7" t="str">
        <f t="shared" si="211"/>
        <v>`CONTRACTCODE` varchar(255) DEFAULT NULL ,</v>
      </c>
      <c r="KE14" s="7" t="str">
        <f t="shared" si="212"/>
        <v>@ContractCode ,</v>
      </c>
      <c r="KF14" s="7" t="str">
        <f t="shared" si="213"/>
        <v>CONTRACTCODE=@ContractCode ,</v>
      </c>
      <c r="MV14" s="1"/>
      <c r="MX14" s="1"/>
      <c r="NE14" s="7" t="s">
        <v>593</v>
      </c>
      <c r="NF14" s="7" t="s">
        <v>582</v>
      </c>
      <c r="NG14" s="7" t="s">
        <v>160</v>
      </c>
      <c r="NH14" s="7" t="str">
        <f t="shared" si="247"/>
        <v>11</v>
      </c>
      <c r="NI14" s="7" t="str">
        <f t="shared" si="248"/>
        <v>`ADMIN`</v>
      </c>
      <c r="NJ14" s="7" t="str">
        <f t="shared" si="249"/>
        <v>`ADMIN` int(11) DEFAULT NULL ,</v>
      </c>
      <c r="NK14" s="7" t="str">
        <f t="shared" si="250"/>
        <v>@Admin ,</v>
      </c>
      <c r="NL14" s="7" t="str">
        <f t="shared" si="251"/>
        <v>ADMIN=@Admin ,</v>
      </c>
      <c r="OB14" s="7" t="s">
        <v>607</v>
      </c>
      <c r="OC14" s="7" t="s">
        <v>231</v>
      </c>
      <c r="OD14" s="7" t="s">
        <v>160</v>
      </c>
      <c r="OE14" s="7" t="str">
        <f t="shared" si="48"/>
        <v>11</v>
      </c>
      <c r="OF14" s="7" t="str">
        <f t="shared" si="291"/>
        <v>`CSID`</v>
      </c>
      <c r="OG14" s="7" t="str">
        <f t="shared" si="292"/>
        <v>`CSID` int(11) DEFAULT NULL ,</v>
      </c>
      <c r="OH14" s="7" t="str">
        <f t="shared" si="293"/>
        <v>@CSID ,</v>
      </c>
      <c r="OI14" s="7" t="str">
        <f t="shared" si="294"/>
        <v>CSID=@CSID ,</v>
      </c>
      <c r="OX14" s="7" t="s">
        <v>482</v>
      </c>
      <c r="OY14" s="1" t="s">
        <v>163</v>
      </c>
      <c r="OZ14" s="7" t="str">
        <f t="shared" si="257"/>
        <v/>
      </c>
      <c r="PA14" s="7" t="str">
        <f t="shared" si="258"/>
        <v>`CLOSEDATE`</v>
      </c>
      <c r="PB14" s="7" t="str">
        <f t="shared" si="259"/>
        <v>`CLOSEDATE` datetime() DEFAULT NULL ,</v>
      </c>
      <c r="PC14" s="7" t="str">
        <f t="shared" si="260"/>
        <v>@CloseDate ,</v>
      </c>
      <c r="PD14" s="7" t="str">
        <f t="shared" si="261"/>
        <v>CLOSEDATE=@CloseDate ,</v>
      </c>
      <c r="PT14" s="7" t="s">
        <v>634</v>
      </c>
      <c r="PU14" s="1" t="s">
        <v>163</v>
      </c>
      <c r="PV14" s="7" t="str">
        <f t="shared" si="262"/>
        <v/>
      </c>
      <c r="PW14" s="7" t="str">
        <f t="shared" si="263"/>
        <v>`UPLOADDATE`</v>
      </c>
      <c r="PX14" s="7" t="str">
        <f t="shared" si="264"/>
        <v>`UPLOADDATE` datetime() DEFAULT NULL ,</v>
      </c>
      <c r="PY14" s="7" t="str">
        <f t="shared" si="265"/>
        <v>@UploadDate ,</v>
      </c>
      <c r="PZ14" s="7" t="str">
        <f t="shared" si="266"/>
        <v>UPLOADDATE=@UploadDate ,</v>
      </c>
    </row>
    <row r="15" spans="1:474" ht="15" x14ac:dyDescent="0.25">
      <c r="B15" s="7" t="s">
        <v>134</v>
      </c>
      <c r="C15" s="7" t="s">
        <v>160</v>
      </c>
      <c r="D15" s="7" t="s">
        <v>160</v>
      </c>
      <c r="E15" s="7" t="str">
        <f t="shared" si="88"/>
        <v>11</v>
      </c>
      <c r="F15" s="7" t="str">
        <f t="shared" si="89"/>
        <v>`MaxSessionDuration`</v>
      </c>
      <c r="G15" s="7" t="str">
        <f t="shared" si="90"/>
        <v>`MaxSessionDuration` int(11) DEFAULT NULL</v>
      </c>
      <c r="H15" s="7" t="s">
        <v>168</v>
      </c>
      <c r="J15" s="7" t="s">
        <v>0</v>
      </c>
      <c r="K15" s="7" t="s">
        <v>15</v>
      </c>
      <c r="L15" s="7" t="s">
        <v>167</v>
      </c>
      <c r="M15" s="7" t="str">
        <f t="shared" si="91"/>
        <v>255</v>
      </c>
      <c r="N15" s="7" t="str">
        <f t="shared" si="92"/>
        <v>`CITY`</v>
      </c>
      <c r="O15" s="7" t="str">
        <f t="shared" si="93"/>
        <v>`CITY` varchar(255) DEFAULT NULL</v>
      </c>
      <c r="P15" s="7" t="s">
        <v>168</v>
      </c>
      <c r="Q15" s="7" t="str">
        <f t="shared" si="94"/>
        <v>@CITY</v>
      </c>
      <c r="R15" s="7" t="s">
        <v>168</v>
      </c>
      <c r="S15" s="7" t="str">
        <f t="shared" si="95"/>
        <v>CITY=@CITY,</v>
      </c>
      <c r="U15" s="7" t="s">
        <v>94</v>
      </c>
      <c r="V15" s="7" t="s">
        <v>103</v>
      </c>
      <c r="W15" s="7" t="s">
        <v>160</v>
      </c>
      <c r="X15" s="7" t="str">
        <f t="shared" si="96"/>
        <v>11</v>
      </c>
      <c r="Y15" s="7" t="str">
        <f t="shared" si="97"/>
        <v>`Activated`</v>
      </c>
      <c r="Z15" s="7" t="str">
        <f t="shared" si="98"/>
        <v>`Activated` int(11) DEFAULT NULL ,</v>
      </c>
      <c r="AA15" s="7" t="str">
        <f t="shared" si="99"/>
        <v>@Activated ,</v>
      </c>
      <c r="AB15" s="7" t="str">
        <f t="shared" si="100"/>
        <v>Activated=@Activated ,</v>
      </c>
      <c r="AD15" s="7" t="s">
        <v>123</v>
      </c>
      <c r="AE15" s="7" t="s">
        <v>134</v>
      </c>
      <c r="AF15" s="7" t="s">
        <v>160</v>
      </c>
      <c r="AG15" s="7" t="str">
        <f t="shared" si="101"/>
        <v>11</v>
      </c>
      <c r="AH15" s="7" t="str">
        <f t="shared" si="102"/>
        <v>`MaxSessionDuration`</v>
      </c>
      <c r="AI15" s="7" t="str">
        <f t="shared" si="103"/>
        <v>`MaxSessionDuration` int(11) DEFAULT NULL ,</v>
      </c>
      <c r="AJ15" s="7" t="str">
        <f t="shared" si="104"/>
        <v>@MaxSessionDuration ,</v>
      </c>
      <c r="AK15" s="7" t="str">
        <f t="shared" si="105"/>
        <v>MaxSessionDuration=@MaxSessionDuration ,</v>
      </c>
      <c r="AM15" s="7" t="s">
        <v>48</v>
      </c>
      <c r="AN15" s="7" t="s">
        <v>45</v>
      </c>
      <c r="AO15" s="7" t="s">
        <v>163</v>
      </c>
      <c r="AP15" s="7" t="str">
        <f t="shared" si="0"/>
        <v/>
      </c>
      <c r="AQ15" s="7" t="str">
        <f t="shared" si="106"/>
        <v>`UPDDATE`</v>
      </c>
      <c r="AR15" s="7" t="str">
        <f t="shared" si="107"/>
        <v>`UPDDATE` datetime() DEFAULT NULL ,</v>
      </c>
      <c r="AS15" s="7" t="str">
        <f t="shared" si="108"/>
        <v>@UPDDATE ,</v>
      </c>
      <c r="AT15" s="7" t="str">
        <f t="shared" si="109"/>
        <v>UPDDATE=@UPDDATE ,</v>
      </c>
      <c r="AV15" s="7" t="s">
        <v>85</v>
      </c>
      <c r="AW15" s="7" t="s">
        <v>93</v>
      </c>
      <c r="AX15" s="7" t="s">
        <v>169</v>
      </c>
      <c r="AY15" s="7" t="str">
        <f t="shared" si="1"/>
        <v/>
      </c>
      <c r="AZ15" s="7" t="str">
        <f t="shared" si="110"/>
        <v>`NoTrigger`</v>
      </c>
      <c r="BA15" s="7" t="str">
        <f t="shared" si="111"/>
        <v>`NoTrigger` bit() DEFAULT NULL ,</v>
      </c>
      <c r="BB15" s="7" t="str">
        <f t="shared" si="112"/>
        <v>@NoTrigger ,</v>
      </c>
      <c r="BC15" s="7" t="str">
        <f t="shared" si="113"/>
        <v>NoTrigger=@NoTrigger ,</v>
      </c>
      <c r="BD15" s="8"/>
      <c r="BE15" s="7" t="s">
        <v>70</v>
      </c>
      <c r="BF15" s="7" t="s">
        <v>46</v>
      </c>
      <c r="BG15" s="7" t="s">
        <v>160</v>
      </c>
      <c r="BH15" s="7" t="str">
        <f t="shared" si="2"/>
        <v>11</v>
      </c>
      <c r="BI15" s="7" t="str">
        <f t="shared" si="114"/>
        <v>`USERID`</v>
      </c>
      <c r="BJ15" s="7" t="str">
        <f t="shared" si="115"/>
        <v>`USERID` int(11) DEFAULT NULL ,</v>
      </c>
      <c r="BK15" s="7" t="str">
        <f t="shared" si="116"/>
        <v>@USERID ,</v>
      </c>
      <c r="BL15" s="7" t="str">
        <f t="shared" si="117"/>
        <v>USERID=@USERID ,</v>
      </c>
      <c r="BN15" s="7" t="s">
        <v>173</v>
      </c>
      <c r="BO15" s="7" t="s">
        <v>183</v>
      </c>
      <c r="BP15" s="7" t="s">
        <v>169</v>
      </c>
      <c r="BQ15" s="7" t="str">
        <f t="shared" si="3"/>
        <v/>
      </c>
      <c r="BR15" s="7" t="str">
        <f t="shared" si="118"/>
        <v>`WED`</v>
      </c>
      <c r="BS15" s="7" t="str">
        <f t="shared" si="119"/>
        <v>`WED` bit() DEFAULT NULL ,</v>
      </c>
      <c r="BT15" s="7" t="str">
        <f t="shared" si="120"/>
        <v>@WED ,</v>
      </c>
      <c r="BU15" s="7" t="str">
        <f t="shared" si="121"/>
        <v>WED=@WED ,</v>
      </c>
      <c r="BW15" s="7" t="s">
        <v>194</v>
      </c>
      <c r="BX15" s="7" t="s">
        <v>204</v>
      </c>
      <c r="BY15" s="7" t="s">
        <v>167</v>
      </c>
      <c r="BZ15" s="7" t="str">
        <f t="shared" si="4"/>
        <v>255</v>
      </c>
      <c r="CA15" s="7" t="str">
        <f t="shared" si="122"/>
        <v>`PromoText`</v>
      </c>
      <c r="CB15" s="7" t="str">
        <f t="shared" si="123"/>
        <v>`PromoText` varchar(255) DEFAULT NULL ,</v>
      </c>
      <c r="CC15" s="7" t="str">
        <f t="shared" si="124"/>
        <v>@PromoText ,</v>
      </c>
      <c r="CD15" s="7" t="str">
        <f t="shared" si="125"/>
        <v>PromoText=@PromoText ,</v>
      </c>
      <c r="CX15" s="7" t="s">
        <v>214</v>
      </c>
      <c r="CY15" s="7" t="s">
        <v>221</v>
      </c>
      <c r="CZ15" s="7" t="s">
        <v>160</v>
      </c>
      <c r="DA15" s="7" t="str">
        <f t="shared" si="7"/>
        <v>11</v>
      </c>
      <c r="DB15" s="7" t="str">
        <f t="shared" si="134"/>
        <v>`SetupUserID`</v>
      </c>
      <c r="DC15" s="7" t="str">
        <f t="shared" si="135"/>
        <v>`SetupUserID` int(11) DEFAULT NULL ,</v>
      </c>
      <c r="DD15" s="7" t="str">
        <f t="shared" si="136"/>
        <v>@SetupUserID ,</v>
      </c>
      <c r="DE15" s="7" t="str">
        <f t="shared" si="137"/>
        <v>SetupUserID=@SetupUserID ,</v>
      </c>
      <c r="DG15" s="7" t="s">
        <v>229</v>
      </c>
      <c r="DH15" s="7" t="s">
        <v>238</v>
      </c>
      <c r="DI15" s="7" t="s">
        <v>166</v>
      </c>
      <c r="DJ15" s="7" t="str">
        <f t="shared" si="138"/>
        <v>12,5</v>
      </c>
      <c r="DK15" s="7" t="str">
        <f t="shared" si="139"/>
        <v>`sumCost`</v>
      </c>
      <c r="DL15" s="7" t="str">
        <f t="shared" si="140"/>
        <v>`sumCost` decimal(12,5) DEFAULT NULL ,</v>
      </c>
      <c r="DM15" s="7" t="str">
        <f t="shared" si="141"/>
        <v>@sumCost ,</v>
      </c>
      <c r="DN15" s="7" t="str">
        <f t="shared" si="142"/>
        <v>sumCost=@sumCost ,</v>
      </c>
      <c r="DP15" s="7" t="s">
        <v>253</v>
      </c>
      <c r="DQ15" s="7" t="s">
        <v>264</v>
      </c>
      <c r="DR15" s="7" t="s">
        <v>167</v>
      </c>
      <c r="DS15" s="7" t="str">
        <f t="shared" si="143"/>
        <v>255</v>
      </c>
      <c r="DT15" s="7" t="str">
        <f t="shared" si="144"/>
        <v>`TDANNO`</v>
      </c>
      <c r="DU15" s="7" t="str">
        <f t="shared" si="145"/>
        <v>`TDANNO` varchar(255) DEFAULT NULL ,</v>
      </c>
      <c r="DV15" s="7" t="str">
        <f t="shared" si="146"/>
        <v>@TDANNO ,</v>
      </c>
      <c r="DW15" s="7" t="str">
        <f t="shared" si="147"/>
        <v>TDANNO=@TDANNO ,</v>
      </c>
      <c r="DY15" s="7" t="s">
        <v>295</v>
      </c>
      <c r="DZ15" s="7" t="s">
        <v>307</v>
      </c>
      <c r="EA15" s="7" t="s">
        <v>160</v>
      </c>
      <c r="EB15" s="7" t="str">
        <f t="shared" si="10"/>
        <v>11</v>
      </c>
      <c r="EC15" s="7" t="str">
        <f t="shared" si="148"/>
        <v>`GKID`</v>
      </c>
      <c r="ED15" s="7" t="str">
        <f t="shared" si="149"/>
        <v>`GKID` int(11) DEFAULT NULL ,</v>
      </c>
      <c r="EE15" s="7" t="str">
        <f t="shared" si="150"/>
        <v>@GKID ,</v>
      </c>
      <c r="EF15" s="7" t="str">
        <f t="shared" si="151"/>
        <v>GKID=@GKID ,</v>
      </c>
      <c r="EQ15" s="8" t="s">
        <v>330</v>
      </c>
      <c r="ER15" s="7" t="s">
        <v>337</v>
      </c>
      <c r="ES15" s="8"/>
      <c r="ET15" s="7" t="s">
        <v>330</v>
      </c>
      <c r="EU15" s="7" t="s">
        <v>167</v>
      </c>
      <c r="EV15" s="7" t="str">
        <f t="shared" si="12"/>
        <v>255</v>
      </c>
      <c r="EW15" s="7" t="str">
        <f t="shared" si="156"/>
        <v>`SERVICE`</v>
      </c>
      <c r="EX15" s="7" t="str">
        <f t="shared" si="157"/>
        <v>`SERVICE` varchar(255) DEFAULT NULL ,</v>
      </c>
      <c r="EY15" s="7" t="str">
        <f t="shared" si="158"/>
        <v>@Service ,</v>
      </c>
      <c r="EZ15" s="7" t="str">
        <f t="shared" si="159"/>
        <v>SERVICE=@Service ,</v>
      </c>
      <c r="FK15" s="7" t="s">
        <v>410</v>
      </c>
      <c r="FM15" s="7" t="s">
        <v>391</v>
      </c>
      <c r="FN15" s="7" t="s">
        <v>406</v>
      </c>
      <c r="FO15" s="7" t="s">
        <v>160</v>
      </c>
      <c r="FP15" s="7" t="str">
        <f t="shared" si="14"/>
        <v>11</v>
      </c>
      <c r="FQ15" s="7" t="str">
        <f t="shared" si="164"/>
        <v>`ESTBEDS`</v>
      </c>
      <c r="FR15" s="7" t="str">
        <f t="shared" si="165"/>
        <v>`ESTBEDS` int(11) DEFAULT NULL ,</v>
      </c>
      <c r="FS15" s="7" t="str">
        <f t="shared" si="166"/>
        <v>@ESTBEDS ,</v>
      </c>
      <c r="FT15" s="7" t="str">
        <f t="shared" si="167"/>
        <v>ESTBEDS=@ESTBEDS ,</v>
      </c>
      <c r="GG15" s="7" t="s">
        <v>416</v>
      </c>
      <c r="GH15" s="7" t="s">
        <v>431</v>
      </c>
      <c r="GI15" s="7" t="s">
        <v>160</v>
      </c>
      <c r="GJ15" s="7" t="str">
        <f t="shared" si="16"/>
        <v>11</v>
      </c>
      <c r="GK15" s="7" t="str">
        <f t="shared" si="172"/>
        <v>`RATINGID`</v>
      </c>
      <c r="GL15" s="7" t="str">
        <f t="shared" si="173"/>
        <v>`RATINGID` int(11) DEFAULT NULL ,</v>
      </c>
      <c r="GM15" s="7" t="str">
        <f t="shared" si="174"/>
        <v>@RatingID ,</v>
      </c>
      <c r="GN15" s="7" t="str">
        <f t="shared" si="175"/>
        <v>RATINGID=@RatingID ,</v>
      </c>
      <c r="HC15" s="7" t="s">
        <v>460</v>
      </c>
      <c r="HD15" s="7" t="s">
        <v>468</v>
      </c>
      <c r="HE15" s="7" t="s">
        <v>163</v>
      </c>
      <c r="HF15" s="7" t="str">
        <f t="shared" si="18"/>
        <v/>
      </c>
      <c r="HG15" s="7" t="str">
        <f t="shared" si="181"/>
        <v>`DEBTPERIOD`</v>
      </c>
      <c r="HH15" s="7" t="str">
        <f t="shared" si="182"/>
        <v>`DEBTPERIOD` datetime() DEFAULT NULL ,</v>
      </c>
      <c r="HI15" s="7" t="str">
        <f t="shared" si="183"/>
        <v>@Debtperiod ,</v>
      </c>
      <c r="HJ15" s="7" t="str">
        <f t="shared" si="184"/>
        <v>DEBTPERIOD=@Debtperiod ,</v>
      </c>
      <c r="HN15" s="7" t="s">
        <v>473</v>
      </c>
      <c r="HO15" s="7" t="s">
        <v>486</v>
      </c>
      <c r="HP15" s="7" t="s">
        <v>160</v>
      </c>
      <c r="HQ15" s="7" t="str">
        <f t="shared" si="19"/>
        <v>11</v>
      </c>
      <c r="HR15" s="7" t="str">
        <f t="shared" si="185"/>
        <v>`CLOSETECHREGIONID`</v>
      </c>
      <c r="HS15" s="7" t="str">
        <f t="shared" si="186"/>
        <v>`CLOSETECHREGIONID` int(11) DEFAULT NULL ,</v>
      </c>
      <c r="HT15" s="7" t="str">
        <f t="shared" si="187"/>
        <v>@CloseTechRegionID ,</v>
      </c>
      <c r="HU15" s="7" t="str">
        <f t="shared" si="188"/>
        <v>CLOSETECHREGIONID=@CloseTechRegionID ,</v>
      </c>
      <c r="II15" s="7" t="s">
        <v>514</v>
      </c>
      <c r="IJ15" s="7" t="s">
        <v>355</v>
      </c>
      <c r="IK15" s="7" t="s">
        <v>167</v>
      </c>
      <c r="IL15" s="7" t="str">
        <f t="shared" si="21"/>
        <v>255</v>
      </c>
      <c r="IM15" s="7" t="str">
        <f t="shared" si="193"/>
        <v>`CLIENTCLASS`</v>
      </c>
      <c r="IN15" s="7" t="str">
        <f t="shared" si="194"/>
        <v>`CLIENTCLASS` varchar(255) DEFAULT NULL ,</v>
      </c>
      <c r="IO15" s="7" t="str">
        <f t="shared" si="195"/>
        <v>@ClientClass ,</v>
      </c>
      <c r="IP15" s="7" t="str">
        <f t="shared" si="196"/>
        <v>CLIENTCLASS=@ClientClass ,</v>
      </c>
      <c r="IT15" s="7" t="s">
        <v>516</v>
      </c>
      <c r="IU15" s="7" t="s">
        <v>524</v>
      </c>
      <c r="IV15" s="7" t="s">
        <v>163</v>
      </c>
      <c r="IW15" s="7" t="str">
        <f t="shared" si="22"/>
        <v/>
      </c>
      <c r="IX15" s="7" t="str">
        <f t="shared" si="197"/>
        <v>`APPROVEDTS`</v>
      </c>
      <c r="IY15" s="7" t="str">
        <f t="shared" si="198"/>
        <v>`APPROVEDTS` datetime() DEFAULT NULL ,</v>
      </c>
      <c r="IZ15" s="7" t="str">
        <f t="shared" si="199"/>
        <v>@ApprovedTS ,</v>
      </c>
      <c r="JA15" s="7" t="str">
        <f t="shared" si="200"/>
        <v>APPROVEDTS=@ApprovedTS ,</v>
      </c>
      <c r="JD15" s="7" t="s">
        <v>526</v>
      </c>
      <c r="JE15" s="7" t="s">
        <v>530</v>
      </c>
      <c r="JF15" s="7" t="s">
        <v>160</v>
      </c>
      <c r="JG15" s="7" t="str">
        <f t="shared" si="201"/>
        <v>11</v>
      </c>
      <c r="JH15" s="7" t="str">
        <f t="shared" si="202"/>
        <v>`ABSOLUTEVALUE`</v>
      </c>
      <c r="JI15" s="7" t="str">
        <f t="shared" si="203"/>
        <v>`ABSOLUTEVALUE` int(11) DEFAULT NULL ,</v>
      </c>
      <c r="JJ15" s="7" t="str">
        <f t="shared" si="204"/>
        <v>@AbsoluteValue ,</v>
      </c>
      <c r="JK15" s="7" t="str">
        <f t="shared" si="205"/>
        <v>ABSOLUTEVALUE=@AbsoluteValue ,</v>
      </c>
      <c r="JN15" s="7" t="s">
        <v>532</v>
      </c>
      <c r="JO15" s="7" t="s">
        <v>541</v>
      </c>
      <c r="JP15" s="7" t="s">
        <v>166</v>
      </c>
      <c r="JQ15" s="7" t="str">
        <f t="shared" si="24"/>
        <v>12,5</v>
      </c>
      <c r="JR15" s="7" t="str">
        <f t="shared" si="206"/>
        <v>`ACTUAL_DURATION_MIN`</v>
      </c>
      <c r="JS15" s="7" t="str">
        <f t="shared" si="207"/>
        <v>`ACTUAL_DURATION_MIN` decimal(12,5) DEFAULT NULL ,</v>
      </c>
      <c r="JT15" s="7" t="str">
        <f t="shared" si="208"/>
        <v>@Actual_duration_min ,</v>
      </c>
      <c r="JU15" s="7" t="str">
        <f t="shared" si="209"/>
        <v>ACTUAL_DURATION_MIN=@Actual_duration_min ,</v>
      </c>
      <c r="JY15" s="1" t="s">
        <v>544</v>
      </c>
      <c r="JZ15" t="s">
        <v>512</v>
      </c>
      <c r="KA15" s="1" t="s">
        <v>167</v>
      </c>
      <c r="KB15" s="7" t="str">
        <f t="shared" si="25"/>
        <v>255</v>
      </c>
      <c r="KC15" s="7" t="str">
        <f t="shared" si="210"/>
        <v>`CANCELLATIONREASON`</v>
      </c>
      <c r="KD15" s="7" t="str">
        <f t="shared" si="211"/>
        <v>`CANCELLATIONREASON` varchar(255) DEFAULT NULL ,</v>
      </c>
      <c r="KE15" s="7" t="str">
        <f t="shared" si="212"/>
        <v>@CancellationReason ,</v>
      </c>
      <c r="KF15" s="7" t="str">
        <f t="shared" si="213"/>
        <v>CANCELLATIONREASON=@CancellationReason ,</v>
      </c>
      <c r="MV15" s="1"/>
      <c r="MX15" s="1"/>
      <c r="NE15" s="7" t="s">
        <v>593</v>
      </c>
      <c r="NF15" s="7" t="s">
        <v>51</v>
      </c>
      <c r="NG15" s="7" t="s">
        <v>160</v>
      </c>
      <c r="NH15" s="7" t="str">
        <f t="shared" si="247"/>
        <v>11</v>
      </c>
      <c r="NI15" s="7" t="str">
        <f t="shared" si="248"/>
        <v>`CASHPOINTID`</v>
      </c>
      <c r="NJ15" s="7" t="str">
        <f t="shared" si="249"/>
        <v>`CASHPOINTID` int(11) DEFAULT NULL ,</v>
      </c>
      <c r="NK15" s="7" t="str">
        <f t="shared" si="250"/>
        <v>@CashPointID ,</v>
      </c>
      <c r="NL15" s="7" t="str">
        <f t="shared" si="251"/>
        <v>CASHPOINTID=@CashPointID ,</v>
      </c>
      <c r="OB15" s="7" t="s">
        <v>607</v>
      </c>
      <c r="OC15" s="7" t="s">
        <v>297</v>
      </c>
      <c r="OD15" s="7" t="s">
        <v>160</v>
      </c>
      <c r="OE15" s="7" t="str">
        <f t="shared" si="48"/>
        <v>11</v>
      </c>
      <c r="OF15" s="7" t="str">
        <f t="shared" si="291"/>
        <v>`SERVICEID`</v>
      </c>
      <c r="OG15" s="7" t="str">
        <f t="shared" si="292"/>
        <v>`SERVICEID` int(11) DEFAULT NULL ,</v>
      </c>
      <c r="OH15" s="7" t="str">
        <f t="shared" si="293"/>
        <v>@SERVICEID ,</v>
      </c>
      <c r="OI15" s="7" t="str">
        <f t="shared" si="294"/>
        <v>SERVICEID=@SERVICEID ,</v>
      </c>
      <c r="OX15" s="7" t="s">
        <v>484</v>
      </c>
      <c r="OY15" s="1" t="s">
        <v>160</v>
      </c>
      <c r="OZ15" s="7" t="str">
        <f t="shared" si="257"/>
        <v>11</v>
      </c>
      <c r="PA15" s="7" t="str">
        <f t="shared" si="258"/>
        <v>`CLOSEREASONID`</v>
      </c>
      <c r="PB15" s="7" t="str">
        <f t="shared" si="259"/>
        <v>`CLOSEREASONID` int(11) DEFAULT NULL ,</v>
      </c>
      <c r="PC15" s="7" t="str">
        <f t="shared" si="260"/>
        <v>@CloseReasonID ,</v>
      </c>
      <c r="PD15" s="7" t="str">
        <f t="shared" si="261"/>
        <v>CLOSEREASONID=@CloseReasonID ,</v>
      </c>
    </row>
    <row r="16" spans="1:474" ht="15" x14ac:dyDescent="0.25">
      <c r="B16" s="7" t="s">
        <v>135</v>
      </c>
      <c r="C16" s="7" t="s">
        <v>160</v>
      </c>
      <c r="D16" s="7" t="s">
        <v>160</v>
      </c>
      <c r="E16" s="7" t="str">
        <f t="shared" si="88"/>
        <v>11</v>
      </c>
      <c r="F16" s="7" t="str">
        <f t="shared" si="89"/>
        <v>`MultiLinkCount`</v>
      </c>
      <c r="G16" s="7" t="str">
        <f t="shared" si="90"/>
        <v>`MultiLinkCount` int(11) DEFAULT NULL</v>
      </c>
      <c r="H16" s="7" t="s">
        <v>168</v>
      </c>
      <c r="J16" s="7" t="s">
        <v>0</v>
      </c>
      <c r="K16" s="7" t="s">
        <v>16</v>
      </c>
      <c r="L16" s="7" t="s">
        <v>167</v>
      </c>
      <c r="M16" s="7" t="str">
        <f t="shared" si="91"/>
        <v>255</v>
      </c>
      <c r="N16" s="7" t="str">
        <f t="shared" si="92"/>
        <v>`Country`</v>
      </c>
      <c r="O16" s="7" t="str">
        <f t="shared" si="93"/>
        <v>`Country` varchar(255) DEFAULT NULL</v>
      </c>
      <c r="P16" s="7" t="s">
        <v>168</v>
      </c>
      <c r="Q16" s="7" t="str">
        <f t="shared" si="94"/>
        <v>@Country</v>
      </c>
      <c r="R16" s="7" t="s">
        <v>168</v>
      </c>
      <c r="S16" s="7" t="str">
        <f t="shared" si="95"/>
        <v>Country=@Country,</v>
      </c>
      <c r="U16" s="7" t="s">
        <v>94</v>
      </c>
      <c r="V16" s="7" t="s">
        <v>92</v>
      </c>
      <c r="W16" s="7" t="s">
        <v>163</v>
      </c>
      <c r="X16" s="7" t="str">
        <f t="shared" si="96"/>
        <v/>
      </c>
      <c r="Y16" s="7" t="str">
        <f t="shared" si="97"/>
        <v>`ActivatedDate`</v>
      </c>
      <c r="Z16" s="7" t="str">
        <f t="shared" si="98"/>
        <v>`ActivatedDate` datetime() DEFAULT NULL ,</v>
      </c>
      <c r="AA16" s="7" t="str">
        <f t="shared" si="99"/>
        <v>@ActivatedDate ,</v>
      </c>
      <c r="AB16" s="7" t="str">
        <f t="shared" si="100"/>
        <v>ActivatedDate=@ActivatedDate ,</v>
      </c>
      <c r="AD16" s="7" t="s">
        <v>123</v>
      </c>
      <c r="AE16" s="7" t="s">
        <v>135</v>
      </c>
      <c r="AF16" s="7" t="s">
        <v>160</v>
      </c>
      <c r="AG16" s="7" t="str">
        <f t="shared" si="101"/>
        <v>11</v>
      </c>
      <c r="AH16" s="7" t="str">
        <f t="shared" si="102"/>
        <v>`MultiLinkCount`</v>
      </c>
      <c r="AI16" s="7" t="str">
        <f t="shared" si="103"/>
        <v>`MultiLinkCount` int(11) DEFAULT NULL ,</v>
      </c>
      <c r="AJ16" s="7" t="str">
        <f t="shared" si="104"/>
        <v>@MultiLinkCount ,</v>
      </c>
      <c r="AK16" s="7" t="str">
        <f t="shared" si="105"/>
        <v>MultiLinkCount=@MultiLinkCount ,</v>
      </c>
      <c r="AM16" s="7" t="s">
        <v>48</v>
      </c>
      <c r="AN16" s="7" t="s">
        <v>46</v>
      </c>
      <c r="AO16" s="7" t="s">
        <v>160</v>
      </c>
      <c r="AP16" s="7" t="str">
        <f t="shared" si="0"/>
        <v>11</v>
      </c>
      <c r="AQ16" s="7" t="str">
        <f t="shared" si="106"/>
        <v>`USERID`</v>
      </c>
      <c r="AR16" s="7" t="str">
        <f t="shared" si="107"/>
        <v>`USERID` int(11) DEFAULT NULL ,</v>
      </c>
      <c r="AS16" s="7" t="str">
        <f t="shared" si="108"/>
        <v>@USERID ,</v>
      </c>
      <c r="AT16" s="7" t="str">
        <f t="shared" si="109"/>
        <v>USERID=@USERID ,</v>
      </c>
      <c r="BD16" s="8"/>
      <c r="BE16" s="7" t="s">
        <v>70</v>
      </c>
      <c r="BF16" s="7" t="s">
        <v>81</v>
      </c>
      <c r="BG16" s="7" t="s">
        <v>167</v>
      </c>
      <c r="BH16" s="7" t="str">
        <f t="shared" si="2"/>
        <v>255</v>
      </c>
      <c r="BI16" s="7" t="str">
        <f t="shared" si="114"/>
        <v>`FiscalPrintName`</v>
      </c>
      <c r="BJ16" s="7" t="str">
        <f t="shared" si="115"/>
        <v>`FiscalPrintName` varchar(255) DEFAULT NULL ,</v>
      </c>
      <c r="BK16" s="7" t="str">
        <f t="shared" si="116"/>
        <v>@FiscalPrintName ,</v>
      </c>
      <c r="BL16" s="7" t="str">
        <f t="shared" si="117"/>
        <v>FiscalPrintName=@FiscalPrintName ,</v>
      </c>
      <c r="BN16" s="7" t="s">
        <v>173</v>
      </c>
      <c r="BO16" s="7" t="s">
        <v>184</v>
      </c>
      <c r="BP16" s="7" t="s">
        <v>169</v>
      </c>
      <c r="BQ16" s="7" t="str">
        <f t="shared" si="3"/>
        <v/>
      </c>
      <c r="BR16" s="7" t="str">
        <f t="shared" si="118"/>
        <v>`THU`</v>
      </c>
      <c r="BS16" s="7" t="str">
        <f t="shared" si="119"/>
        <v>`THU` bit() DEFAULT NULL ,</v>
      </c>
      <c r="BT16" s="7" t="str">
        <f t="shared" si="120"/>
        <v>@THU ,</v>
      </c>
      <c r="BU16" s="7" t="str">
        <f t="shared" si="121"/>
        <v>THU=@THU ,</v>
      </c>
      <c r="BW16" s="7" t="s">
        <v>194</v>
      </c>
      <c r="BX16" s="7" t="s">
        <v>44</v>
      </c>
      <c r="BY16" s="7" t="s">
        <v>160</v>
      </c>
      <c r="BZ16" s="7" t="str">
        <f t="shared" si="4"/>
        <v>11</v>
      </c>
      <c r="CA16" s="7" t="str">
        <f t="shared" si="122"/>
        <v>`ID_OLD`</v>
      </c>
      <c r="CB16" s="7" t="str">
        <f t="shared" si="123"/>
        <v>`ID_OLD` int(11) DEFAULT NULL ,</v>
      </c>
      <c r="CC16" s="7" t="str">
        <f t="shared" si="124"/>
        <v>@ID_OLD ,</v>
      </c>
      <c r="CD16" s="7" t="str">
        <f t="shared" si="125"/>
        <v>ID_OLD=@ID_OLD ,</v>
      </c>
      <c r="CX16" s="7" t="s">
        <v>214</v>
      </c>
      <c r="CY16" s="7" t="s">
        <v>222</v>
      </c>
      <c r="CZ16" s="7" t="s">
        <v>163</v>
      </c>
      <c r="DA16" s="7" t="str">
        <f t="shared" si="7"/>
        <v/>
      </c>
      <c r="DB16" s="7" t="str">
        <f t="shared" si="134"/>
        <v>`SetupDate`</v>
      </c>
      <c r="DC16" s="7" t="str">
        <f t="shared" si="135"/>
        <v>`SetupDate` datetime() DEFAULT NULL ,</v>
      </c>
      <c r="DD16" s="7" t="str">
        <f t="shared" si="136"/>
        <v>@SetupDate ,</v>
      </c>
      <c r="DE16" s="7" t="str">
        <f t="shared" si="137"/>
        <v>SetupDate=@SetupDate ,</v>
      </c>
      <c r="DG16" s="7" t="s">
        <v>229</v>
      </c>
      <c r="DH16" s="7" t="s">
        <v>239</v>
      </c>
      <c r="DI16" s="7" t="s">
        <v>163</v>
      </c>
      <c r="DJ16" s="7" t="str">
        <f t="shared" si="138"/>
        <v/>
      </c>
      <c r="DK16" s="7" t="str">
        <f t="shared" si="139"/>
        <v>`FROMDATE`</v>
      </c>
      <c r="DL16" s="7" t="str">
        <f t="shared" si="140"/>
        <v>`FROMDATE` datetime() DEFAULT NULL ,</v>
      </c>
      <c r="DM16" s="7" t="str">
        <f t="shared" si="141"/>
        <v>@FROMDATE ,</v>
      </c>
      <c r="DN16" s="7" t="str">
        <f t="shared" si="142"/>
        <v>FROMDATE=@FROMDATE ,</v>
      </c>
      <c r="DP16" s="7" t="s">
        <v>253</v>
      </c>
      <c r="DQ16" s="7" t="s">
        <v>265</v>
      </c>
      <c r="DR16" s="7" t="s">
        <v>167</v>
      </c>
      <c r="DS16" s="7" t="str">
        <f t="shared" si="143"/>
        <v>255</v>
      </c>
      <c r="DT16" s="7" t="str">
        <f t="shared" si="144"/>
        <v>`TBULSTAT`</v>
      </c>
      <c r="DU16" s="7" t="str">
        <f t="shared" si="145"/>
        <v>`TBULSTAT` varchar(255) DEFAULT NULL ,</v>
      </c>
      <c r="DV16" s="7" t="str">
        <f t="shared" si="146"/>
        <v>@TBULSTAT ,</v>
      </c>
      <c r="DW16" s="7" t="str">
        <f t="shared" si="147"/>
        <v>TBULSTAT=@TBULSTAT ,</v>
      </c>
      <c r="DY16" s="7" t="s">
        <v>295</v>
      </c>
      <c r="DZ16" s="7" t="s">
        <v>308</v>
      </c>
      <c r="EA16" s="7" t="s">
        <v>167</v>
      </c>
      <c r="EB16" s="7" t="str">
        <f t="shared" si="10"/>
        <v>255</v>
      </c>
      <c r="EC16" s="7" t="str">
        <f t="shared" si="148"/>
        <v>`ProtNo`</v>
      </c>
      <c r="ED16" s="7" t="str">
        <f t="shared" si="149"/>
        <v>`ProtNo` varchar(255) DEFAULT NULL ,</v>
      </c>
      <c r="EE16" s="7" t="str">
        <f t="shared" si="150"/>
        <v>@ProtNo ,</v>
      </c>
      <c r="EF16" s="7" t="str">
        <f t="shared" si="151"/>
        <v>ProtNo=@ProtNo ,</v>
      </c>
      <c r="EQ16" s="8" t="s">
        <v>331</v>
      </c>
      <c r="ER16" s="7" t="s">
        <v>337</v>
      </c>
      <c r="ES16" s="8"/>
      <c r="ET16" s="7" t="s">
        <v>356</v>
      </c>
      <c r="EU16" s="7" t="s">
        <v>167</v>
      </c>
      <c r="EV16" s="7" t="str">
        <f t="shared" si="12"/>
        <v>255</v>
      </c>
      <c r="EW16" s="7" t="str">
        <f t="shared" si="156"/>
        <v>`SERVICETYPE`</v>
      </c>
      <c r="EX16" s="7" t="str">
        <f t="shared" si="157"/>
        <v>`SERVICETYPE` varchar(255) DEFAULT NULL ,</v>
      </c>
      <c r="EY16" s="7" t="str">
        <f t="shared" si="158"/>
        <v>@ServiceType ,</v>
      </c>
      <c r="EZ16" s="7" t="str">
        <f t="shared" si="159"/>
        <v>SERVICETYPE=@ServiceType ,</v>
      </c>
      <c r="FK16" s="7" t="s">
        <v>410</v>
      </c>
      <c r="FM16" s="7" t="s">
        <v>378</v>
      </c>
      <c r="FN16" s="7" t="s">
        <v>407</v>
      </c>
      <c r="FO16" s="7" t="s">
        <v>160</v>
      </c>
      <c r="FP16" s="7" t="str">
        <f t="shared" si="14"/>
        <v>11</v>
      </c>
      <c r="FQ16" s="7" t="str">
        <f t="shared" si="164"/>
        <v>`ESTRESTAURANTS`</v>
      </c>
      <c r="FR16" s="7" t="str">
        <f t="shared" si="165"/>
        <v>`ESTRESTAURANTS` int(11) DEFAULT NULL ,</v>
      </c>
      <c r="FS16" s="7" t="str">
        <f t="shared" si="166"/>
        <v>@ESTRESTAURANTS ,</v>
      </c>
      <c r="FT16" s="7" t="str">
        <f t="shared" si="167"/>
        <v>ESTRESTAURANTS=@ESTRESTAURANTS ,</v>
      </c>
      <c r="GG16" s="7" t="s">
        <v>416</v>
      </c>
      <c r="GH16" s="7" t="s">
        <v>432</v>
      </c>
      <c r="GI16" s="7" t="s">
        <v>167</v>
      </c>
      <c r="GJ16" s="7" t="str">
        <f t="shared" si="16"/>
        <v>255</v>
      </c>
      <c r="GK16" s="7" t="str">
        <f t="shared" si="172"/>
        <v>`ADI_AMS_ASSET_NAME`</v>
      </c>
      <c r="GL16" s="7" t="str">
        <f t="shared" si="173"/>
        <v>`ADI_AMS_ASSET_NAME` varchar(255) DEFAULT NULL ,</v>
      </c>
      <c r="GM16" s="7" t="str">
        <f t="shared" si="174"/>
        <v>@ADI_AMS_Asset_Name ,</v>
      </c>
      <c r="GN16" s="7" t="str">
        <f t="shared" si="175"/>
        <v>ADI_AMS_ASSET_NAME=@ADI_AMS_Asset_Name ,</v>
      </c>
      <c r="HC16" s="7" t="s">
        <v>460</v>
      </c>
      <c r="HD16" s="7" t="s">
        <v>469</v>
      </c>
      <c r="HE16" s="7" t="s">
        <v>167</v>
      </c>
      <c r="HF16" s="7" t="str">
        <f t="shared" si="18"/>
        <v>255</v>
      </c>
      <c r="HG16" s="7" t="str">
        <f t="shared" si="181"/>
        <v>`SALESCOMMENT`</v>
      </c>
      <c r="HH16" s="7" t="str">
        <f t="shared" si="182"/>
        <v>`SALESCOMMENT` varchar(255) DEFAULT NULL ,</v>
      </c>
      <c r="HI16" s="7" t="str">
        <f t="shared" si="183"/>
        <v>@SalesComment ,</v>
      </c>
      <c r="HJ16" s="7" t="str">
        <f t="shared" si="184"/>
        <v>SALESCOMMENT=@SalesComment ,</v>
      </c>
      <c r="HN16" s="7" t="s">
        <v>473</v>
      </c>
      <c r="HO16" s="7" t="s">
        <v>487</v>
      </c>
      <c r="HP16" s="7" t="s">
        <v>160</v>
      </c>
      <c r="HQ16" s="7" t="str">
        <f t="shared" si="19"/>
        <v>11</v>
      </c>
      <c r="HR16" s="7" t="str">
        <f t="shared" si="185"/>
        <v>`CLOSETECHGROUPID`</v>
      </c>
      <c r="HS16" s="7" t="str">
        <f t="shared" si="186"/>
        <v>`CLOSETECHGROUPID` int(11) DEFAULT NULL ,</v>
      </c>
      <c r="HT16" s="7" t="str">
        <f t="shared" si="187"/>
        <v>@CloseTechGroupID ,</v>
      </c>
      <c r="HU16" s="7" t="str">
        <f t="shared" si="188"/>
        <v>CLOSETECHGROUPID=@CloseTechGroupID ,</v>
      </c>
      <c r="II16" s="7" t="s">
        <v>514</v>
      </c>
      <c r="IJ16" s="7" t="s">
        <v>511</v>
      </c>
      <c r="IK16" s="7" t="s">
        <v>167</v>
      </c>
      <c r="IL16" s="7" t="str">
        <f t="shared" si="21"/>
        <v>255</v>
      </c>
      <c r="IM16" s="7" t="str">
        <f t="shared" si="193"/>
        <v>`CONTRACTCODE`</v>
      </c>
      <c r="IN16" s="7" t="str">
        <f t="shared" si="194"/>
        <v>`CONTRACTCODE` varchar(255) DEFAULT NULL ,</v>
      </c>
      <c r="IO16" s="7" t="str">
        <f t="shared" si="195"/>
        <v>@ContractCode ,</v>
      </c>
      <c r="IP16" s="7" t="str">
        <f t="shared" si="196"/>
        <v>CONTRACTCODE=@ContractCode ,</v>
      </c>
      <c r="IT16" s="7" t="s">
        <v>516</v>
      </c>
      <c r="IU16" s="7" t="s">
        <v>525</v>
      </c>
      <c r="IV16" s="7" t="s">
        <v>167</v>
      </c>
      <c r="IW16" s="7" t="str">
        <f t="shared" si="22"/>
        <v>255</v>
      </c>
      <c r="IX16" s="7" t="str">
        <f t="shared" si="197"/>
        <v>`APPROVALREASON`</v>
      </c>
      <c r="IY16" s="7" t="str">
        <f t="shared" si="198"/>
        <v>`APPROVALREASON` varchar(255) DEFAULT NULL ,</v>
      </c>
      <c r="IZ16" s="7" t="str">
        <f t="shared" si="199"/>
        <v>@ApprovalReason ,</v>
      </c>
      <c r="JA16" s="7" t="str">
        <f t="shared" si="200"/>
        <v>APPROVALREASON=@ApprovalReason ,</v>
      </c>
      <c r="JN16" s="7" t="s">
        <v>532</v>
      </c>
      <c r="JO16" s="7" t="s">
        <v>542</v>
      </c>
      <c r="JP16" s="7" t="s">
        <v>166</v>
      </c>
      <c r="JQ16" s="7" t="str">
        <f t="shared" si="24"/>
        <v>12,5</v>
      </c>
      <c r="JR16" s="7" t="str">
        <f t="shared" si="206"/>
        <v>`PRICE`</v>
      </c>
      <c r="JS16" s="7" t="str">
        <f t="shared" si="207"/>
        <v>`PRICE` decimal(12,5) DEFAULT NULL ,</v>
      </c>
      <c r="JT16" s="7" t="str">
        <f t="shared" si="208"/>
        <v>@price ,</v>
      </c>
      <c r="JU16" s="7" t="str">
        <f t="shared" si="209"/>
        <v>PRICE=@price ,</v>
      </c>
      <c r="JY16" s="1" t="s">
        <v>544</v>
      </c>
      <c r="JZ16" t="s">
        <v>513</v>
      </c>
      <c r="KA16" s="1" t="s">
        <v>160</v>
      </c>
      <c r="KB16" s="7" t="str">
        <f t="shared" si="25"/>
        <v>11</v>
      </c>
      <c r="KC16" s="7" t="str">
        <f t="shared" si="210"/>
        <v>`RECEIPTID`</v>
      </c>
      <c r="KD16" s="7" t="str">
        <f t="shared" si="211"/>
        <v>`RECEIPTID` int(11) DEFAULT NULL ,</v>
      </c>
      <c r="KE16" s="7" t="str">
        <f t="shared" si="212"/>
        <v>@ReceiptID ,</v>
      </c>
      <c r="KF16" s="7" t="str">
        <f t="shared" si="213"/>
        <v>RECEIPTID=@ReceiptID ,</v>
      </c>
      <c r="NE16" s="7" t="s">
        <v>593</v>
      </c>
      <c r="NF16" s="7" t="s">
        <v>583</v>
      </c>
      <c r="NG16" s="7" t="s">
        <v>160</v>
      </c>
      <c r="NH16" s="7" t="str">
        <f t="shared" si="247"/>
        <v>11</v>
      </c>
      <c r="NI16" s="7" t="str">
        <f t="shared" si="248"/>
        <v>`USERGROUPID`</v>
      </c>
      <c r="NJ16" s="7" t="str">
        <f t="shared" si="249"/>
        <v>`USERGROUPID` int(11) DEFAULT NULL ,</v>
      </c>
      <c r="NK16" s="7" t="str">
        <f t="shared" si="250"/>
        <v>@UserGroupID ,</v>
      </c>
      <c r="NL16" s="7" t="str">
        <f t="shared" si="251"/>
        <v>USERGROUPID=@UserGroupID ,</v>
      </c>
      <c r="OB16" s="7" t="s">
        <v>607</v>
      </c>
      <c r="OC16" s="7" t="s">
        <v>619</v>
      </c>
      <c r="OD16" s="7" t="s">
        <v>166</v>
      </c>
      <c r="OE16" s="7" t="str">
        <f t="shared" si="48"/>
        <v>12,5</v>
      </c>
      <c r="OF16" s="7" t="str">
        <f t="shared" si="291"/>
        <v>`COSTOLD`</v>
      </c>
      <c r="OG16" s="7" t="str">
        <f t="shared" si="292"/>
        <v>`COSTOLD` decimal(12,5) DEFAULT NULL ,</v>
      </c>
      <c r="OH16" s="7" t="str">
        <f t="shared" si="293"/>
        <v>@COSTOLD ,</v>
      </c>
      <c r="OI16" s="7" t="str">
        <f t="shared" si="294"/>
        <v>COSTOLD=@COSTOLD ,</v>
      </c>
      <c r="OX16" s="7" t="s">
        <v>492</v>
      </c>
      <c r="OY16" s="1" t="s">
        <v>166</v>
      </c>
      <c r="OZ16" s="7" t="str">
        <f t="shared" si="257"/>
        <v>12,5</v>
      </c>
      <c r="PA16" s="7" t="str">
        <f t="shared" si="258"/>
        <v>`WORKTIME`</v>
      </c>
      <c r="PB16" s="7" t="str">
        <f t="shared" si="259"/>
        <v>`WORKTIME` decimal(12,5) DEFAULT NULL ,</v>
      </c>
      <c r="PC16" s="7" t="str">
        <f t="shared" si="260"/>
        <v>@WorkTime ,</v>
      </c>
      <c r="PD16" s="7" t="str">
        <f t="shared" si="261"/>
        <v>WORKTIME=@WorkTime ,</v>
      </c>
    </row>
    <row r="17" spans="2:420" ht="15" x14ac:dyDescent="0.25">
      <c r="B17" s="7" t="s">
        <v>136</v>
      </c>
      <c r="C17" s="7" t="s">
        <v>160</v>
      </c>
      <c r="D17" s="7" t="s">
        <v>160</v>
      </c>
      <c r="E17" s="7" t="str">
        <f t="shared" si="88"/>
        <v>11</v>
      </c>
      <c r="F17" s="7" t="str">
        <f t="shared" si="89"/>
        <v>`SubRateType`</v>
      </c>
      <c r="G17" s="7" t="str">
        <f t="shared" si="90"/>
        <v>`SubRateType` int(11) DEFAULT NULL</v>
      </c>
      <c r="H17" s="7" t="s">
        <v>168</v>
      </c>
      <c r="J17" s="7" t="s">
        <v>0</v>
      </c>
      <c r="K17" s="7" t="s">
        <v>17</v>
      </c>
      <c r="L17" s="7" t="s">
        <v>167</v>
      </c>
      <c r="M17" s="7" t="str">
        <f t="shared" si="91"/>
        <v>255</v>
      </c>
      <c r="N17" s="7" t="str">
        <f t="shared" si="92"/>
        <v>`POSTALCODE`</v>
      </c>
      <c r="O17" s="7" t="str">
        <f t="shared" si="93"/>
        <v>`POSTALCODE` varchar(255) DEFAULT NULL</v>
      </c>
      <c r="P17" s="7" t="s">
        <v>168</v>
      </c>
      <c r="Q17" s="7" t="str">
        <f t="shared" si="94"/>
        <v>@POSTALCODE</v>
      </c>
      <c r="R17" s="7" t="s">
        <v>168</v>
      </c>
      <c r="S17" s="7" t="str">
        <f t="shared" si="95"/>
        <v>POSTALCODE=@POSTALCODE,</v>
      </c>
      <c r="U17" s="7" t="s">
        <v>94</v>
      </c>
      <c r="V17" s="7" t="s">
        <v>104</v>
      </c>
      <c r="W17" s="7" t="s">
        <v>160</v>
      </c>
      <c r="X17" s="7" t="str">
        <f t="shared" si="96"/>
        <v>11</v>
      </c>
      <c r="Y17" s="7" t="str">
        <f t="shared" si="97"/>
        <v>`Invoicing`</v>
      </c>
      <c r="Z17" s="7" t="str">
        <f t="shared" si="98"/>
        <v>`Invoicing` int(11) DEFAULT NULL ,</v>
      </c>
      <c r="AA17" s="7" t="str">
        <f t="shared" si="99"/>
        <v>@Invoicing ,</v>
      </c>
      <c r="AB17" s="7" t="str">
        <f t="shared" si="100"/>
        <v>Invoicing=@Invoicing ,</v>
      </c>
      <c r="AD17" s="7" t="s">
        <v>123</v>
      </c>
      <c r="AE17" s="7" t="s">
        <v>136</v>
      </c>
      <c r="AF17" s="7" t="s">
        <v>160</v>
      </c>
      <c r="AG17" s="7" t="str">
        <f t="shared" si="101"/>
        <v>11</v>
      </c>
      <c r="AH17" s="7" t="str">
        <f t="shared" si="102"/>
        <v>`SubRateType`</v>
      </c>
      <c r="AI17" s="7" t="str">
        <f t="shared" si="103"/>
        <v>`SubRateType` int(11) DEFAULT NULL ,</v>
      </c>
      <c r="AJ17" s="7" t="str">
        <f t="shared" si="104"/>
        <v>@SubRateType ,</v>
      </c>
      <c r="AK17" s="7" t="str">
        <f t="shared" si="105"/>
        <v>SubRateType=@SubRateType ,</v>
      </c>
      <c r="AM17" s="7" t="s">
        <v>48</v>
      </c>
      <c r="AN17" s="7" t="s">
        <v>61</v>
      </c>
      <c r="AO17" s="7" t="s">
        <v>160</v>
      </c>
      <c r="AP17" s="7" t="str">
        <f t="shared" si="0"/>
        <v>11</v>
      </c>
      <c r="AQ17" s="7" t="str">
        <f t="shared" si="106"/>
        <v>`PRN_COUNT`</v>
      </c>
      <c r="AR17" s="7" t="str">
        <f t="shared" si="107"/>
        <v>`PRN_COUNT` int(11) DEFAULT NULL ,</v>
      </c>
      <c r="AS17" s="7" t="str">
        <f t="shared" si="108"/>
        <v>@PRN_COUNT ,</v>
      </c>
      <c r="AT17" s="7" t="str">
        <f t="shared" si="109"/>
        <v>PRN_COUNT=@PRN_COUNT ,</v>
      </c>
      <c r="BD17" s="8"/>
      <c r="BE17" s="7" t="s">
        <v>70</v>
      </c>
      <c r="BF17" s="7" t="s">
        <v>82</v>
      </c>
      <c r="BG17" s="7" t="s">
        <v>166</v>
      </c>
      <c r="BH17" s="7" t="str">
        <f t="shared" si="2"/>
        <v>12,5</v>
      </c>
      <c r="BI17" s="7" t="str">
        <f t="shared" si="114"/>
        <v>`VATPercentT`</v>
      </c>
      <c r="BJ17" s="7" t="str">
        <f t="shared" si="115"/>
        <v>`VATPercentT` decimal(12,5) DEFAULT NULL ,</v>
      </c>
      <c r="BK17" s="7" t="str">
        <f t="shared" si="116"/>
        <v>@VATPercentT ,</v>
      </c>
      <c r="BL17" s="7" t="str">
        <f t="shared" si="117"/>
        <v>VATPercentT=@VATPercentT ,</v>
      </c>
      <c r="BN17" s="7" t="s">
        <v>173</v>
      </c>
      <c r="BO17" s="7" t="s">
        <v>185</v>
      </c>
      <c r="BP17" s="7" t="s">
        <v>169</v>
      </c>
      <c r="BQ17" s="7" t="str">
        <f t="shared" si="3"/>
        <v/>
      </c>
      <c r="BR17" s="7" t="str">
        <f t="shared" si="118"/>
        <v>`FRI`</v>
      </c>
      <c r="BS17" s="7" t="str">
        <f t="shared" si="119"/>
        <v>`FRI` bit() DEFAULT NULL ,</v>
      </c>
      <c r="BT17" s="7" t="str">
        <f t="shared" si="120"/>
        <v>@FRI ,</v>
      </c>
      <c r="BU17" s="7" t="str">
        <f t="shared" si="121"/>
        <v>FRI=@FRI ,</v>
      </c>
      <c r="BW17" s="7" t="s">
        <v>194</v>
      </c>
      <c r="BX17" s="7" t="s">
        <v>80</v>
      </c>
      <c r="BY17" s="7" t="s">
        <v>163</v>
      </c>
      <c r="BZ17" s="7" t="str">
        <f t="shared" si="4"/>
        <v/>
      </c>
      <c r="CA17" s="7" t="str">
        <f t="shared" si="122"/>
        <v>`UpdDate`</v>
      </c>
      <c r="CB17" s="7" t="str">
        <f t="shared" si="123"/>
        <v>`UpdDate` datetime() DEFAULT NULL ,</v>
      </c>
      <c r="CC17" s="7" t="str">
        <f t="shared" si="124"/>
        <v>@UpdDate ,</v>
      </c>
      <c r="CD17" s="7" t="str">
        <f t="shared" si="125"/>
        <v>UpdDate=@UpdDate ,</v>
      </c>
      <c r="CX17" s="7" t="s">
        <v>214</v>
      </c>
      <c r="CY17" s="7" t="s">
        <v>223</v>
      </c>
      <c r="CZ17" s="7" t="s">
        <v>160</v>
      </c>
      <c r="DA17" s="7" t="str">
        <f t="shared" si="7"/>
        <v>11</v>
      </c>
      <c r="DB17" s="7" t="str">
        <f t="shared" si="134"/>
        <v>`SetupAllow`</v>
      </c>
      <c r="DC17" s="7" t="str">
        <f t="shared" si="135"/>
        <v>`SetupAllow` int(11) DEFAULT NULL ,</v>
      </c>
      <c r="DD17" s="7" t="str">
        <f t="shared" si="136"/>
        <v>@SetupAllow ,</v>
      </c>
      <c r="DE17" s="7" t="str">
        <f t="shared" si="137"/>
        <v>SetupAllow=@SetupAllow ,</v>
      </c>
      <c r="DG17" s="7" t="s">
        <v>229</v>
      </c>
      <c r="DH17" s="7" t="s">
        <v>240</v>
      </c>
      <c r="DI17" s="7" t="s">
        <v>163</v>
      </c>
      <c r="DJ17" s="7" t="str">
        <f t="shared" si="138"/>
        <v/>
      </c>
      <c r="DK17" s="7" t="str">
        <f t="shared" si="139"/>
        <v>`TODATE`</v>
      </c>
      <c r="DL17" s="7" t="str">
        <f t="shared" si="140"/>
        <v>`TODATE` datetime() DEFAULT NULL ,</v>
      </c>
      <c r="DM17" s="7" t="str">
        <f t="shared" si="141"/>
        <v>@TODATE ,</v>
      </c>
      <c r="DN17" s="7" t="str">
        <f t="shared" si="142"/>
        <v>TODATE=@TODATE ,</v>
      </c>
      <c r="DP17" s="7" t="s">
        <v>253</v>
      </c>
      <c r="DQ17" s="7" t="s">
        <v>266</v>
      </c>
      <c r="DR17" s="7" t="s">
        <v>167</v>
      </c>
      <c r="DS17" s="7" t="str">
        <f t="shared" si="143"/>
        <v>255</v>
      </c>
      <c r="DT17" s="7" t="str">
        <f t="shared" si="144"/>
        <v>`TCITY`</v>
      </c>
      <c r="DU17" s="7" t="str">
        <f t="shared" si="145"/>
        <v>`TCITY` varchar(255) DEFAULT NULL ,</v>
      </c>
      <c r="DV17" s="7" t="str">
        <f t="shared" si="146"/>
        <v>@TCITY ,</v>
      </c>
      <c r="DW17" s="7" t="str">
        <f t="shared" si="147"/>
        <v>TCITY=@TCITY ,</v>
      </c>
      <c r="DY17" s="7" t="s">
        <v>295</v>
      </c>
      <c r="DZ17" s="7" t="s">
        <v>309</v>
      </c>
      <c r="EA17" s="7" t="s">
        <v>166</v>
      </c>
      <c r="EB17" s="7" t="str">
        <f t="shared" si="10"/>
        <v>12,5</v>
      </c>
      <c r="EC17" s="7" t="str">
        <f t="shared" si="148"/>
        <v>`CreditLimit`</v>
      </c>
      <c r="ED17" s="7" t="str">
        <f t="shared" si="149"/>
        <v>`CreditLimit` decimal(12,5) DEFAULT NULL ,</v>
      </c>
      <c r="EE17" s="7" t="str">
        <f t="shared" si="150"/>
        <v>@CreditLimit ,</v>
      </c>
      <c r="EF17" s="7" t="str">
        <f t="shared" si="151"/>
        <v>CreditLimit=@CreditLimit ,</v>
      </c>
      <c r="EQ17" s="8" t="s">
        <v>332</v>
      </c>
      <c r="ER17" s="7" t="s">
        <v>337</v>
      </c>
      <c r="ES17" s="8"/>
      <c r="ET17" s="7" t="s">
        <v>332</v>
      </c>
      <c r="EU17" s="7" t="s">
        <v>166</v>
      </c>
      <c r="EV17" s="7" t="str">
        <f t="shared" si="12"/>
        <v>12,5</v>
      </c>
      <c r="EW17" s="7" t="str">
        <f t="shared" si="156"/>
        <v>`COST`</v>
      </c>
      <c r="EX17" s="7" t="str">
        <f t="shared" si="157"/>
        <v>`COST` decimal(12,5) DEFAULT NULL ,</v>
      </c>
      <c r="EY17" s="7" t="str">
        <f t="shared" si="158"/>
        <v>@Cost ,</v>
      </c>
      <c r="EZ17" s="7" t="str">
        <f t="shared" si="159"/>
        <v>COST=@Cost ,</v>
      </c>
      <c r="FK17" s="7" t="s">
        <v>410</v>
      </c>
      <c r="FM17" s="7" t="s">
        <v>388</v>
      </c>
      <c r="FN17" s="7" t="s">
        <v>408</v>
      </c>
      <c r="FO17" s="7" t="s">
        <v>167</v>
      </c>
      <c r="FP17" s="7" t="str">
        <f t="shared" si="14"/>
        <v>255</v>
      </c>
      <c r="FQ17" s="7" t="str">
        <f t="shared" si="164"/>
        <v>`ESTRESTNAME`</v>
      </c>
      <c r="FR17" s="7" t="str">
        <f t="shared" si="165"/>
        <v>`ESTRESTNAME` varchar(255) DEFAULT NULL ,</v>
      </c>
      <c r="FS17" s="7" t="str">
        <f t="shared" si="166"/>
        <v>@ESTRESTNAME ,</v>
      </c>
      <c r="FT17" s="7" t="str">
        <f t="shared" si="167"/>
        <v>ESTRESTNAME=@ESTRESTNAME ,</v>
      </c>
      <c r="GG17" s="7" t="s">
        <v>416</v>
      </c>
      <c r="GH17" s="7" t="s">
        <v>433</v>
      </c>
      <c r="GI17" s="7" t="s">
        <v>167</v>
      </c>
      <c r="GJ17" s="7" t="str">
        <f t="shared" si="16"/>
        <v>255</v>
      </c>
      <c r="GK17" s="7" t="str">
        <f t="shared" si="172"/>
        <v>`ADI_AMS_PROVIDER`</v>
      </c>
      <c r="GL17" s="7" t="str">
        <f t="shared" si="173"/>
        <v>`ADI_AMS_PROVIDER` varchar(255) DEFAULT NULL ,</v>
      </c>
      <c r="GM17" s="7" t="str">
        <f t="shared" si="174"/>
        <v>@ADI_AMS_Provider ,</v>
      </c>
      <c r="GN17" s="7" t="str">
        <f t="shared" si="175"/>
        <v>ADI_AMS_PROVIDER=@ADI_AMS_Provider ,</v>
      </c>
      <c r="HN17" s="7" t="s">
        <v>473</v>
      </c>
      <c r="HO17" s="7" t="s">
        <v>52</v>
      </c>
      <c r="HP17" s="7" t="s">
        <v>160</v>
      </c>
      <c r="HQ17" s="7" t="str">
        <f t="shared" si="19"/>
        <v>11</v>
      </c>
      <c r="HR17" s="7" t="str">
        <f t="shared" si="185"/>
        <v>`CLID`</v>
      </c>
      <c r="HS17" s="7" t="str">
        <f t="shared" si="186"/>
        <v>`CLID` int(11) DEFAULT NULL ,</v>
      </c>
      <c r="HT17" s="7" t="str">
        <f t="shared" si="187"/>
        <v>@CLID ,</v>
      </c>
      <c r="HU17" s="7" t="str">
        <f t="shared" si="188"/>
        <v>CLID=@CLID ,</v>
      </c>
      <c r="II17" s="7" t="s">
        <v>514</v>
      </c>
      <c r="IJ17" s="7" t="s">
        <v>512</v>
      </c>
      <c r="IK17" s="7" t="s">
        <v>167</v>
      </c>
      <c r="IL17" s="7" t="str">
        <f t="shared" si="21"/>
        <v>255</v>
      </c>
      <c r="IM17" s="7" t="str">
        <f t="shared" si="193"/>
        <v>`CANCELLATIONREASON`</v>
      </c>
      <c r="IN17" s="7" t="str">
        <f t="shared" si="194"/>
        <v>`CANCELLATIONREASON` varchar(255) DEFAULT NULL ,</v>
      </c>
      <c r="IO17" s="7" t="str">
        <f t="shared" si="195"/>
        <v>@CancellationReason ,</v>
      </c>
      <c r="IP17" s="7" t="str">
        <f t="shared" si="196"/>
        <v>CANCELLATIONREASON=@CancellationReason ,</v>
      </c>
      <c r="JN17" s="7" t="s">
        <v>532</v>
      </c>
      <c r="JO17" s="7" t="s">
        <v>543</v>
      </c>
      <c r="JP17" s="7" t="s">
        <v>166</v>
      </c>
      <c r="JQ17" s="7" t="str">
        <f t="shared" si="24"/>
        <v>12,5</v>
      </c>
      <c r="JR17" s="7" t="str">
        <f t="shared" si="206"/>
        <v>`PRICE_VAT`</v>
      </c>
      <c r="JS17" s="7" t="str">
        <f t="shared" si="207"/>
        <v>`PRICE_VAT` decimal(12,5) DEFAULT NULL ,</v>
      </c>
      <c r="JT17" s="7" t="str">
        <f t="shared" si="208"/>
        <v>@price_vat ,</v>
      </c>
      <c r="JU17" s="7" t="str">
        <f t="shared" si="209"/>
        <v>PRICE_VAT=@price_vat ,</v>
      </c>
      <c r="NE17" s="7" t="s">
        <v>593</v>
      </c>
      <c r="NF17" s="7" t="s">
        <v>44</v>
      </c>
      <c r="NG17" s="7" t="s">
        <v>160</v>
      </c>
      <c r="NH17" s="7" t="str">
        <f t="shared" si="247"/>
        <v>11</v>
      </c>
      <c r="NI17" s="7" t="str">
        <f t="shared" si="248"/>
        <v>`ID_OLD`</v>
      </c>
      <c r="NJ17" s="7" t="str">
        <f t="shared" si="249"/>
        <v>`ID_OLD` int(11) DEFAULT NULL ,</v>
      </c>
      <c r="NK17" s="7" t="str">
        <f t="shared" si="250"/>
        <v>@ID_OLD ,</v>
      </c>
      <c r="NL17" s="7" t="str">
        <f t="shared" si="251"/>
        <v>ID_OLD=@ID_OLD ,</v>
      </c>
      <c r="OX17" s="7" t="s">
        <v>627</v>
      </c>
      <c r="OY17" s="1" t="s">
        <v>160</v>
      </c>
      <c r="OZ17" s="7" t="str">
        <f t="shared" si="257"/>
        <v>11</v>
      </c>
      <c r="PA17" s="7" t="str">
        <f t="shared" si="258"/>
        <v>`USERID`</v>
      </c>
      <c r="PB17" s="7" t="str">
        <f t="shared" si="259"/>
        <v>`USERID` int(11) DEFAULT NULL ,</v>
      </c>
      <c r="PC17" s="7" t="str">
        <f t="shared" si="260"/>
        <v>@UserID ,</v>
      </c>
      <c r="PD17" s="7" t="str">
        <f t="shared" si="261"/>
        <v>USERID=@UserID ,</v>
      </c>
    </row>
    <row r="18" spans="2:420" ht="15" x14ac:dyDescent="0.25">
      <c r="B18" s="7" t="s">
        <v>137</v>
      </c>
      <c r="C18" s="7" t="s">
        <v>161</v>
      </c>
      <c r="D18" s="7" t="s">
        <v>167</v>
      </c>
      <c r="E18" s="7" t="str">
        <f t="shared" si="88"/>
        <v>255</v>
      </c>
      <c r="F18" s="7" t="str">
        <f t="shared" si="89"/>
        <v>`ChargeUnits`</v>
      </c>
      <c r="G18" s="7" t="str">
        <f t="shared" si="90"/>
        <v>`ChargeUnits` varchar(255) DEFAULT NULL</v>
      </c>
      <c r="H18" s="7" t="s">
        <v>168</v>
      </c>
      <c r="J18" s="7" t="s">
        <v>0</v>
      </c>
      <c r="K18" s="7" t="s">
        <v>18</v>
      </c>
      <c r="L18" s="7" t="s">
        <v>167</v>
      </c>
      <c r="M18" s="7" t="str">
        <f t="shared" si="91"/>
        <v>255</v>
      </c>
      <c r="N18" s="7" t="str">
        <f t="shared" si="92"/>
        <v>`FAX`</v>
      </c>
      <c r="O18" s="7" t="str">
        <f t="shared" si="93"/>
        <v>`FAX` varchar(255) DEFAULT NULL</v>
      </c>
      <c r="P18" s="7" t="s">
        <v>168</v>
      </c>
      <c r="Q18" s="7" t="str">
        <f t="shared" si="94"/>
        <v>@FAX</v>
      </c>
      <c r="R18" s="7" t="s">
        <v>168</v>
      </c>
      <c r="S18" s="7" t="str">
        <f t="shared" si="95"/>
        <v>FAX=@FAX,</v>
      </c>
      <c r="U18" s="7" t="s">
        <v>94</v>
      </c>
      <c r="V18" s="7" t="s">
        <v>105</v>
      </c>
      <c r="W18" s="7" t="s">
        <v>160</v>
      </c>
      <c r="X18" s="7" t="str">
        <f t="shared" si="96"/>
        <v>11</v>
      </c>
      <c r="Y18" s="7" t="str">
        <f t="shared" si="97"/>
        <v>`CommChanelID`</v>
      </c>
      <c r="Z18" s="7" t="str">
        <f t="shared" si="98"/>
        <v>`CommChanelID` int(11) DEFAULT NULL ,</v>
      </c>
      <c r="AA18" s="7" t="str">
        <f t="shared" si="99"/>
        <v>@CommChanelID ,</v>
      </c>
      <c r="AB18" s="7" t="str">
        <f t="shared" si="100"/>
        <v>CommChanelID=@CommChanelID ,</v>
      </c>
      <c r="AD18" s="7" t="s">
        <v>123</v>
      </c>
      <c r="AE18" s="7" t="s">
        <v>137</v>
      </c>
      <c r="AF18" s="7" t="s">
        <v>167</v>
      </c>
      <c r="AG18" s="7" t="str">
        <f t="shared" si="101"/>
        <v>255</v>
      </c>
      <c r="AH18" s="7" t="str">
        <f t="shared" si="102"/>
        <v>`ChargeUnits`</v>
      </c>
      <c r="AI18" s="7" t="str">
        <f t="shared" si="103"/>
        <v>`ChargeUnits` varchar(255) DEFAULT NULL ,</v>
      </c>
      <c r="AJ18" s="7" t="str">
        <f t="shared" si="104"/>
        <v>@ChargeUnits ,</v>
      </c>
      <c r="AK18" s="7" t="str">
        <f t="shared" si="105"/>
        <v>ChargeUnits=@ChargeUnits ,</v>
      </c>
      <c r="AM18" s="7" t="s">
        <v>48</v>
      </c>
      <c r="AN18" s="7" t="s">
        <v>62</v>
      </c>
      <c r="AO18" s="7" t="s">
        <v>167</v>
      </c>
      <c r="AP18" s="7" t="str">
        <f t="shared" si="0"/>
        <v>255</v>
      </c>
      <c r="AQ18" s="7" t="str">
        <f t="shared" si="106"/>
        <v>`ExternalReference`</v>
      </c>
      <c r="AR18" s="7" t="str">
        <f t="shared" si="107"/>
        <v>`ExternalReference` varchar(255) DEFAULT NULL ,</v>
      </c>
      <c r="AS18" s="7" t="str">
        <f t="shared" si="108"/>
        <v>@ExternalReference ,</v>
      </c>
      <c r="AT18" s="7" t="str">
        <f t="shared" si="109"/>
        <v>ExternalReference=@ExternalReference ,</v>
      </c>
      <c r="BD18" s="8"/>
      <c r="BE18" s="7" t="s">
        <v>70</v>
      </c>
      <c r="BF18" s="7" t="s">
        <v>83</v>
      </c>
      <c r="BG18" s="7" t="s">
        <v>160</v>
      </c>
      <c r="BH18" s="7" t="str">
        <f t="shared" si="2"/>
        <v>11</v>
      </c>
      <c r="BI18" s="7" t="str">
        <f t="shared" si="114"/>
        <v>`ServiceClassID`</v>
      </c>
      <c r="BJ18" s="7" t="str">
        <f t="shared" si="115"/>
        <v>`ServiceClassID` int(11) DEFAULT NULL ,</v>
      </c>
      <c r="BK18" s="7" t="str">
        <f t="shared" si="116"/>
        <v>@ServiceClassID ,</v>
      </c>
      <c r="BL18" s="7" t="str">
        <f t="shared" si="117"/>
        <v>ServiceClassID=@ServiceClassID ,</v>
      </c>
      <c r="BN18" s="7" t="s">
        <v>173</v>
      </c>
      <c r="BO18" s="7" t="s">
        <v>186</v>
      </c>
      <c r="BP18" s="7" t="s">
        <v>169</v>
      </c>
      <c r="BQ18" s="7" t="str">
        <f t="shared" si="3"/>
        <v/>
      </c>
      <c r="BR18" s="7" t="str">
        <f t="shared" si="118"/>
        <v>`SAT`</v>
      </c>
      <c r="BS18" s="7" t="str">
        <f t="shared" si="119"/>
        <v>`SAT` bit() DEFAULT NULL ,</v>
      </c>
      <c r="BT18" s="7" t="str">
        <f t="shared" si="120"/>
        <v>@SAT ,</v>
      </c>
      <c r="BU18" s="7" t="str">
        <f t="shared" si="121"/>
        <v>SAT=@SAT ,</v>
      </c>
      <c r="BW18" s="7" t="s">
        <v>194</v>
      </c>
      <c r="BX18" s="7" t="s">
        <v>46</v>
      </c>
      <c r="BY18" s="7" t="s">
        <v>160</v>
      </c>
      <c r="BZ18" s="7" t="str">
        <f t="shared" si="4"/>
        <v>11</v>
      </c>
      <c r="CA18" s="7" t="str">
        <f t="shared" si="122"/>
        <v>`USERID`</v>
      </c>
      <c r="CB18" s="7" t="str">
        <f t="shared" si="123"/>
        <v>`USERID` int(11) DEFAULT NULL ,</v>
      </c>
      <c r="CC18" s="7" t="str">
        <f t="shared" si="124"/>
        <v>@USERID ,</v>
      </c>
      <c r="CD18" s="7" t="str">
        <f t="shared" si="125"/>
        <v>USERID=@USERID ,</v>
      </c>
      <c r="CX18" s="7" t="s">
        <v>214</v>
      </c>
      <c r="CY18" s="7" t="s">
        <v>224</v>
      </c>
      <c r="CZ18" s="7" t="s">
        <v>167</v>
      </c>
      <c r="DA18" s="7" t="str">
        <f t="shared" si="7"/>
        <v>255</v>
      </c>
      <c r="DB18" s="7" t="str">
        <f t="shared" si="134"/>
        <v>`AllowPayObjects`</v>
      </c>
      <c r="DC18" s="7" t="str">
        <f t="shared" si="135"/>
        <v>`AllowPayObjects` varchar(255) DEFAULT NULL ,</v>
      </c>
      <c r="DD18" s="7" t="str">
        <f t="shared" si="136"/>
        <v>@AllowPayObjects ,</v>
      </c>
      <c r="DE18" s="7" t="str">
        <f t="shared" si="137"/>
        <v>AllowPayObjects=@AllowPayObjects ,</v>
      </c>
      <c r="DG18" s="7" t="s">
        <v>229</v>
      </c>
      <c r="DH18" s="7" t="s">
        <v>241</v>
      </c>
      <c r="DI18" s="7" t="s">
        <v>163</v>
      </c>
      <c r="DJ18" s="7" t="str">
        <f t="shared" si="138"/>
        <v/>
      </c>
      <c r="DK18" s="7" t="str">
        <f t="shared" si="139"/>
        <v>`ValidTill`</v>
      </c>
      <c r="DL18" s="7" t="str">
        <f t="shared" si="140"/>
        <v>`ValidTill` datetime() DEFAULT NULL ,</v>
      </c>
      <c r="DM18" s="7" t="str">
        <f t="shared" si="141"/>
        <v>@ValidTill ,</v>
      </c>
      <c r="DN18" s="7" t="str">
        <f t="shared" si="142"/>
        <v>ValidTill=@ValidTill ,</v>
      </c>
      <c r="DP18" s="7" t="s">
        <v>253</v>
      </c>
      <c r="DQ18" s="7" t="s">
        <v>267</v>
      </c>
      <c r="DR18" s="7" t="s">
        <v>167</v>
      </c>
      <c r="DS18" s="7" t="str">
        <f t="shared" si="143"/>
        <v>255</v>
      </c>
      <c r="DT18" s="7" t="str">
        <f t="shared" si="144"/>
        <v>`TZIP`</v>
      </c>
      <c r="DU18" s="7" t="str">
        <f t="shared" si="145"/>
        <v>`TZIP` varchar(255) DEFAULT NULL ,</v>
      </c>
      <c r="DV18" s="7" t="str">
        <f t="shared" si="146"/>
        <v>@TZIP ,</v>
      </c>
      <c r="DW18" s="7" t="str">
        <f t="shared" si="147"/>
        <v>TZIP=@TZIP ,</v>
      </c>
      <c r="DY18" s="7" t="s">
        <v>295</v>
      </c>
      <c r="DZ18" s="7" t="s">
        <v>44</v>
      </c>
      <c r="EA18" s="7" t="s">
        <v>167</v>
      </c>
      <c r="EB18" s="7" t="str">
        <f t="shared" si="10"/>
        <v>255</v>
      </c>
      <c r="EC18" s="7" t="str">
        <f t="shared" si="148"/>
        <v>`ID_OLD`</v>
      </c>
      <c r="ED18" s="7" t="str">
        <f t="shared" si="149"/>
        <v>`ID_OLD` varchar(255) DEFAULT NULL ,</v>
      </c>
      <c r="EE18" s="7" t="str">
        <f t="shared" si="150"/>
        <v>@ID_OLD ,</v>
      </c>
      <c r="EF18" s="7" t="str">
        <f t="shared" si="151"/>
        <v>ID_OLD=@ID_OLD ,</v>
      </c>
      <c r="EQ18" s="8" t="s">
        <v>125</v>
      </c>
      <c r="ER18" s="7" t="s">
        <v>337</v>
      </c>
      <c r="ES18" s="8"/>
      <c r="ET18" s="7" t="s">
        <v>125</v>
      </c>
      <c r="EU18" s="7" t="s">
        <v>166</v>
      </c>
      <c r="EV18" s="7" t="str">
        <f t="shared" si="12"/>
        <v>12,5</v>
      </c>
      <c r="EW18" s="7" t="str">
        <f t="shared" si="156"/>
        <v>`PRICE`</v>
      </c>
      <c r="EX18" s="7" t="str">
        <f t="shared" si="157"/>
        <v>`PRICE` decimal(12,5) DEFAULT NULL ,</v>
      </c>
      <c r="EY18" s="7" t="str">
        <f t="shared" si="158"/>
        <v>@Price ,</v>
      </c>
      <c r="EZ18" s="7" t="str">
        <f t="shared" si="159"/>
        <v>PRICE=@Price ,</v>
      </c>
      <c r="FK18" s="7" t="s">
        <v>410</v>
      </c>
      <c r="FM18" s="7" t="s">
        <v>389</v>
      </c>
      <c r="FN18" s="7" t="s">
        <v>409</v>
      </c>
      <c r="FO18" s="7" t="s">
        <v>160</v>
      </c>
      <c r="FP18" s="7" t="str">
        <f t="shared" si="14"/>
        <v>11</v>
      </c>
      <c r="FQ18" s="7" t="str">
        <f t="shared" si="164"/>
        <v>`ESTCOVERS`</v>
      </c>
      <c r="FR18" s="7" t="str">
        <f t="shared" si="165"/>
        <v>`ESTCOVERS` int(11) DEFAULT NULL ,</v>
      </c>
      <c r="FS18" s="7" t="str">
        <f t="shared" si="166"/>
        <v>@ESTCOVERS ,</v>
      </c>
      <c r="FT18" s="7" t="str">
        <f t="shared" si="167"/>
        <v>ESTCOVERS=@ESTCOVERS ,</v>
      </c>
      <c r="GG18" s="7" t="s">
        <v>416</v>
      </c>
      <c r="GH18" s="7" t="s">
        <v>434</v>
      </c>
      <c r="GI18" s="7" t="s">
        <v>167</v>
      </c>
      <c r="GJ18" s="7" t="str">
        <f t="shared" si="16"/>
        <v>255</v>
      </c>
      <c r="GK18" s="7" t="str">
        <f t="shared" si="172"/>
        <v>`ADI_AMS_PRODUCT`</v>
      </c>
      <c r="GL18" s="7" t="str">
        <f t="shared" si="173"/>
        <v>`ADI_AMS_PRODUCT` varchar(255) DEFAULT NULL ,</v>
      </c>
      <c r="GM18" s="7" t="str">
        <f t="shared" si="174"/>
        <v>@ADI_AMS_Product ,</v>
      </c>
      <c r="GN18" s="7" t="str">
        <f t="shared" si="175"/>
        <v>ADI_AMS_PRODUCT=@ADI_AMS_Product ,</v>
      </c>
      <c r="HN18" s="7" t="s">
        <v>473</v>
      </c>
      <c r="HO18" s="7" t="s">
        <v>63</v>
      </c>
      <c r="HP18" s="7" t="s">
        <v>160</v>
      </c>
      <c r="HQ18" s="7" t="str">
        <f t="shared" si="19"/>
        <v>11</v>
      </c>
      <c r="HR18" s="7" t="str">
        <f t="shared" si="185"/>
        <v>`CID`</v>
      </c>
      <c r="HS18" s="7" t="str">
        <f t="shared" si="186"/>
        <v>`CID` int(11) DEFAULT NULL ,</v>
      </c>
      <c r="HT18" s="7" t="str">
        <f t="shared" si="187"/>
        <v>@CID ,</v>
      </c>
      <c r="HU18" s="7" t="str">
        <f t="shared" si="188"/>
        <v>CID=@CID ,</v>
      </c>
      <c r="II18" s="7" t="s">
        <v>514</v>
      </c>
      <c r="IJ18" s="7" t="s">
        <v>513</v>
      </c>
      <c r="IK18" s="7" t="s">
        <v>160</v>
      </c>
      <c r="IL18" s="7" t="str">
        <f t="shared" si="21"/>
        <v>11</v>
      </c>
      <c r="IM18" s="7" t="str">
        <f t="shared" si="193"/>
        <v>`RECEIPTID`</v>
      </c>
      <c r="IN18" s="7" t="str">
        <f t="shared" si="194"/>
        <v>`RECEIPTID` int(11) DEFAULT NULL ,</v>
      </c>
      <c r="IO18" s="7" t="str">
        <f t="shared" si="195"/>
        <v>@ReceiptID ,</v>
      </c>
      <c r="IP18" s="7" t="str">
        <f t="shared" si="196"/>
        <v>RECEIPTID=@ReceiptID ,</v>
      </c>
      <c r="JN18" s="7" t="s">
        <v>532</v>
      </c>
      <c r="JO18" s="7" t="s">
        <v>536</v>
      </c>
      <c r="JP18" s="7" t="s">
        <v>163</v>
      </c>
      <c r="JQ18" s="7" t="str">
        <f t="shared" si="24"/>
        <v/>
      </c>
      <c r="JR18" s="7" t="str">
        <f t="shared" si="206"/>
        <v>`INSERTEDON`</v>
      </c>
      <c r="JS18" s="7" t="str">
        <f t="shared" si="207"/>
        <v>`INSERTEDON` datetime() DEFAULT NULL ,</v>
      </c>
      <c r="JT18" s="7" t="str">
        <f t="shared" si="208"/>
        <v>@InsertedOn ,</v>
      </c>
      <c r="JU18" s="7" t="str">
        <f t="shared" si="209"/>
        <v>INSERTEDON=@InsertedOn ,</v>
      </c>
      <c r="NE18" s="7" t="s">
        <v>593</v>
      </c>
      <c r="NF18" s="7" t="s">
        <v>45</v>
      </c>
      <c r="NG18" s="7" t="s">
        <v>163</v>
      </c>
      <c r="NH18" s="7" t="str">
        <f t="shared" si="247"/>
        <v/>
      </c>
      <c r="NI18" s="7" t="str">
        <f t="shared" si="248"/>
        <v>`UPDDATE`</v>
      </c>
      <c r="NJ18" s="7" t="str">
        <f t="shared" si="249"/>
        <v>`UPDDATE` datetime() DEFAULT NULL ,</v>
      </c>
      <c r="NK18" s="7" t="str">
        <f t="shared" si="250"/>
        <v>@UPDDATE ,</v>
      </c>
      <c r="NL18" s="7" t="str">
        <f t="shared" si="251"/>
        <v>UPDDATE=@UPDDATE ,</v>
      </c>
      <c r="OX18" s="7" t="s">
        <v>44</v>
      </c>
      <c r="OY18" s="1" t="s">
        <v>160</v>
      </c>
      <c r="OZ18" s="7" t="str">
        <f t="shared" si="257"/>
        <v>11</v>
      </c>
      <c r="PA18" s="7" t="str">
        <f t="shared" si="258"/>
        <v>`ID_OLD`</v>
      </c>
      <c r="PB18" s="7" t="str">
        <f t="shared" si="259"/>
        <v>`ID_OLD` int(11) DEFAULT NULL ,</v>
      </c>
      <c r="PC18" s="7" t="str">
        <f t="shared" si="260"/>
        <v>@ID_OLD ,</v>
      </c>
      <c r="PD18" s="7" t="str">
        <f t="shared" si="261"/>
        <v>ID_OLD=@ID_OLD ,</v>
      </c>
    </row>
    <row r="19" spans="2:420" ht="15" x14ac:dyDescent="0.25">
      <c r="B19" s="7" t="s">
        <v>138</v>
      </c>
      <c r="C19" s="7" t="s">
        <v>160</v>
      </c>
      <c r="D19" s="7" t="s">
        <v>160</v>
      </c>
      <c r="E19" s="7" t="str">
        <f t="shared" si="88"/>
        <v>11</v>
      </c>
      <c r="F19" s="7" t="str">
        <f t="shared" si="89"/>
        <v>`SplitRound`</v>
      </c>
      <c r="G19" s="7" t="str">
        <f t="shared" si="90"/>
        <v>`SplitRound` int(11) DEFAULT NULL</v>
      </c>
      <c r="H19" s="7" t="s">
        <v>168</v>
      </c>
      <c r="J19" s="7" t="s">
        <v>0</v>
      </c>
      <c r="K19" s="7" t="s">
        <v>19</v>
      </c>
      <c r="L19" s="7" t="s">
        <v>167</v>
      </c>
      <c r="M19" s="7" t="str">
        <f t="shared" si="91"/>
        <v>255</v>
      </c>
      <c r="N19" s="7" t="str">
        <f t="shared" si="92"/>
        <v>`BOSS`</v>
      </c>
      <c r="O19" s="7" t="str">
        <f t="shared" si="93"/>
        <v>`BOSS` varchar(255) DEFAULT NULL</v>
      </c>
      <c r="P19" s="7" t="s">
        <v>168</v>
      </c>
      <c r="Q19" s="7" t="str">
        <f t="shared" si="94"/>
        <v>@BOSS</v>
      </c>
      <c r="R19" s="7" t="s">
        <v>168</v>
      </c>
      <c r="S19" s="7" t="str">
        <f t="shared" si="95"/>
        <v>BOSS=@BOSS,</v>
      </c>
      <c r="U19" s="7" t="s">
        <v>94</v>
      </c>
      <c r="V19" s="7" t="s">
        <v>106</v>
      </c>
      <c r="W19" s="7" t="s">
        <v>160</v>
      </c>
      <c r="X19" s="7" t="str">
        <f t="shared" si="96"/>
        <v>11</v>
      </c>
      <c r="Y19" s="7" t="str">
        <f t="shared" si="97"/>
        <v>`LastActionID`</v>
      </c>
      <c r="Z19" s="7" t="str">
        <f t="shared" si="98"/>
        <v>`LastActionID` int(11) DEFAULT NULL ,</v>
      </c>
      <c r="AA19" s="7" t="str">
        <f t="shared" si="99"/>
        <v>@LastActionID ,</v>
      </c>
      <c r="AB19" s="7" t="str">
        <f t="shared" si="100"/>
        <v>LastActionID=@LastActionID ,</v>
      </c>
      <c r="AD19" s="7" t="s">
        <v>123</v>
      </c>
      <c r="AE19" s="7" t="s">
        <v>138</v>
      </c>
      <c r="AF19" s="7" t="s">
        <v>160</v>
      </c>
      <c r="AG19" s="7" t="str">
        <f t="shared" si="101"/>
        <v>11</v>
      </c>
      <c r="AH19" s="7" t="str">
        <f t="shared" si="102"/>
        <v>`SplitRound`</v>
      </c>
      <c r="AI19" s="7" t="str">
        <f t="shared" si="103"/>
        <v>`SplitRound` int(11) DEFAULT NULL ,</v>
      </c>
      <c r="AJ19" s="7" t="str">
        <f t="shared" si="104"/>
        <v>@SplitRound ,</v>
      </c>
      <c r="AK19" s="7" t="str">
        <f t="shared" si="105"/>
        <v>SplitRound=@SplitRound ,</v>
      </c>
      <c r="AM19" s="7" t="s">
        <v>48</v>
      </c>
      <c r="AN19" s="7" t="s">
        <v>63</v>
      </c>
      <c r="AO19" s="7" t="s">
        <v>160</v>
      </c>
      <c r="AP19" s="7" t="str">
        <f t="shared" si="0"/>
        <v>11</v>
      </c>
      <c r="AQ19" s="7" t="str">
        <f t="shared" si="106"/>
        <v>`CID`</v>
      </c>
      <c r="AR19" s="7" t="str">
        <f t="shared" si="107"/>
        <v>`CID` int(11) DEFAULT NULL ,</v>
      </c>
      <c r="AS19" s="7" t="str">
        <f t="shared" si="108"/>
        <v>@CID ,</v>
      </c>
      <c r="AT19" s="7" t="str">
        <f t="shared" si="109"/>
        <v>CID=@CID ,</v>
      </c>
      <c r="BD19" s="8"/>
      <c r="BE19" s="7" t="s">
        <v>70</v>
      </c>
      <c r="BF19" s="7" t="s">
        <v>84</v>
      </c>
      <c r="BG19" s="7" t="s">
        <v>160</v>
      </c>
      <c r="BH19" s="7" t="str">
        <f t="shared" si="2"/>
        <v>11</v>
      </c>
      <c r="BI19" s="7" t="str">
        <f t="shared" si="114"/>
        <v>`AutoNumber`</v>
      </c>
      <c r="BJ19" s="7" t="str">
        <f t="shared" si="115"/>
        <v>`AutoNumber` int(11) DEFAULT NULL ,</v>
      </c>
      <c r="BK19" s="7" t="str">
        <f t="shared" si="116"/>
        <v>@AutoNumber ,</v>
      </c>
      <c r="BL19" s="7" t="str">
        <f t="shared" si="117"/>
        <v>AutoNumber=@AutoNumber ,</v>
      </c>
      <c r="BN19" s="7" t="s">
        <v>173</v>
      </c>
      <c r="BO19" s="7" t="s">
        <v>187</v>
      </c>
      <c r="BP19" s="7" t="s">
        <v>169</v>
      </c>
      <c r="BQ19" s="7" t="str">
        <f t="shared" si="3"/>
        <v/>
      </c>
      <c r="BR19" s="7" t="str">
        <f t="shared" si="118"/>
        <v>`SUN`</v>
      </c>
      <c r="BS19" s="7" t="str">
        <f t="shared" si="119"/>
        <v>`SUN` bit() DEFAULT NULL ,</v>
      </c>
      <c r="BT19" s="7" t="str">
        <f t="shared" si="120"/>
        <v>@SUN ,</v>
      </c>
      <c r="BU19" s="7" t="str">
        <f t="shared" si="121"/>
        <v>SUN=@SUN ,</v>
      </c>
      <c r="BW19" s="7" t="s">
        <v>194</v>
      </c>
      <c r="BX19" s="7" t="s">
        <v>205</v>
      </c>
      <c r="BY19" s="7" t="s">
        <v>160</v>
      </c>
      <c r="BZ19" s="7" t="str">
        <f t="shared" si="4"/>
        <v>11</v>
      </c>
      <c r="CA19" s="7" t="str">
        <f t="shared" si="122"/>
        <v>`AllowBulkInvoicing`</v>
      </c>
      <c r="CB19" s="7" t="str">
        <f t="shared" si="123"/>
        <v>`AllowBulkInvoicing` int(11) DEFAULT NULL ,</v>
      </c>
      <c r="CC19" s="7" t="str">
        <f t="shared" si="124"/>
        <v>@AllowBulkInvoicing ,</v>
      </c>
      <c r="CD19" s="7" t="str">
        <f t="shared" si="125"/>
        <v>AllowBulkInvoicing=@AllowBulkInvoicing ,</v>
      </c>
      <c r="CX19" s="7" t="s">
        <v>214</v>
      </c>
      <c r="CY19" s="7" t="s">
        <v>225</v>
      </c>
      <c r="CZ19" s="7" t="s">
        <v>160</v>
      </c>
      <c r="DA19" s="7" t="str">
        <f t="shared" si="7"/>
        <v>11</v>
      </c>
      <c r="DB19" s="7" t="str">
        <f t="shared" si="134"/>
        <v>`InvoiceRangeID`</v>
      </c>
      <c r="DC19" s="7" t="str">
        <f t="shared" si="135"/>
        <v>`InvoiceRangeID` int(11) DEFAULT NULL ,</v>
      </c>
      <c r="DD19" s="7" t="str">
        <f t="shared" si="136"/>
        <v>@InvoiceRangeID ,</v>
      </c>
      <c r="DE19" s="7" t="str">
        <f t="shared" si="137"/>
        <v>InvoiceRangeID=@InvoiceRangeID ,</v>
      </c>
      <c r="DG19" s="7" t="s">
        <v>229</v>
      </c>
      <c r="DH19" s="7" t="s">
        <v>242</v>
      </c>
      <c r="DI19" s="7" t="s">
        <v>160</v>
      </c>
      <c r="DJ19" s="7" t="str">
        <f t="shared" si="138"/>
        <v>11</v>
      </c>
      <c r="DK19" s="7" t="str">
        <f t="shared" si="139"/>
        <v>`ROW`</v>
      </c>
      <c r="DL19" s="7" t="str">
        <f t="shared" si="140"/>
        <v>`ROW` int(11) DEFAULT NULL ,</v>
      </c>
      <c r="DM19" s="7" t="str">
        <f t="shared" si="141"/>
        <v>@ROW ,</v>
      </c>
      <c r="DN19" s="7" t="str">
        <f t="shared" si="142"/>
        <v>ROW=@ROW ,</v>
      </c>
      <c r="DP19" s="7" t="s">
        <v>253</v>
      </c>
      <c r="DQ19" s="7" t="s">
        <v>268</v>
      </c>
      <c r="DR19" s="7" t="s">
        <v>167</v>
      </c>
      <c r="DS19" s="7" t="str">
        <f t="shared" si="143"/>
        <v>255</v>
      </c>
      <c r="DT19" s="7" t="str">
        <f t="shared" si="144"/>
        <v>`TRECIPIENT`</v>
      </c>
      <c r="DU19" s="7" t="str">
        <f t="shared" si="145"/>
        <v>`TRECIPIENT` varchar(255) DEFAULT NULL ,</v>
      </c>
      <c r="DV19" s="7" t="str">
        <f t="shared" si="146"/>
        <v>@TRECIPIENT ,</v>
      </c>
      <c r="DW19" s="7" t="str">
        <f t="shared" si="147"/>
        <v>TRECIPIENT=@TRECIPIENT ,</v>
      </c>
      <c r="DY19" s="7" t="s">
        <v>295</v>
      </c>
      <c r="DZ19" s="7" t="s">
        <v>80</v>
      </c>
      <c r="EA19" s="7" t="s">
        <v>163</v>
      </c>
      <c r="EB19" s="7" t="str">
        <f t="shared" si="10"/>
        <v/>
      </c>
      <c r="EC19" s="7" t="str">
        <f t="shared" si="148"/>
        <v>`UpdDate`</v>
      </c>
      <c r="ED19" s="7" t="str">
        <f t="shared" si="149"/>
        <v>`UpdDate` datetime() DEFAULT NULL ,</v>
      </c>
      <c r="EE19" s="7" t="str">
        <f t="shared" si="150"/>
        <v>@UpdDate ,</v>
      </c>
      <c r="EF19" s="7" t="str">
        <f t="shared" si="151"/>
        <v>UpdDate=@UpdDate ,</v>
      </c>
      <c r="EQ19" s="8" t="s">
        <v>89</v>
      </c>
      <c r="ER19" s="7" t="s">
        <v>337</v>
      </c>
      <c r="ES19" s="8">
        <v>1</v>
      </c>
      <c r="ET19" s="7" t="s">
        <v>363</v>
      </c>
      <c r="EU19" s="7" t="s">
        <v>255</v>
      </c>
      <c r="EV19" s="7" t="str">
        <f t="shared" si="12"/>
        <v/>
      </c>
      <c r="EW19" s="7" t="str">
        <f t="shared" si="156"/>
        <v>`NUM`</v>
      </c>
      <c r="EX19" s="7" t="str">
        <f t="shared" si="157"/>
        <v>`NUM` smallint() DEFAULT NULL ,</v>
      </c>
      <c r="EY19" s="7" t="str">
        <f t="shared" si="158"/>
        <v>@Num ,</v>
      </c>
      <c r="EZ19" s="7" t="str">
        <f t="shared" si="159"/>
        <v>NUM=@Num ,</v>
      </c>
      <c r="GG19" s="7" t="s">
        <v>416</v>
      </c>
      <c r="GH19" s="7" t="s">
        <v>435</v>
      </c>
      <c r="GI19" s="7" t="s">
        <v>167</v>
      </c>
      <c r="GJ19" s="7" t="str">
        <f t="shared" si="16"/>
        <v>255</v>
      </c>
      <c r="GK19" s="7" t="str">
        <f t="shared" si="172"/>
        <v>`ADI_AMS_VERSION_MINOR`</v>
      </c>
      <c r="GL19" s="7" t="str">
        <f t="shared" si="173"/>
        <v>`ADI_AMS_VERSION_MINOR` varchar(255) DEFAULT NULL ,</v>
      </c>
      <c r="GM19" s="7" t="str">
        <f t="shared" si="174"/>
        <v>@ADI_AMS_Version_Minor ,</v>
      </c>
      <c r="GN19" s="7" t="str">
        <f t="shared" si="175"/>
        <v>ADI_AMS_VERSION_MINOR=@ADI_AMS_Version_Minor ,</v>
      </c>
      <c r="HN19" s="7" t="s">
        <v>473</v>
      </c>
      <c r="HO19" s="7" t="s">
        <v>488</v>
      </c>
      <c r="HP19" s="7" t="s">
        <v>160</v>
      </c>
      <c r="HQ19" s="7" t="str">
        <f t="shared" si="19"/>
        <v>11</v>
      </c>
      <c r="HR19" s="7" t="str">
        <f t="shared" si="185"/>
        <v>`DEVID`</v>
      </c>
      <c r="HS19" s="7" t="str">
        <f t="shared" si="186"/>
        <v>`DEVID` int(11) DEFAULT NULL ,</v>
      </c>
      <c r="HT19" s="7" t="str">
        <f t="shared" si="187"/>
        <v>@DEVID ,</v>
      </c>
      <c r="HU19" s="7" t="str">
        <f t="shared" si="188"/>
        <v>DEVID=@DEVID ,</v>
      </c>
      <c r="NE19" s="7" t="s">
        <v>593</v>
      </c>
      <c r="NF19" s="7" t="s">
        <v>46</v>
      </c>
      <c r="NG19" s="7" t="s">
        <v>160</v>
      </c>
      <c r="NH19" s="7" t="str">
        <f t="shared" si="247"/>
        <v>11</v>
      </c>
      <c r="NI19" s="7" t="str">
        <f t="shared" si="248"/>
        <v>`USERID`</v>
      </c>
      <c r="NJ19" s="7" t="str">
        <f t="shared" si="249"/>
        <v>`USERID` int(11) DEFAULT NULL ,</v>
      </c>
      <c r="NK19" s="7" t="str">
        <f t="shared" si="250"/>
        <v>@USERID ,</v>
      </c>
      <c r="NL19" s="7" t="str">
        <f t="shared" si="251"/>
        <v>USERID=@USERID ,</v>
      </c>
      <c r="OX19" s="7" t="s">
        <v>80</v>
      </c>
      <c r="OY19" s="1" t="s">
        <v>163</v>
      </c>
      <c r="OZ19" s="7" t="str">
        <f t="shared" si="257"/>
        <v/>
      </c>
      <c r="PA19" s="7" t="str">
        <f t="shared" si="258"/>
        <v>`UPDDATE`</v>
      </c>
      <c r="PB19" s="7" t="str">
        <f t="shared" si="259"/>
        <v>`UPDDATE` datetime() DEFAULT NULL ,</v>
      </c>
      <c r="PC19" s="7" t="str">
        <f t="shared" si="260"/>
        <v>@UpdDate ,</v>
      </c>
      <c r="PD19" s="7" t="str">
        <f t="shared" si="261"/>
        <v>UPDDATE=@UpdDate ,</v>
      </c>
    </row>
    <row r="20" spans="2:420" ht="15" x14ac:dyDescent="0.25">
      <c r="B20" s="7" t="s">
        <v>139</v>
      </c>
      <c r="C20" s="7" t="s">
        <v>160</v>
      </c>
      <c r="D20" s="7" t="s">
        <v>160</v>
      </c>
      <c r="E20" s="7" t="str">
        <f t="shared" si="88"/>
        <v>11</v>
      </c>
      <c r="F20" s="7" t="str">
        <f t="shared" si="89"/>
        <v>`InvoiceText`</v>
      </c>
      <c r="G20" s="7" t="str">
        <f t="shared" si="90"/>
        <v>`InvoiceText` int(11) DEFAULT NULL</v>
      </c>
      <c r="H20" s="7" t="s">
        <v>168</v>
      </c>
      <c r="J20" s="7" t="s">
        <v>0</v>
      </c>
      <c r="K20" s="7" t="s">
        <v>20</v>
      </c>
      <c r="L20" s="7" t="s">
        <v>167</v>
      </c>
      <c r="M20" s="7" t="str">
        <f t="shared" si="91"/>
        <v>255</v>
      </c>
      <c r="N20" s="7" t="str">
        <f t="shared" si="92"/>
        <v>`BPHONE`</v>
      </c>
      <c r="O20" s="7" t="str">
        <f t="shared" si="93"/>
        <v>`BPHONE` varchar(255) DEFAULT NULL</v>
      </c>
      <c r="P20" s="7" t="s">
        <v>168</v>
      </c>
      <c r="Q20" s="7" t="str">
        <f t="shared" si="94"/>
        <v>@BPHONE</v>
      </c>
      <c r="R20" s="7" t="s">
        <v>168</v>
      </c>
      <c r="S20" s="7" t="str">
        <f t="shared" si="95"/>
        <v>BPHONE=@BPHONE,</v>
      </c>
      <c r="U20" s="7" t="s">
        <v>94</v>
      </c>
      <c r="V20" s="7" t="s">
        <v>107</v>
      </c>
      <c r="W20" s="7" t="s">
        <v>160</v>
      </c>
      <c r="X20" s="7" t="str">
        <f t="shared" si="96"/>
        <v>11</v>
      </c>
      <c r="Y20" s="7" t="str">
        <f t="shared" si="97"/>
        <v>`PPCard`</v>
      </c>
      <c r="Z20" s="7" t="str">
        <f t="shared" si="98"/>
        <v>`PPCard` int(11) DEFAULT NULL ,</v>
      </c>
      <c r="AA20" s="7" t="str">
        <f t="shared" si="99"/>
        <v>@PPCard ,</v>
      </c>
      <c r="AB20" s="7" t="str">
        <f t="shared" si="100"/>
        <v>PPCard=@PPCard ,</v>
      </c>
      <c r="AD20" s="7" t="s">
        <v>123</v>
      </c>
      <c r="AE20" s="7" t="s">
        <v>139</v>
      </c>
      <c r="AF20" s="7" t="s">
        <v>160</v>
      </c>
      <c r="AG20" s="7" t="str">
        <f t="shared" si="101"/>
        <v>11</v>
      </c>
      <c r="AH20" s="7" t="str">
        <f t="shared" si="102"/>
        <v>`InvoiceText`</v>
      </c>
      <c r="AI20" s="7" t="str">
        <f t="shared" si="103"/>
        <v>`InvoiceText` int(11) DEFAULT NULL ,</v>
      </c>
      <c r="AJ20" s="7" t="str">
        <f t="shared" si="104"/>
        <v>@InvoiceText ,</v>
      </c>
      <c r="AK20" s="7" t="str">
        <f t="shared" si="105"/>
        <v>InvoiceText=@InvoiceText ,</v>
      </c>
      <c r="AM20" s="7" t="s">
        <v>48</v>
      </c>
      <c r="AN20" s="7" t="s">
        <v>64</v>
      </c>
      <c r="AO20" s="7" t="s">
        <v>163</v>
      </c>
      <c r="AP20" s="7" t="str">
        <f t="shared" si="0"/>
        <v/>
      </c>
      <c r="AQ20" s="7" t="str">
        <f t="shared" si="106"/>
        <v>`BegDate`</v>
      </c>
      <c r="AR20" s="7" t="str">
        <f t="shared" si="107"/>
        <v>`BegDate` datetime() DEFAULT NULL ,</v>
      </c>
      <c r="AS20" s="7" t="str">
        <f t="shared" si="108"/>
        <v>@BegDate ,</v>
      </c>
      <c r="AT20" s="7" t="str">
        <f t="shared" si="109"/>
        <v>BegDate=@BegDate ,</v>
      </c>
      <c r="BD20" s="8"/>
      <c r="BE20" s="7" t="s">
        <v>70</v>
      </c>
      <c r="BF20" s="7" t="s">
        <v>172</v>
      </c>
      <c r="BG20" s="7" t="s">
        <v>167</v>
      </c>
      <c r="BH20" s="7" t="str">
        <f t="shared" si="2"/>
        <v>255</v>
      </c>
      <c r="BI20" s="7" t="str">
        <f t="shared" ref="BI20" si="295">CONCATENATE($A$1,BF20,$A$1)</f>
        <v>`DisablePeriodConsolidation`</v>
      </c>
      <c r="BJ20" s="7" t="str">
        <f t="shared" ref="BJ20" si="296">CONCATENATE(BI20," ",BG20,"(",BH20,")"," DEFAULT NULL ,")</f>
        <v>`DisablePeriodConsolidation` varchar(255) DEFAULT NULL ,</v>
      </c>
      <c r="BK20" s="7" t="str">
        <f t="shared" ref="BK20" si="297">CONCATENATE("@",BF20," ,")</f>
        <v>@DisablePeriodConsolidation ,</v>
      </c>
      <c r="BL20" s="7" t="str">
        <f t="shared" ref="BL20" si="298">CONCATENATE(BF20,"=",BK20)</f>
        <v>DisablePeriodConsolidation=@DisablePeriodConsolidation ,</v>
      </c>
      <c r="BN20" s="7" t="s">
        <v>173</v>
      </c>
      <c r="BO20" s="7" t="s">
        <v>188</v>
      </c>
      <c r="BP20" s="7" t="s">
        <v>160</v>
      </c>
      <c r="BQ20" s="7" t="str">
        <f t="shared" si="3"/>
        <v>11</v>
      </c>
      <c r="BR20" s="7" t="str">
        <f t="shared" si="118"/>
        <v>`InvoicingAvanceDays`</v>
      </c>
      <c r="BS20" s="7" t="str">
        <f t="shared" si="119"/>
        <v>`InvoicingAvanceDays` int(11) DEFAULT NULL ,</v>
      </c>
      <c r="BT20" s="7" t="str">
        <f t="shared" si="120"/>
        <v>@InvoicingAvanceDays ,</v>
      </c>
      <c r="BU20" s="7" t="str">
        <f t="shared" si="121"/>
        <v>InvoicingAvanceDays=@InvoicingAvanceDays ,</v>
      </c>
      <c r="BW20" s="7" t="s">
        <v>194</v>
      </c>
      <c r="BX20" s="7" t="s">
        <v>206</v>
      </c>
      <c r="BY20" s="7" t="s">
        <v>167</v>
      </c>
      <c r="BZ20" s="7" t="str">
        <f t="shared" si="4"/>
        <v>255</v>
      </c>
      <c r="CA20" s="7" t="str">
        <f t="shared" si="122"/>
        <v>`rCurrency`</v>
      </c>
      <c r="CB20" s="7" t="str">
        <f t="shared" si="123"/>
        <v>`rCurrency` varchar(255) DEFAULT NULL ,</v>
      </c>
      <c r="CC20" s="7" t="str">
        <f t="shared" si="124"/>
        <v>@rCurrency ,</v>
      </c>
      <c r="CD20" s="7" t="str">
        <f t="shared" si="125"/>
        <v>rCurrency=@rCurrency ,</v>
      </c>
      <c r="CX20" s="7" t="s">
        <v>214</v>
      </c>
      <c r="CY20" s="7" t="s">
        <v>226</v>
      </c>
      <c r="CZ20" s="7" t="s">
        <v>160</v>
      </c>
      <c r="DA20" s="7" t="str">
        <f t="shared" si="7"/>
        <v>11</v>
      </c>
      <c r="DB20" s="7" t="str">
        <f t="shared" si="134"/>
        <v>`DistributorID`</v>
      </c>
      <c r="DC20" s="7" t="str">
        <f t="shared" si="135"/>
        <v>`DistributorID` int(11) DEFAULT NULL ,</v>
      </c>
      <c r="DD20" s="7" t="str">
        <f t="shared" si="136"/>
        <v>@DistributorID ,</v>
      </c>
      <c r="DE20" s="7" t="str">
        <f t="shared" si="137"/>
        <v>DistributorID=@DistributorID ,</v>
      </c>
      <c r="DG20" s="7" t="s">
        <v>229</v>
      </c>
      <c r="DH20" s="7" t="s">
        <v>243</v>
      </c>
      <c r="DI20" s="7" t="s">
        <v>167</v>
      </c>
      <c r="DJ20" s="7" t="str">
        <f t="shared" si="138"/>
        <v>255</v>
      </c>
      <c r="DK20" s="7" t="str">
        <f t="shared" si="139"/>
        <v>`TEXT`</v>
      </c>
      <c r="DL20" s="7" t="str">
        <f t="shared" si="140"/>
        <v>`TEXT` varchar(255) DEFAULT NULL ,</v>
      </c>
      <c r="DM20" s="7" t="str">
        <f t="shared" si="141"/>
        <v>@TEXT ,</v>
      </c>
      <c r="DN20" s="7" t="str">
        <f t="shared" si="142"/>
        <v>TEXT=@TEXT ,</v>
      </c>
      <c r="DP20" s="7" t="s">
        <v>253</v>
      </c>
      <c r="DQ20" s="7" t="s">
        <v>269</v>
      </c>
      <c r="DR20" s="7" t="s">
        <v>160</v>
      </c>
      <c r="DS20" s="7" t="str">
        <f t="shared" si="143"/>
        <v>11</v>
      </c>
      <c r="DT20" s="7" t="str">
        <f t="shared" si="144"/>
        <v>`FCLID`</v>
      </c>
      <c r="DU20" s="7" t="str">
        <f t="shared" si="145"/>
        <v>`FCLID` int(11) DEFAULT NULL ,</v>
      </c>
      <c r="DV20" s="7" t="str">
        <f t="shared" si="146"/>
        <v>@FCLID ,</v>
      </c>
      <c r="DW20" s="7" t="str">
        <f t="shared" si="147"/>
        <v>FCLID=@FCLID ,</v>
      </c>
      <c r="DY20" s="7" t="s">
        <v>295</v>
      </c>
      <c r="DZ20" s="7" t="s">
        <v>46</v>
      </c>
      <c r="EA20" s="7" t="s">
        <v>160</v>
      </c>
      <c r="EB20" s="7" t="str">
        <f t="shared" si="10"/>
        <v>11</v>
      </c>
      <c r="EC20" s="7" t="str">
        <f t="shared" si="148"/>
        <v>`USERID`</v>
      </c>
      <c r="ED20" s="7" t="str">
        <f t="shared" si="149"/>
        <v>`USERID` int(11) DEFAULT NULL ,</v>
      </c>
      <c r="EE20" s="7" t="str">
        <f t="shared" si="150"/>
        <v>@USERID ,</v>
      </c>
      <c r="EF20" s="7" t="str">
        <f t="shared" si="151"/>
        <v>USERID=@USERID ,</v>
      </c>
      <c r="EQ20" s="8" t="s">
        <v>333</v>
      </c>
      <c r="ER20" s="7" t="s">
        <v>337</v>
      </c>
      <c r="ES20" s="8" t="s">
        <v>346</v>
      </c>
      <c r="ET20" s="7" t="s">
        <v>357</v>
      </c>
      <c r="EU20" s="7" t="s">
        <v>167</v>
      </c>
      <c r="EV20" s="7" t="str">
        <f t="shared" si="12"/>
        <v>255</v>
      </c>
      <c r="EW20" s="7" t="str">
        <f t="shared" si="156"/>
        <v>`ORIGINALCONTRACT`</v>
      </c>
      <c r="EX20" s="7" t="str">
        <f t="shared" si="157"/>
        <v>`ORIGINALCONTRACT` varchar(255) DEFAULT NULL ,</v>
      </c>
      <c r="EY20" s="7" t="str">
        <f t="shared" si="158"/>
        <v>@OriginalContract ,</v>
      </c>
      <c r="EZ20" s="7" t="str">
        <f t="shared" si="159"/>
        <v>ORIGINALCONTRACT=@OriginalContract ,</v>
      </c>
      <c r="GG20" s="7" t="s">
        <v>416</v>
      </c>
      <c r="GH20" s="7" t="s">
        <v>436</v>
      </c>
      <c r="GI20" s="7" t="s">
        <v>167</v>
      </c>
      <c r="GJ20" s="7" t="str">
        <f t="shared" si="16"/>
        <v>255</v>
      </c>
      <c r="GK20" s="7" t="str">
        <f t="shared" si="172"/>
        <v>`ADI_AMS_VERSION_MAJOR`</v>
      </c>
      <c r="GL20" s="7" t="str">
        <f t="shared" si="173"/>
        <v>`ADI_AMS_VERSION_MAJOR` varchar(255) DEFAULT NULL ,</v>
      </c>
      <c r="GM20" s="7" t="str">
        <f t="shared" si="174"/>
        <v>@ADI_AMS_Version_Major ,</v>
      </c>
      <c r="GN20" s="7" t="str">
        <f t="shared" si="175"/>
        <v>ADI_AMS_VERSION_MAJOR=@ADI_AMS_Version_Major ,</v>
      </c>
      <c r="HN20" s="7" t="s">
        <v>473</v>
      </c>
      <c r="HO20" s="7" t="s">
        <v>489</v>
      </c>
      <c r="HP20" s="7" t="s">
        <v>160</v>
      </c>
      <c r="HQ20" s="7" t="str">
        <f t="shared" si="19"/>
        <v>11</v>
      </c>
      <c r="HR20" s="7" t="str">
        <f t="shared" si="185"/>
        <v>`SEVERITYID`</v>
      </c>
      <c r="HS20" s="7" t="str">
        <f t="shared" si="186"/>
        <v>`SEVERITYID` int(11) DEFAULT NULL ,</v>
      </c>
      <c r="HT20" s="7" t="str">
        <f t="shared" si="187"/>
        <v>@SeverityID ,</v>
      </c>
      <c r="HU20" s="7" t="str">
        <f t="shared" si="188"/>
        <v>SEVERITYID=@SeverityID ,</v>
      </c>
      <c r="NE20" s="7" t="s">
        <v>593</v>
      </c>
      <c r="NF20" s="7" t="s">
        <v>584</v>
      </c>
      <c r="NG20" s="7" t="s">
        <v>160</v>
      </c>
      <c r="NH20" s="7" t="str">
        <f t="shared" si="247"/>
        <v>11</v>
      </c>
      <c r="NI20" s="7" t="str">
        <f t="shared" si="248"/>
        <v>`SECONDARY`</v>
      </c>
      <c r="NJ20" s="7" t="str">
        <f t="shared" si="249"/>
        <v>`SECONDARY` int(11) DEFAULT NULL ,</v>
      </c>
      <c r="NK20" s="7" t="str">
        <f t="shared" si="250"/>
        <v>@Secondary ,</v>
      </c>
      <c r="NL20" s="7" t="str">
        <f t="shared" si="251"/>
        <v>SECONDARY=@Secondary ,</v>
      </c>
      <c r="OX20" s="7" t="s">
        <v>489</v>
      </c>
      <c r="OY20" s="1" t="s">
        <v>160</v>
      </c>
      <c r="OZ20" s="7" t="str">
        <f t="shared" si="257"/>
        <v>11</v>
      </c>
      <c r="PA20" s="7" t="str">
        <f t="shared" si="258"/>
        <v>`SEVERITYID`</v>
      </c>
      <c r="PB20" s="7" t="str">
        <f t="shared" si="259"/>
        <v>`SEVERITYID` int(11) DEFAULT NULL ,</v>
      </c>
      <c r="PC20" s="7" t="str">
        <f t="shared" si="260"/>
        <v>@SeverityID ,</v>
      </c>
      <c r="PD20" s="7" t="str">
        <f t="shared" si="261"/>
        <v>SEVERITYID=@SeverityID ,</v>
      </c>
    </row>
    <row r="21" spans="2:420" ht="15" x14ac:dyDescent="0.25">
      <c r="B21" s="7" t="s">
        <v>140</v>
      </c>
      <c r="C21" s="7" t="s">
        <v>162</v>
      </c>
      <c r="D21" s="7" t="s">
        <v>166</v>
      </c>
      <c r="E21" s="7" t="str">
        <f t="shared" si="88"/>
        <v>12,5</v>
      </c>
      <c r="F21" s="7" t="str">
        <f t="shared" si="89"/>
        <v>`DayPrice`</v>
      </c>
      <c r="G21" s="7" t="str">
        <f t="shared" si="90"/>
        <v>`DayPrice` decimal(12,5) DEFAULT NULL</v>
      </c>
      <c r="H21" s="7" t="s">
        <v>168</v>
      </c>
      <c r="J21" s="7" t="s">
        <v>0</v>
      </c>
      <c r="K21" s="7" t="s">
        <v>21</v>
      </c>
      <c r="L21" s="7" t="s">
        <v>167</v>
      </c>
      <c r="M21" s="7" t="str">
        <f t="shared" si="91"/>
        <v>255</v>
      </c>
      <c r="N21" s="7" t="str">
        <f t="shared" si="92"/>
        <v>`BEMAIL`</v>
      </c>
      <c r="O21" s="7" t="str">
        <f t="shared" si="93"/>
        <v>`BEMAIL` varchar(255) DEFAULT NULL</v>
      </c>
      <c r="P21" s="7" t="s">
        <v>168</v>
      </c>
      <c r="Q21" s="7" t="str">
        <f t="shared" si="94"/>
        <v>@BEMAIL</v>
      </c>
      <c r="R21" s="7" t="s">
        <v>168</v>
      </c>
      <c r="S21" s="7" t="str">
        <f t="shared" si="95"/>
        <v>BEMAIL=@BEMAIL,</v>
      </c>
      <c r="U21" s="7" t="s">
        <v>94</v>
      </c>
      <c r="V21" s="7" t="s">
        <v>108</v>
      </c>
      <c r="W21" s="7" t="s">
        <v>160</v>
      </c>
      <c r="X21" s="7" t="str">
        <f t="shared" si="96"/>
        <v>11</v>
      </c>
      <c r="Y21" s="7" t="str">
        <f t="shared" si="97"/>
        <v>`Template`</v>
      </c>
      <c r="Z21" s="7" t="str">
        <f t="shared" si="98"/>
        <v>`Template` int(11) DEFAULT NULL ,</v>
      </c>
      <c r="AA21" s="7" t="str">
        <f t="shared" si="99"/>
        <v>@Template ,</v>
      </c>
      <c r="AB21" s="7" t="str">
        <f t="shared" si="100"/>
        <v>Template=@Template ,</v>
      </c>
      <c r="AD21" s="7" t="s">
        <v>123</v>
      </c>
      <c r="AE21" s="7" t="s">
        <v>140</v>
      </c>
      <c r="AF21" s="7" t="s">
        <v>166</v>
      </c>
      <c r="AG21" s="7" t="str">
        <f t="shared" si="101"/>
        <v>12,5</v>
      </c>
      <c r="AH21" s="7" t="str">
        <f t="shared" si="102"/>
        <v>`DayPrice`</v>
      </c>
      <c r="AI21" s="7" t="str">
        <f t="shared" si="103"/>
        <v>`DayPrice` decimal(12,5) DEFAULT NULL ,</v>
      </c>
      <c r="AJ21" s="7" t="str">
        <f t="shared" si="104"/>
        <v>@DayPrice ,</v>
      </c>
      <c r="AK21" s="7" t="str">
        <f t="shared" si="105"/>
        <v>DayPrice=@DayPrice ,</v>
      </c>
      <c r="AM21" s="7" t="s">
        <v>48</v>
      </c>
      <c r="AN21" s="7" t="s">
        <v>65</v>
      </c>
      <c r="AO21" s="7" t="s">
        <v>163</v>
      </c>
      <c r="AP21" s="7" t="str">
        <f t="shared" si="0"/>
        <v/>
      </c>
      <c r="AQ21" s="7" t="str">
        <f t="shared" si="106"/>
        <v>`EndDate`</v>
      </c>
      <c r="AR21" s="7" t="str">
        <f t="shared" si="107"/>
        <v>`EndDate` datetime() DEFAULT NULL ,</v>
      </c>
      <c r="AS21" s="7" t="str">
        <f t="shared" si="108"/>
        <v>@EndDate ,</v>
      </c>
      <c r="AT21" s="7" t="str">
        <f t="shared" si="109"/>
        <v>EndDate=@EndDate ,</v>
      </c>
      <c r="BN21" s="7" t="s">
        <v>173</v>
      </c>
      <c r="BO21" s="7" t="s">
        <v>189</v>
      </c>
      <c r="BP21" s="7" t="s">
        <v>166</v>
      </c>
      <c r="BQ21" s="7" t="str">
        <f t="shared" si="3"/>
        <v>12,5</v>
      </c>
      <c r="BR21" s="7" t="str">
        <f t="shared" si="118"/>
        <v>`MinLimit`</v>
      </c>
      <c r="BS21" s="7" t="str">
        <f t="shared" si="119"/>
        <v>`MinLimit` decimal(12,5) DEFAULT NULL ,</v>
      </c>
      <c r="BT21" s="7" t="str">
        <f t="shared" si="120"/>
        <v>@MinLimit ,</v>
      </c>
      <c r="BU21" s="7" t="str">
        <f t="shared" si="121"/>
        <v>MinLimit=@MinLimit ,</v>
      </c>
      <c r="CX21" s="7" t="s">
        <v>214</v>
      </c>
      <c r="CY21" s="7" t="s">
        <v>227</v>
      </c>
      <c r="CZ21" s="7" t="s">
        <v>160</v>
      </c>
      <c r="DA21" s="7" t="str">
        <f t="shared" si="7"/>
        <v>11</v>
      </c>
      <c r="DB21" s="7" t="str">
        <f t="shared" si="134"/>
        <v>`StornoPermissionPaymentCount`</v>
      </c>
      <c r="DC21" s="7" t="str">
        <f t="shared" si="135"/>
        <v>`StornoPermissionPaymentCount` int(11) DEFAULT NULL ,</v>
      </c>
      <c r="DD21" s="7" t="str">
        <f t="shared" si="136"/>
        <v>@StornoPermissionPaymentCount ,</v>
      </c>
      <c r="DE21" s="7" t="str">
        <f t="shared" si="137"/>
        <v>StornoPermissionPaymentCount=@StornoPermissionPaymentCount ,</v>
      </c>
      <c r="DG21" s="7" t="s">
        <v>229</v>
      </c>
      <c r="DH21" s="7" t="s">
        <v>35</v>
      </c>
      <c r="DI21" s="7" t="s">
        <v>160</v>
      </c>
      <c r="DJ21" s="7" t="str">
        <f t="shared" si="138"/>
        <v>11</v>
      </c>
      <c r="DK21" s="7" t="str">
        <f t="shared" si="139"/>
        <v>`ParentID`</v>
      </c>
      <c r="DL21" s="7" t="str">
        <f t="shared" si="140"/>
        <v>`ParentID` int(11) DEFAULT NULL ,</v>
      </c>
      <c r="DM21" s="7" t="str">
        <f t="shared" si="141"/>
        <v>@ParentID ,</v>
      </c>
      <c r="DN21" s="7" t="str">
        <f t="shared" si="142"/>
        <v>ParentID=@ParentID ,</v>
      </c>
      <c r="DP21" s="7" t="s">
        <v>253</v>
      </c>
      <c r="DQ21" s="7" t="s">
        <v>270</v>
      </c>
      <c r="DR21" s="7" t="s">
        <v>167</v>
      </c>
      <c r="DS21" s="7" t="str">
        <f t="shared" si="143"/>
        <v>255</v>
      </c>
      <c r="DT21" s="7" t="str">
        <f t="shared" si="144"/>
        <v>`FFIRM`</v>
      </c>
      <c r="DU21" s="7" t="str">
        <f t="shared" si="145"/>
        <v>`FFIRM` varchar(255) DEFAULT NULL ,</v>
      </c>
      <c r="DV21" s="7" t="str">
        <f t="shared" si="146"/>
        <v>@FFIRM ,</v>
      </c>
      <c r="DW21" s="7" t="str">
        <f t="shared" si="147"/>
        <v>FFIRM=@FFIRM ,</v>
      </c>
      <c r="DY21" s="7" t="s">
        <v>295</v>
      </c>
      <c r="DZ21" s="7" t="s">
        <v>92</v>
      </c>
      <c r="EA21" s="7" t="s">
        <v>163</v>
      </c>
      <c r="EB21" s="7" t="str">
        <f t="shared" si="10"/>
        <v/>
      </c>
      <c r="EC21" s="7" t="str">
        <f t="shared" si="148"/>
        <v>`ActivatedDate`</v>
      </c>
      <c r="ED21" s="7" t="str">
        <f t="shared" si="149"/>
        <v>`ActivatedDate` datetime() DEFAULT NULL ,</v>
      </c>
      <c r="EE21" s="7" t="str">
        <f t="shared" si="150"/>
        <v>@ActivatedDate ,</v>
      </c>
      <c r="EF21" s="7" t="str">
        <f t="shared" si="151"/>
        <v>ActivatedDate=@ActivatedDate ,</v>
      </c>
      <c r="EQ21" s="8" t="s">
        <v>334</v>
      </c>
      <c r="ER21" s="7" t="s">
        <v>337</v>
      </c>
      <c r="ES21" s="8" t="s">
        <v>347</v>
      </c>
      <c r="ET21" s="7" t="s">
        <v>359</v>
      </c>
      <c r="EU21" s="7" t="s">
        <v>167</v>
      </c>
      <c r="EV21" s="7" t="str">
        <f t="shared" si="12"/>
        <v>255</v>
      </c>
      <c r="EW21" s="7" t="str">
        <f t="shared" si="156"/>
        <v>`ORIGINALSERVICE`</v>
      </c>
      <c r="EX21" s="7" t="str">
        <f t="shared" si="157"/>
        <v>`ORIGINALSERVICE` varchar(255) DEFAULT NULL ,</v>
      </c>
      <c r="EY21" s="7" t="str">
        <f t="shared" si="158"/>
        <v>@OriginalService ,</v>
      </c>
      <c r="EZ21" s="7" t="str">
        <f t="shared" si="159"/>
        <v>ORIGINALSERVICE=@OriginalService ,</v>
      </c>
      <c r="GG21" s="7" t="s">
        <v>416</v>
      </c>
      <c r="GH21" s="7" t="s">
        <v>437</v>
      </c>
      <c r="GI21" s="7" t="s">
        <v>167</v>
      </c>
      <c r="GJ21" s="7" t="str">
        <f t="shared" si="16"/>
        <v>255</v>
      </c>
      <c r="GK21" s="7" t="str">
        <f t="shared" si="172"/>
        <v>`ADI_AMS_DESCRIPTION`</v>
      </c>
      <c r="GL21" s="7" t="str">
        <f t="shared" si="173"/>
        <v>`ADI_AMS_DESCRIPTION` varchar(255) DEFAULT NULL ,</v>
      </c>
      <c r="GM21" s="7" t="str">
        <f t="shared" si="174"/>
        <v>@ADI_AMS_Description ,</v>
      </c>
      <c r="GN21" s="7" t="str">
        <f t="shared" si="175"/>
        <v>ADI_AMS_DESCRIPTION=@ADI_AMS_Description ,</v>
      </c>
      <c r="HN21" s="7" t="s">
        <v>473</v>
      </c>
      <c r="HO21" s="7" t="s">
        <v>86</v>
      </c>
      <c r="HP21" s="7" t="s">
        <v>160</v>
      </c>
      <c r="HQ21" s="7" t="str">
        <f t="shared" si="19"/>
        <v>11</v>
      </c>
      <c r="HR21" s="7" t="str">
        <f t="shared" si="185"/>
        <v>`SERVICEID`</v>
      </c>
      <c r="HS21" s="7" t="str">
        <f t="shared" si="186"/>
        <v>`SERVICEID` int(11) DEFAULT NULL ,</v>
      </c>
      <c r="HT21" s="7" t="str">
        <f t="shared" si="187"/>
        <v>@ServiceID ,</v>
      </c>
      <c r="HU21" s="7" t="str">
        <f t="shared" si="188"/>
        <v>SERVICEID=@ServiceID ,</v>
      </c>
      <c r="NE21" s="7" t="s">
        <v>593</v>
      </c>
      <c r="NF21" s="7" t="s">
        <v>585</v>
      </c>
      <c r="NG21" s="7" t="s">
        <v>167</v>
      </c>
      <c r="NH21" s="7" t="str">
        <f t="shared" si="247"/>
        <v>255</v>
      </c>
      <c r="NI21" s="7" t="str">
        <f t="shared" si="248"/>
        <v>`TEMPORARYPASSWORD`</v>
      </c>
      <c r="NJ21" s="7" t="str">
        <f t="shared" si="249"/>
        <v>`TEMPORARYPASSWORD` varchar(255) DEFAULT NULL ,</v>
      </c>
      <c r="NK21" s="7" t="str">
        <f t="shared" si="250"/>
        <v>@TemporaryPassword ,</v>
      </c>
      <c r="NL21" s="7" t="str">
        <f t="shared" si="251"/>
        <v>TEMPORARYPASSWORD=@TemporaryPassword ,</v>
      </c>
      <c r="OX21" s="7" t="s">
        <v>628</v>
      </c>
      <c r="OY21" s="1" t="s">
        <v>166</v>
      </c>
      <c r="OZ21" s="7" t="str">
        <f t="shared" si="257"/>
        <v>12,5</v>
      </c>
      <c r="PA21" s="7" t="str">
        <f t="shared" si="258"/>
        <v>`DURATION_HOUR`</v>
      </c>
      <c r="PB21" s="7" t="str">
        <f t="shared" si="259"/>
        <v>`DURATION_HOUR` decimal(12,5) DEFAULT NULL ,</v>
      </c>
      <c r="PC21" s="7" t="str">
        <f t="shared" si="260"/>
        <v>@Duration_Hour ,</v>
      </c>
      <c r="PD21" s="7" t="str">
        <f t="shared" si="261"/>
        <v>DURATION_HOUR=@Duration_Hour ,</v>
      </c>
    </row>
    <row r="22" spans="2:420" ht="15" x14ac:dyDescent="0.25">
      <c r="B22" s="7" t="s">
        <v>141</v>
      </c>
      <c r="C22" s="7" t="s">
        <v>160</v>
      </c>
      <c r="D22" s="7" t="s">
        <v>160</v>
      </c>
      <c r="E22" s="7" t="str">
        <f t="shared" si="88"/>
        <v>11</v>
      </c>
      <c r="F22" s="7" t="str">
        <f t="shared" si="89"/>
        <v>`AllowManualPrice`</v>
      </c>
      <c r="G22" s="7" t="str">
        <f t="shared" si="90"/>
        <v>`AllowManualPrice` int(11) DEFAULT NULL</v>
      </c>
      <c r="H22" s="7" t="s">
        <v>168</v>
      </c>
      <c r="J22" s="7" t="s">
        <v>0</v>
      </c>
      <c r="K22" s="7" t="s">
        <v>22</v>
      </c>
      <c r="L22" s="7" t="s">
        <v>167</v>
      </c>
      <c r="M22" s="7" t="str">
        <f t="shared" si="91"/>
        <v>255</v>
      </c>
      <c r="N22" s="7" t="str">
        <f t="shared" si="92"/>
        <v>`MOL`</v>
      </c>
      <c r="O22" s="7" t="str">
        <f t="shared" si="93"/>
        <v>`MOL` varchar(255) DEFAULT NULL</v>
      </c>
      <c r="P22" s="7" t="s">
        <v>168</v>
      </c>
      <c r="Q22" s="7" t="str">
        <f t="shared" si="94"/>
        <v>@MOL</v>
      </c>
      <c r="R22" s="7" t="s">
        <v>168</v>
      </c>
      <c r="S22" s="7" t="str">
        <f t="shared" si="95"/>
        <v>MOL=@MOL,</v>
      </c>
      <c r="U22" s="7" t="s">
        <v>94</v>
      </c>
      <c r="V22" s="7" t="s">
        <v>35</v>
      </c>
      <c r="W22" s="7" t="s">
        <v>160</v>
      </c>
      <c r="X22" s="7" t="str">
        <f t="shared" si="96"/>
        <v>11</v>
      </c>
      <c r="Y22" s="7" t="str">
        <f t="shared" si="97"/>
        <v>`ParentID`</v>
      </c>
      <c r="Z22" s="7" t="str">
        <f t="shared" si="98"/>
        <v>`ParentID` int(11) DEFAULT NULL ,</v>
      </c>
      <c r="AA22" s="7" t="str">
        <f t="shared" si="99"/>
        <v>@ParentID ,</v>
      </c>
      <c r="AB22" s="7" t="str">
        <f t="shared" si="100"/>
        <v>ParentID=@ParentID ,</v>
      </c>
      <c r="AD22" s="7" t="s">
        <v>123</v>
      </c>
      <c r="AE22" s="7" t="s">
        <v>141</v>
      </c>
      <c r="AF22" s="7" t="s">
        <v>160</v>
      </c>
      <c r="AG22" s="7" t="str">
        <f t="shared" si="101"/>
        <v>11</v>
      </c>
      <c r="AH22" s="7" t="str">
        <f t="shared" si="102"/>
        <v>`AllowManualPrice`</v>
      </c>
      <c r="AI22" s="7" t="str">
        <f t="shared" si="103"/>
        <v>`AllowManualPrice` int(11) DEFAULT NULL ,</v>
      </c>
      <c r="AJ22" s="7" t="str">
        <f t="shared" si="104"/>
        <v>@AllowManualPrice ,</v>
      </c>
      <c r="AK22" s="7" t="str">
        <f t="shared" si="105"/>
        <v>AllowManualPrice=@AllowManualPrice ,</v>
      </c>
      <c r="AM22" s="7" t="s">
        <v>48</v>
      </c>
      <c r="AN22" s="7" t="s">
        <v>66</v>
      </c>
      <c r="AO22" s="7" t="s">
        <v>160</v>
      </c>
      <c r="AP22" s="7" t="str">
        <f t="shared" si="0"/>
        <v>11</v>
      </c>
      <c r="AQ22" s="7" t="str">
        <f t="shared" si="106"/>
        <v>`hard`</v>
      </c>
      <c r="AR22" s="7" t="str">
        <f t="shared" si="107"/>
        <v>`hard` int(11) DEFAULT NULL ,</v>
      </c>
      <c r="AS22" s="7" t="str">
        <f t="shared" si="108"/>
        <v>@hard ,</v>
      </c>
      <c r="AT22" s="7" t="str">
        <f t="shared" si="109"/>
        <v>hard=@hard ,</v>
      </c>
      <c r="BN22" s="7" t="s">
        <v>173</v>
      </c>
      <c r="BO22" s="7" t="s">
        <v>190</v>
      </c>
      <c r="BP22" s="7" t="s">
        <v>166</v>
      </c>
      <c r="BQ22" s="7" t="str">
        <f t="shared" si="3"/>
        <v>12,5</v>
      </c>
      <c r="BR22" s="7" t="str">
        <f t="shared" si="118"/>
        <v>`MaxLimit`</v>
      </c>
      <c r="BS22" s="7" t="str">
        <f t="shared" si="119"/>
        <v>`MaxLimit` decimal(12,5) DEFAULT NULL ,</v>
      </c>
      <c r="BT22" s="7" t="str">
        <f t="shared" si="120"/>
        <v>@MaxLimit ,</v>
      </c>
      <c r="BU22" s="7" t="str">
        <f t="shared" si="121"/>
        <v>MaxLimit=@MaxLimit ,</v>
      </c>
      <c r="CX22" s="7" t="s">
        <v>214</v>
      </c>
      <c r="CY22" s="7" t="s">
        <v>228</v>
      </c>
      <c r="CZ22" s="7" t="s">
        <v>160</v>
      </c>
      <c r="DA22" s="7" t="str">
        <f t="shared" si="7"/>
        <v>11</v>
      </c>
      <c r="DB22" s="7" t="str">
        <f t="shared" si="134"/>
        <v>`StornoPermissionMonthCount`</v>
      </c>
      <c r="DC22" s="7" t="str">
        <f t="shared" si="135"/>
        <v>`StornoPermissionMonthCount` int(11) DEFAULT NULL ,</v>
      </c>
      <c r="DD22" s="7" t="str">
        <f t="shared" si="136"/>
        <v>@StornoPermissionMonthCount ,</v>
      </c>
      <c r="DE22" s="7" t="str">
        <f t="shared" si="137"/>
        <v>StornoPermissionMonthCount=@StornoPermissionMonthCount ,</v>
      </c>
      <c r="DG22" s="7" t="s">
        <v>229</v>
      </c>
      <c r="DH22" s="7" t="s">
        <v>244</v>
      </c>
      <c r="DI22" s="7" t="s">
        <v>160</v>
      </c>
      <c r="DJ22" s="7" t="str">
        <f t="shared" si="138"/>
        <v>11</v>
      </c>
      <c r="DK22" s="7" t="str">
        <f t="shared" si="139"/>
        <v>`InvNo`</v>
      </c>
      <c r="DL22" s="7" t="str">
        <f t="shared" si="140"/>
        <v>`InvNo` int(11) DEFAULT NULL ,</v>
      </c>
      <c r="DM22" s="7" t="str">
        <f t="shared" si="141"/>
        <v>@InvNo ,</v>
      </c>
      <c r="DN22" s="7" t="str">
        <f t="shared" si="142"/>
        <v>InvNo=@InvNo ,</v>
      </c>
      <c r="DP22" s="7" t="s">
        <v>253</v>
      </c>
      <c r="DQ22" s="7" t="s">
        <v>271</v>
      </c>
      <c r="DR22" s="7" t="s">
        <v>167</v>
      </c>
      <c r="DS22" s="7" t="str">
        <f t="shared" si="143"/>
        <v>255</v>
      </c>
      <c r="DT22" s="7" t="str">
        <f t="shared" si="144"/>
        <v>`FADDRESS`</v>
      </c>
      <c r="DU22" s="7" t="str">
        <f t="shared" si="145"/>
        <v>`FADDRESS` varchar(255) DEFAULT NULL ,</v>
      </c>
      <c r="DV22" s="7" t="str">
        <f t="shared" si="146"/>
        <v>@FADDRESS ,</v>
      </c>
      <c r="DW22" s="7" t="str">
        <f t="shared" si="147"/>
        <v>FADDRESS=@FADDRESS ,</v>
      </c>
      <c r="DY22" s="7" t="s">
        <v>295</v>
      </c>
      <c r="DZ22" s="7" t="s">
        <v>93</v>
      </c>
      <c r="EA22" s="7" t="s">
        <v>169</v>
      </c>
      <c r="EB22" s="7" t="str">
        <f t="shared" si="10"/>
        <v/>
      </c>
      <c r="EC22" s="7" t="str">
        <f t="shared" si="148"/>
        <v>`NoTrigger`</v>
      </c>
      <c r="ED22" s="7" t="str">
        <f t="shared" si="149"/>
        <v>`NoTrigger` bit() DEFAULT NULL ,</v>
      </c>
      <c r="EE22" s="7" t="str">
        <f t="shared" si="150"/>
        <v>@NoTrigger ,</v>
      </c>
      <c r="EF22" s="7" t="str">
        <f t="shared" si="151"/>
        <v>NoTrigger=@NoTrigger ,</v>
      </c>
      <c r="EQ22" s="8" t="s">
        <v>335</v>
      </c>
      <c r="ER22" s="7" t="s">
        <v>337</v>
      </c>
      <c r="ES22" s="8" t="s">
        <v>348</v>
      </c>
      <c r="ET22" s="7" t="s">
        <v>364</v>
      </c>
      <c r="EU22" s="7" t="s">
        <v>167</v>
      </c>
      <c r="EV22" s="7" t="str">
        <f t="shared" si="12"/>
        <v>255</v>
      </c>
      <c r="EW22" s="7" t="str">
        <f t="shared" si="156"/>
        <v>`ORIGINALSERVICETYPE`</v>
      </c>
      <c r="EX22" s="7" t="str">
        <f t="shared" si="157"/>
        <v>`ORIGINALSERVICETYPE` varchar(255) DEFAULT NULL ,</v>
      </c>
      <c r="EY22" s="7" t="str">
        <f t="shared" si="158"/>
        <v>@OriginalServiceType ,</v>
      </c>
      <c r="EZ22" s="7" t="str">
        <f t="shared" si="159"/>
        <v>ORIGINALSERVICETYPE=@OriginalServiceType ,</v>
      </c>
      <c r="GG22" s="7" t="s">
        <v>416</v>
      </c>
      <c r="GH22" s="7" t="s">
        <v>438</v>
      </c>
      <c r="GI22" s="7" t="s">
        <v>167</v>
      </c>
      <c r="GJ22" s="7" t="str">
        <f t="shared" si="16"/>
        <v>255</v>
      </c>
      <c r="GK22" s="7" t="str">
        <f t="shared" si="172"/>
        <v>`ADI_AMS_CREATION_DATE`</v>
      </c>
      <c r="GL22" s="7" t="str">
        <f t="shared" si="173"/>
        <v>`ADI_AMS_CREATION_DATE` varchar(255) DEFAULT NULL ,</v>
      </c>
      <c r="GM22" s="7" t="str">
        <f t="shared" si="174"/>
        <v>@ADI_AMS_Creation_Date ,</v>
      </c>
      <c r="GN22" s="7" t="str">
        <f t="shared" si="175"/>
        <v>ADI_AMS_CREATION_DATE=@ADI_AMS_Creation_Date ,</v>
      </c>
      <c r="HN22" s="7" t="s">
        <v>473</v>
      </c>
      <c r="HO22" s="7" t="s">
        <v>490</v>
      </c>
      <c r="HP22" s="7" t="s">
        <v>160</v>
      </c>
      <c r="HQ22" s="7" t="str">
        <f t="shared" si="19"/>
        <v>11</v>
      </c>
      <c r="HR22" s="7" t="str">
        <f t="shared" si="185"/>
        <v>`TYPEID`</v>
      </c>
      <c r="HS22" s="7" t="str">
        <f t="shared" si="186"/>
        <v>`TYPEID` int(11) DEFAULT NULL ,</v>
      </c>
      <c r="HT22" s="7" t="str">
        <f t="shared" si="187"/>
        <v>@TypeID ,</v>
      </c>
      <c r="HU22" s="7" t="str">
        <f t="shared" si="188"/>
        <v>TYPEID=@TypeID ,</v>
      </c>
      <c r="NE22" s="7" t="s">
        <v>593</v>
      </c>
      <c r="NF22" s="7" t="s">
        <v>586</v>
      </c>
      <c r="NG22" s="7" t="s">
        <v>160</v>
      </c>
      <c r="NH22" s="7" t="str">
        <f t="shared" si="247"/>
        <v>11</v>
      </c>
      <c r="NI22" s="7" t="str">
        <f t="shared" si="248"/>
        <v>`REQUIREPASSWORDCHANGE`</v>
      </c>
      <c r="NJ22" s="7" t="str">
        <f t="shared" si="249"/>
        <v>`REQUIREPASSWORDCHANGE` int(11) DEFAULT NULL ,</v>
      </c>
      <c r="NK22" s="7" t="str">
        <f t="shared" si="250"/>
        <v>@RequirePasswordChange ,</v>
      </c>
      <c r="NL22" s="7" t="str">
        <f t="shared" si="251"/>
        <v>REQUIREPASSWORDCHANGE=@RequirePasswordChange ,</v>
      </c>
    </row>
    <row r="23" spans="2:420" ht="15" x14ac:dyDescent="0.25">
      <c r="B23" s="7" t="s">
        <v>142</v>
      </c>
      <c r="C23" s="7" t="s">
        <v>161</v>
      </c>
      <c r="D23" s="7" t="s">
        <v>167</v>
      </c>
      <c r="E23" s="7" t="str">
        <f t="shared" si="88"/>
        <v>255</v>
      </c>
      <c r="F23" s="7" t="str">
        <f t="shared" si="89"/>
        <v>`ExportCode`</v>
      </c>
      <c r="G23" s="7" t="str">
        <f t="shared" si="90"/>
        <v>`ExportCode` varchar(255) DEFAULT NULL</v>
      </c>
      <c r="H23" s="7" t="s">
        <v>168</v>
      </c>
      <c r="J23" s="7" t="s">
        <v>0</v>
      </c>
      <c r="K23" s="7" t="s">
        <v>23</v>
      </c>
      <c r="L23" s="7" t="s">
        <v>167</v>
      </c>
      <c r="M23" s="7" t="str">
        <f t="shared" si="91"/>
        <v>255</v>
      </c>
      <c r="N23" s="7" t="str">
        <f t="shared" si="92"/>
        <v>`MOLADDRESS`</v>
      </c>
      <c r="O23" s="7" t="str">
        <f t="shared" si="93"/>
        <v>`MOLADDRESS` varchar(255) DEFAULT NULL</v>
      </c>
      <c r="P23" s="7" t="s">
        <v>168</v>
      </c>
      <c r="Q23" s="7" t="str">
        <f t="shared" si="94"/>
        <v>@MOLADDRESS</v>
      </c>
      <c r="R23" s="7" t="s">
        <v>168</v>
      </c>
      <c r="S23" s="7" t="str">
        <f t="shared" si="95"/>
        <v>MOLADDRESS=@MOLADDRESS,</v>
      </c>
      <c r="U23" s="7" t="s">
        <v>94</v>
      </c>
      <c r="V23" s="7" t="s">
        <v>109</v>
      </c>
      <c r="W23" s="7" t="s">
        <v>166</v>
      </c>
      <c r="X23" s="7" t="str">
        <f t="shared" si="96"/>
        <v>12,5</v>
      </c>
      <c r="Y23" s="7" t="str">
        <f t="shared" si="97"/>
        <v>`ParentPercent`</v>
      </c>
      <c r="Z23" s="7" t="str">
        <f t="shared" si="98"/>
        <v>`ParentPercent` decimal(12,5) DEFAULT NULL ,</v>
      </c>
      <c r="AA23" s="7" t="str">
        <f t="shared" si="99"/>
        <v>@ParentPercent ,</v>
      </c>
      <c r="AB23" s="7" t="str">
        <f t="shared" si="100"/>
        <v>ParentPercent=@ParentPercent ,</v>
      </c>
      <c r="AD23" s="7" t="s">
        <v>123</v>
      </c>
      <c r="AE23" s="7" t="s">
        <v>142</v>
      </c>
      <c r="AF23" s="7" t="s">
        <v>167</v>
      </c>
      <c r="AG23" s="7" t="str">
        <f t="shared" si="101"/>
        <v>255</v>
      </c>
      <c r="AH23" s="7" t="str">
        <f t="shared" si="102"/>
        <v>`ExportCode`</v>
      </c>
      <c r="AI23" s="7" t="str">
        <f t="shared" si="103"/>
        <v>`ExportCode` varchar(255) DEFAULT NULL ,</v>
      </c>
      <c r="AJ23" s="7" t="str">
        <f t="shared" si="104"/>
        <v>@ExportCode ,</v>
      </c>
      <c r="AK23" s="7" t="str">
        <f t="shared" si="105"/>
        <v>ExportCode=@ExportCode ,</v>
      </c>
      <c r="AM23" s="7" t="s">
        <v>48</v>
      </c>
      <c r="AN23" s="7" t="s">
        <v>67</v>
      </c>
      <c r="AO23" s="7" t="s">
        <v>167</v>
      </c>
      <c r="AP23" s="7" t="str">
        <f t="shared" si="0"/>
        <v>255</v>
      </c>
      <c r="AQ23" s="7" t="str">
        <f t="shared" si="106"/>
        <v>`InternalReference`</v>
      </c>
      <c r="AR23" s="7" t="str">
        <f t="shared" si="107"/>
        <v>`InternalReference` varchar(255) DEFAULT NULL ,</v>
      </c>
      <c r="AS23" s="7" t="str">
        <f t="shared" si="108"/>
        <v>@InternalReference ,</v>
      </c>
      <c r="AT23" s="7" t="str">
        <f t="shared" si="109"/>
        <v>InternalReference=@InternalReference ,</v>
      </c>
      <c r="BN23" s="7" t="s">
        <v>173</v>
      </c>
      <c r="BO23" s="7" t="s">
        <v>191</v>
      </c>
      <c r="BP23" s="7" t="s">
        <v>160</v>
      </c>
      <c r="BQ23" s="7" t="str">
        <f t="shared" si="3"/>
        <v>11</v>
      </c>
      <c r="BR23" s="7" t="str">
        <f t="shared" si="118"/>
        <v>`MinInvDate`</v>
      </c>
      <c r="BS23" s="7" t="str">
        <f t="shared" si="119"/>
        <v>`MinInvDate` int(11) DEFAULT NULL ,</v>
      </c>
      <c r="BT23" s="7" t="str">
        <f t="shared" si="120"/>
        <v>@MinInvDate ,</v>
      </c>
      <c r="BU23" s="7" t="str">
        <f t="shared" si="121"/>
        <v>MinInvDate=@MinInvDate ,</v>
      </c>
      <c r="DG23" s="7" t="s">
        <v>229</v>
      </c>
      <c r="DH23" s="7" t="s">
        <v>245</v>
      </c>
      <c r="DI23" s="7" t="s">
        <v>160</v>
      </c>
      <c r="DJ23" s="7" t="str">
        <f t="shared" si="138"/>
        <v>11</v>
      </c>
      <c r="DK23" s="7" t="str">
        <f t="shared" si="139"/>
        <v>`CDRCOUNT`</v>
      </c>
      <c r="DL23" s="7" t="str">
        <f t="shared" si="140"/>
        <v>`CDRCOUNT` int(11) DEFAULT NULL ,</v>
      </c>
      <c r="DM23" s="7" t="str">
        <f t="shared" si="141"/>
        <v>@CDRCOUNT ,</v>
      </c>
      <c r="DN23" s="7" t="str">
        <f t="shared" si="142"/>
        <v>CDRCOUNT=@CDRCOUNT ,</v>
      </c>
      <c r="DP23" s="7" t="s">
        <v>253</v>
      </c>
      <c r="DQ23" s="7" t="s">
        <v>272</v>
      </c>
      <c r="DR23" s="7" t="s">
        <v>167</v>
      </c>
      <c r="DS23" s="7" t="str">
        <f t="shared" si="143"/>
        <v>255</v>
      </c>
      <c r="DT23" s="7" t="str">
        <f t="shared" si="144"/>
        <v>`FMOL`</v>
      </c>
      <c r="DU23" s="7" t="str">
        <f t="shared" si="145"/>
        <v>`FMOL` varchar(255) DEFAULT NULL ,</v>
      </c>
      <c r="DV23" s="7" t="str">
        <f t="shared" si="146"/>
        <v>@FMOL ,</v>
      </c>
      <c r="DW23" s="7" t="str">
        <f t="shared" si="147"/>
        <v>FMOL=@FMOL ,</v>
      </c>
      <c r="DY23" s="7" t="s">
        <v>295</v>
      </c>
      <c r="DZ23" s="7" t="s">
        <v>310</v>
      </c>
      <c r="EA23" s="7" t="s">
        <v>160</v>
      </c>
      <c r="EB23" s="7" t="str">
        <f t="shared" si="10"/>
        <v>11</v>
      </c>
      <c r="EC23" s="7" t="str">
        <f t="shared" si="148"/>
        <v>`AddressID`</v>
      </c>
      <c r="ED23" s="7" t="str">
        <f t="shared" si="149"/>
        <v>`AddressID` int(11) DEFAULT NULL ,</v>
      </c>
      <c r="EE23" s="7" t="str">
        <f t="shared" si="150"/>
        <v>@AddressID ,</v>
      </c>
      <c r="EF23" s="7" t="str">
        <f t="shared" si="151"/>
        <v>AddressID=@AddressID ,</v>
      </c>
      <c r="EQ23" s="8" t="s">
        <v>336</v>
      </c>
      <c r="ER23" s="7" t="s">
        <v>337</v>
      </c>
      <c r="ES23" s="8">
        <v>171.35</v>
      </c>
      <c r="ET23" s="7" t="s">
        <v>358</v>
      </c>
      <c r="EU23" s="7" t="s">
        <v>166</v>
      </c>
      <c r="EV23" s="7" t="str">
        <f t="shared" si="12"/>
        <v>12,5</v>
      </c>
      <c r="EW23" s="7" t="str">
        <f t="shared" si="156"/>
        <v>`ORIGINALPRICE`</v>
      </c>
      <c r="EX23" s="7" t="str">
        <f t="shared" si="157"/>
        <v>`ORIGINALPRICE` decimal(12,5) DEFAULT NULL ,</v>
      </c>
      <c r="EY23" s="7" t="str">
        <f t="shared" si="158"/>
        <v>@OriginalPrice ,</v>
      </c>
      <c r="EZ23" s="7" t="str">
        <f t="shared" si="159"/>
        <v>ORIGINALPRICE=@OriginalPrice ,</v>
      </c>
      <c r="GG23" s="7" t="s">
        <v>416</v>
      </c>
      <c r="GH23" s="7" t="s">
        <v>439</v>
      </c>
      <c r="GI23" s="7" t="s">
        <v>167</v>
      </c>
      <c r="GJ23" s="7" t="str">
        <f t="shared" si="16"/>
        <v>255</v>
      </c>
      <c r="GK23" s="7" t="str">
        <f t="shared" si="172"/>
        <v>`ADI_AMS_PROVIDER_ID`</v>
      </c>
      <c r="GL23" s="7" t="str">
        <f t="shared" si="173"/>
        <v>`ADI_AMS_PROVIDER_ID` varchar(255) DEFAULT NULL ,</v>
      </c>
      <c r="GM23" s="7" t="str">
        <f t="shared" si="174"/>
        <v>@ADI_AMS_Provider_ID ,</v>
      </c>
      <c r="GN23" s="7" t="str">
        <f t="shared" si="175"/>
        <v>ADI_AMS_PROVIDER_ID=@ADI_AMS_Provider_ID ,</v>
      </c>
      <c r="HN23" s="7" t="s">
        <v>473</v>
      </c>
      <c r="HO23" s="7" t="s">
        <v>196</v>
      </c>
      <c r="HP23" s="7" t="s">
        <v>167</v>
      </c>
      <c r="HQ23" s="7" t="str">
        <f t="shared" si="19"/>
        <v>255</v>
      </c>
      <c r="HR23" s="7" t="str">
        <f t="shared" si="185"/>
        <v>`TYPE`</v>
      </c>
      <c r="HS23" s="7" t="str">
        <f t="shared" si="186"/>
        <v>`TYPE` varchar(255) DEFAULT NULL ,</v>
      </c>
      <c r="HT23" s="7" t="str">
        <f t="shared" si="187"/>
        <v>@Type ,</v>
      </c>
      <c r="HU23" s="7" t="str">
        <f t="shared" si="188"/>
        <v>TYPE=@Type ,</v>
      </c>
      <c r="NE23" s="7" t="s">
        <v>593</v>
      </c>
      <c r="NF23" s="7" t="s">
        <v>587</v>
      </c>
      <c r="NG23" s="7" t="s">
        <v>163</v>
      </c>
      <c r="NH23" s="7" t="str">
        <f t="shared" si="247"/>
        <v/>
      </c>
      <c r="NI23" s="7" t="str">
        <f t="shared" si="248"/>
        <v>`PASSWORDEXPIREDATE`</v>
      </c>
      <c r="NJ23" s="7" t="str">
        <f t="shared" si="249"/>
        <v>`PASSWORDEXPIREDATE` datetime() DEFAULT NULL ,</v>
      </c>
      <c r="NK23" s="7" t="str">
        <f t="shared" si="250"/>
        <v>@PasswordExpireDate ,</v>
      </c>
      <c r="NL23" s="7" t="str">
        <f t="shared" si="251"/>
        <v>PASSWORDEXPIREDATE=@PasswordExpireDate ,</v>
      </c>
    </row>
    <row r="24" spans="2:420" x14ac:dyDescent="0.2">
      <c r="B24" s="7" t="s">
        <v>77</v>
      </c>
      <c r="C24" s="7" t="s">
        <v>161</v>
      </c>
      <c r="D24" s="7" t="s">
        <v>167</v>
      </c>
      <c r="E24" s="7" t="str">
        <f t="shared" si="88"/>
        <v>255</v>
      </c>
      <c r="F24" s="7" t="str">
        <f t="shared" si="89"/>
        <v>`BillingName`</v>
      </c>
      <c r="G24" s="7" t="str">
        <f t="shared" si="90"/>
        <v>`BillingName` varchar(255) DEFAULT NULL</v>
      </c>
      <c r="H24" s="7" t="s">
        <v>168</v>
      </c>
      <c r="J24" s="7" t="s">
        <v>0</v>
      </c>
      <c r="K24" s="7" t="s">
        <v>24</v>
      </c>
      <c r="L24" s="7" t="s">
        <v>167</v>
      </c>
      <c r="M24" s="7" t="str">
        <f t="shared" si="91"/>
        <v>255</v>
      </c>
      <c r="N24" s="7" t="str">
        <f t="shared" si="92"/>
        <v>`MEGN`</v>
      </c>
      <c r="O24" s="7" t="str">
        <f t="shared" si="93"/>
        <v>`MEGN` varchar(255) DEFAULT NULL</v>
      </c>
      <c r="P24" s="7" t="s">
        <v>168</v>
      </c>
      <c r="Q24" s="7" t="str">
        <f t="shared" si="94"/>
        <v>@MEGN</v>
      </c>
      <c r="R24" s="7" t="s">
        <v>168</v>
      </c>
      <c r="S24" s="7" t="str">
        <f t="shared" si="95"/>
        <v>MEGN=@MEGN,</v>
      </c>
      <c r="U24" s="7" t="s">
        <v>94</v>
      </c>
      <c r="V24" s="7" t="s">
        <v>110</v>
      </c>
      <c r="W24" s="7" t="s">
        <v>166</v>
      </c>
      <c r="X24" s="7" t="str">
        <f t="shared" si="96"/>
        <v>12,5</v>
      </c>
      <c r="Y24" s="7" t="str">
        <f t="shared" si="97"/>
        <v>`ParentAmount`</v>
      </c>
      <c r="Z24" s="7" t="str">
        <f t="shared" si="98"/>
        <v>`ParentAmount` decimal(12,5) DEFAULT NULL ,</v>
      </c>
      <c r="AA24" s="7" t="str">
        <f t="shared" si="99"/>
        <v>@ParentAmount ,</v>
      </c>
      <c r="AB24" s="7" t="str">
        <f t="shared" si="100"/>
        <v>ParentAmount=@ParentAmount ,</v>
      </c>
      <c r="AD24" s="7" t="s">
        <v>123</v>
      </c>
      <c r="AE24" s="7" t="s">
        <v>77</v>
      </c>
      <c r="AF24" s="7" t="s">
        <v>167</v>
      </c>
      <c r="AG24" s="7" t="str">
        <f t="shared" si="101"/>
        <v>255</v>
      </c>
      <c r="AH24" s="7" t="str">
        <f t="shared" si="102"/>
        <v>`BillingName`</v>
      </c>
      <c r="AI24" s="7" t="str">
        <f t="shared" si="103"/>
        <v>`BillingName` varchar(255) DEFAULT NULL ,</v>
      </c>
      <c r="AJ24" s="7" t="str">
        <f t="shared" si="104"/>
        <v>@BillingName ,</v>
      </c>
      <c r="AK24" s="7" t="str">
        <f t="shared" si="105"/>
        <v>BillingName=@BillingName ,</v>
      </c>
      <c r="AM24" s="7" t="s">
        <v>48</v>
      </c>
      <c r="AN24" s="7" t="s">
        <v>68</v>
      </c>
      <c r="AO24" s="7" t="s">
        <v>160</v>
      </c>
      <c r="AP24" s="7" t="str">
        <f t="shared" si="0"/>
        <v>11</v>
      </c>
      <c r="AQ24" s="7" t="str">
        <f t="shared" si="106"/>
        <v>`RSID`</v>
      </c>
      <c r="AR24" s="7" t="str">
        <f t="shared" si="107"/>
        <v>`RSID` int(11) DEFAULT NULL ,</v>
      </c>
      <c r="AS24" s="7" t="str">
        <f t="shared" si="108"/>
        <v>@RSID ,</v>
      </c>
      <c r="AT24" s="7" t="str">
        <f t="shared" si="109"/>
        <v>RSID=@RSID ,</v>
      </c>
      <c r="BN24" s="7" t="s">
        <v>173</v>
      </c>
      <c r="BO24" s="7" t="s">
        <v>192</v>
      </c>
      <c r="BP24" s="7" t="s">
        <v>160</v>
      </c>
      <c r="BQ24" s="7" t="str">
        <f t="shared" si="3"/>
        <v>11</v>
      </c>
      <c r="BR24" s="7" t="str">
        <f t="shared" si="118"/>
        <v>`MaxInvDate`</v>
      </c>
      <c r="BS24" s="7" t="str">
        <f t="shared" si="119"/>
        <v>`MaxInvDate` int(11) DEFAULT NULL ,</v>
      </c>
      <c r="BT24" s="7" t="str">
        <f t="shared" si="120"/>
        <v>@MaxInvDate ,</v>
      </c>
      <c r="BU24" s="7" t="str">
        <f t="shared" si="121"/>
        <v>MaxInvDate=@MaxInvDate ,</v>
      </c>
      <c r="DG24" s="7" t="s">
        <v>229</v>
      </c>
      <c r="DH24" s="7" t="s">
        <v>44</v>
      </c>
      <c r="DI24" s="7" t="s">
        <v>167</v>
      </c>
      <c r="DJ24" s="7" t="str">
        <f t="shared" si="138"/>
        <v>255</v>
      </c>
      <c r="DK24" s="7" t="str">
        <f t="shared" si="139"/>
        <v>`ID_OLD`</v>
      </c>
      <c r="DL24" s="7" t="str">
        <f t="shared" si="140"/>
        <v>`ID_OLD` varchar(255) DEFAULT NULL ,</v>
      </c>
      <c r="DM24" s="7" t="str">
        <f t="shared" si="141"/>
        <v>@ID_OLD ,</v>
      </c>
      <c r="DN24" s="7" t="str">
        <f t="shared" si="142"/>
        <v>ID_OLD=@ID_OLD ,</v>
      </c>
      <c r="DP24" s="7" t="s">
        <v>253</v>
      </c>
      <c r="DQ24" s="7" t="s">
        <v>273</v>
      </c>
      <c r="DR24" s="7" t="s">
        <v>167</v>
      </c>
      <c r="DS24" s="7" t="str">
        <f t="shared" si="143"/>
        <v>255</v>
      </c>
      <c r="DT24" s="7" t="str">
        <f t="shared" si="144"/>
        <v>`FDANNO`</v>
      </c>
      <c r="DU24" s="7" t="str">
        <f t="shared" si="145"/>
        <v>`FDANNO` varchar(255) DEFAULT NULL ,</v>
      </c>
      <c r="DV24" s="7" t="str">
        <f t="shared" si="146"/>
        <v>@FDANNO ,</v>
      </c>
      <c r="DW24" s="7" t="str">
        <f t="shared" si="147"/>
        <v>FDANNO=@FDANNO ,</v>
      </c>
      <c r="DY24" s="7" t="s">
        <v>295</v>
      </c>
      <c r="DZ24" s="7" t="s">
        <v>311</v>
      </c>
      <c r="EA24" s="7" t="s">
        <v>167</v>
      </c>
      <c r="EB24" s="7" t="str">
        <f t="shared" si="10"/>
        <v>255</v>
      </c>
      <c r="EC24" s="7" t="str">
        <f t="shared" si="148"/>
        <v>`CustomConfig`</v>
      </c>
      <c r="ED24" s="7" t="str">
        <f t="shared" si="149"/>
        <v>`CustomConfig` varchar(255) DEFAULT NULL ,</v>
      </c>
      <c r="EE24" s="7" t="str">
        <f t="shared" si="150"/>
        <v>@CustomConfig ,</v>
      </c>
      <c r="EF24" s="7" t="str">
        <f t="shared" si="151"/>
        <v>CustomConfig=@CustomConfig ,</v>
      </c>
      <c r="GG24" s="7" t="s">
        <v>416</v>
      </c>
      <c r="GH24" s="7" t="s">
        <v>440</v>
      </c>
      <c r="GI24" s="7" t="s">
        <v>167</v>
      </c>
      <c r="GJ24" s="7" t="str">
        <f t="shared" si="16"/>
        <v>255</v>
      </c>
      <c r="GK24" s="7" t="str">
        <f t="shared" si="172"/>
        <v>`ADI_AMS_ASSET_ID`</v>
      </c>
      <c r="GL24" s="7" t="str">
        <f t="shared" si="173"/>
        <v>`ADI_AMS_ASSET_ID` varchar(255) DEFAULT NULL ,</v>
      </c>
      <c r="GM24" s="7" t="str">
        <f t="shared" si="174"/>
        <v>@ADI_AMS_Asset_ID ,</v>
      </c>
      <c r="GN24" s="7" t="str">
        <f t="shared" si="175"/>
        <v>ADI_AMS_ASSET_ID=@ADI_AMS_Asset_ID ,</v>
      </c>
      <c r="HN24" s="7" t="s">
        <v>473</v>
      </c>
      <c r="HO24" s="7" t="s">
        <v>323</v>
      </c>
      <c r="HP24" s="7" t="s">
        <v>167</v>
      </c>
      <c r="HQ24" s="7" t="str">
        <f t="shared" si="19"/>
        <v>255</v>
      </c>
      <c r="HR24" s="7" t="str">
        <f t="shared" si="185"/>
        <v>`STATE`</v>
      </c>
      <c r="HS24" s="7" t="str">
        <f t="shared" si="186"/>
        <v>`STATE` varchar(255) DEFAULT NULL ,</v>
      </c>
      <c r="HT24" s="7" t="str">
        <f t="shared" si="187"/>
        <v>@State ,</v>
      </c>
      <c r="HU24" s="7" t="str">
        <f t="shared" si="188"/>
        <v>STATE=@State ,</v>
      </c>
      <c r="NE24" s="7" t="s">
        <v>593</v>
      </c>
      <c r="NF24" s="7" t="s">
        <v>588</v>
      </c>
      <c r="NG24" s="7" t="s">
        <v>160</v>
      </c>
      <c r="NH24" s="7" t="str">
        <f t="shared" si="247"/>
        <v>11</v>
      </c>
      <c r="NI24" s="7" t="str">
        <f t="shared" si="248"/>
        <v>`WRONG_ATTEMPTS`</v>
      </c>
      <c r="NJ24" s="7" t="str">
        <f t="shared" si="249"/>
        <v>`WRONG_ATTEMPTS` int(11) DEFAULT NULL ,</v>
      </c>
      <c r="NK24" s="7" t="str">
        <f t="shared" si="250"/>
        <v>@Wrong_Attempts ,</v>
      </c>
      <c r="NL24" s="7" t="str">
        <f t="shared" si="251"/>
        <v>WRONG_ATTEMPTS=@Wrong_Attempts ,</v>
      </c>
    </row>
    <row r="25" spans="2:420" x14ac:dyDescent="0.2">
      <c r="B25" s="7" t="s">
        <v>143</v>
      </c>
      <c r="C25" s="7" t="s">
        <v>160</v>
      </c>
      <c r="D25" s="7" t="s">
        <v>160</v>
      </c>
      <c r="E25" s="7" t="str">
        <f t="shared" si="88"/>
        <v>11</v>
      </c>
      <c r="F25" s="7" t="str">
        <f t="shared" si="89"/>
        <v>`AliasID`</v>
      </c>
      <c r="G25" s="7" t="str">
        <f t="shared" si="90"/>
        <v>`AliasID` int(11) DEFAULT NULL</v>
      </c>
      <c r="H25" s="7" t="s">
        <v>168</v>
      </c>
      <c r="J25" s="7" t="s">
        <v>0</v>
      </c>
      <c r="K25" s="7" t="s">
        <v>25</v>
      </c>
      <c r="L25" s="7" t="s">
        <v>167</v>
      </c>
      <c r="M25" s="7" t="str">
        <f t="shared" si="91"/>
        <v>255</v>
      </c>
      <c r="N25" s="7" t="str">
        <f t="shared" si="92"/>
        <v>`MPHONE`</v>
      </c>
      <c r="O25" s="7" t="str">
        <f t="shared" si="93"/>
        <v>`MPHONE` varchar(255) DEFAULT NULL</v>
      </c>
      <c r="P25" s="7" t="s">
        <v>168</v>
      </c>
      <c r="Q25" s="7" t="str">
        <f t="shared" si="94"/>
        <v>@MPHONE</v>
      </c>
      <c r="R25" s="7" t="s">
        <v>168</v>
      </c>
      <c r="S25" s="7" t="str">
        <f t="shared" si="95"/>
        <v>MPHONE=@MPHONE,</v>
      </c>
      <c r="U25" s="7" t="s">
        <v>94</v>
      </c>
      <c r="V25" s="7" t="s">
        <v>111</v>
      </c>
      <c r="W25" s="7" t="s">
        <v>160</v>
      </c>
      <c r="X25" s="7" t="str">
        <f t="shared" si="96"/>
        <v>11</v>
      </c>
      <c r="Y25" s="7" t="str">
        <f t="shared" si="97"/>
        <v>`LanguageID`</v>
      </c>
      <c r="Z25" s="7" t="str">
        <f t="shared" si="98"/>
        <v>`LanguageID` int(11) DEFAULT NULL ,</v>
      </c>
      <c r="AA25" s="7" t="str">
        <f t="shared" si="99"/>
        <v>@LanguageID ,</v>
      </c>
      <c r="AB25" s="7" t="str">
        <f t="shared" si="100"/>
        <v>LanguageID=@LanguageID ,</v>
      </c>
      <c r="AD25" s="7" t="s">
        <v>123</v>
      </c>
      <c r="AE25" s="7" t="s">
        <v>143</v>
      </c>
      <c r="AF25" s="7" t="s">
        <v>160</v>
      </c>
      <c r="AG25" s="7" t="str">
        <f t="shared" si="101"/>
        <v>11</v>
      </c>
      <c r="AH25" s="7" t="str">
        <f t="shared" si="102"/>
        <v>`AliasID`</v>
      </c>
      <c r="AI25" s="7" t="str">
        <f t="shared" si="103"/>
        <v>`AliasID` int(11) DEFAULT NULL ,</v>
      </c>
      <c r="AJ25" s="7" t="str">
        <f t="shared" si="104"/>
        <v>@AliasID ,</v>
      </c>
      <c r="AK25" s="7" t="str">
        <f t="shared" si="105"/>
        <v>AliasID=@AliasID ,</v>
      </c>
      <c r="AM25" s="7" t="s">
        <v>48</v>
      </c>
      <c r="AN25" s="7" t="s">
        <v>69</v>
      </c>
      <c r="AO25" s="7" t="s">
        <v>166</v>
      </c>
      <c r="AP25" s="7" t="str">
        <f t="shared" si="0"/>
        <v>12,5</v>
      </c>
      <c r="AQ25" s="7" t="str">
        <f t="shared" si="106"/>
        <v>`DiscountMoney`</v>
      </c>
      <c r="AR25" s="7" t="str">
        <f t="shared" si="107"/>
        <v>`DiscountMoney` decimal(12,5) DEFAULT NULL ,</v>
      </c>
      <c r="AS25" s="7" t="str">
        <f t="shared" si="108"/>
        <v>@DiscountMoney ,</v>
      </c>
      <c r="AT25" s="7" t="str">
        <f t="shared" si="109"/>
        <v>DiscountMoney=@DiscountMoney ,</v>
      </c>
      <c r="BN25" s="7" t="s">
        <v>173</v>
      </c>
      <c r="BO25" s="7" t="s">
        <v>193</v>
      </c>
      <c r="BP25" s="7" t="s">
        <v>160</v>
      </c>
      <c r="BQ25" s="7" t="str">
        <f t="shared" si="3"/>
        <v>11</v>
      </c>
      <c r="BR25" s="7" t="str">
        <f t="shared" si="118"/>
        <v>`AdjustInvoicingDate`</v>
      </c>
      <c r="BS25" s="7" t="str">
        <f t="shared" si="119"/>
        <v>`AdjustInvoicingDate` int(11) DEFAULT NULL ,</v>
      </c>
      <c r="BT25" s="7" t="str">
        <f t="shared" si="120"/>
        <v>@AdjustInvoicingDate ,</v>
      </c>
      <c r="BU25" s="7" t="str">
        <f t="shared" si="121"/>
        <v>AdjustInvoicingDate=@AdjustInvoicingDate ,</v>
      </c>
      <c r="DG25" s="7" t="s">
        <v>229</v>
      </c>
      <c r="DH25" s="7" t="s">
        <v>45</v>
      </c>
      <c r="DI25" s="7" t="s">
        <v>163</v>
      </c>
      <c r="DJ25" s="7" t="str">
        <f t="shared" si="138"/>
        <v/>
      </c>
      <c r="DK25" s="7" t="str">
        <f t="shared" si="139"/>
        <v>`UPDDATE`</v>
      </c>
      <c r="DL25" s="7" t="str">
        <f t="shared" si="140"/>
        <v>`UPDDATE` datetime() DEFAULT NULL ,</v>
      </c>
      <c r="DM25" s="7" t="str">
        <f t="shared" si="141"/>
        <v>@UPDDATE ,</v>
      </c>
      <c r="DN25" s="7" t="str">
        <f t="shared" si="142"/>
        <v>UPDDATE=@UPDDATE ,</v>
      </c>
      <c r="DP25" s="7" t="s">
        <v>253</v>
      </c>
      <c r="DQ25" s="7" t="s">
        <v>274</v>
      </c>
      <c r="DR25" s="7" t="s">
        <v>167</v>
      </c>
      <c r="DS25" s="7" t="str">
        <f t="shared" si="143"/>
        <v>255</v>
      </c>
      <c r="DT25" s="7" t="str">
        <f t="shared" si="144"/>
        <v>`FBULSTAT`</v>
      </c>
      <c r="DU25" s="7" t="str">
        <f t="shared" si="145"/>
        <v>`FBULSTAT` varchar(255) DEFAULT NULL ,</v>
      </c>
      <c r="DV25" s="7" t="str">
        <f t="shared" si="146"/>
        <v>@FBULSTAT ,</v>
      </c>
      <c r="DW25" s="7" t="str">
        <f t="shared" si="147"/>
        <v>FBULSTAT=@FBULSTAT ,</v>
      </c>
      <c r="DY25" s="7" t="s">
        <v>295</v>
      </c>
      <c r="DZ25" s="7" t="s">
        <v>312</v>
      </c>
      <c r="EA25" s="7" t="s">
        <v>167</v>
      </c>
      <c r="EB25" s="7" t="str">
        <f t="shared" si="10"/>
        <v>255</v>
      </c>
      <c r="EC25" s="7" t="str">
        <f t="shared" si="148"/>
        <v>`OutVLAN`</v>
      </c>
      <c r="ED25" s="7" t="str">
        <f t="shared" si="149"/>
        <v>`OutVLAN` varchar(255) DEFAULT NULL ,</v>
      </c>
      <c r="EE25" s="7" t="str">
        <f t="shared" si="150"/>
        <v>@OutVLAN ,</v>
      </c>
      <c r="EF25" s="7" t="str">
        <f t="shared" si="151"/>
        <v>OutVLAN=@OutVLAN ,</v>
      </c>
      <c r="GG25" s="7" t="s">
        <v>416</v>
      </c>
      <c r="GH25" s="7" t="s">
        <v>441</v>
      </c>
      <c r="GI25" s="7" t="s">
        <v>167</v>
      </c>
      <c r="GJ25" s="7" t="str">
        <f t="shared" si="16"/>
        <v>255</v>
      </c>
      <c r="GK25" s="7" t="str">
        <f t="shared" si="172"/>
        <v>`ADI_STUDIO`</v>
      </c>
      <c r="GL25" s="7" t="str">
        <f t="shared" si="173"/>
        <v>`ADI_STUDIO` varchar(255) DEFAULT NULL ,</v>
      </c>
      <c r="GM25" s="7" t="str">
        <f t="shared" si="174"/>
        <v>@ADI_Studio ,</v>
      </c>
      <c r="GN25" s="7" t="str">
        <f t="shared" si="175"/>
        <v>ADI_STUDIO=@ADI_Studio ,</v>
      </c>
      <c r="HN25" s="7" t="s">
        <v>473</v>
      </c>
      <c r="HO25" s="7" t="s">
        <v>491</v>
      </c>
      <c r="HP25" s="7" t="s">
        <v>160</v>
      </c>
      <c r="HQ25" s="7" t="str">
        <f t="shared" si="19"/>
        <v>11</v>
      </c>
      <c r="HR25" s="7" t="str">
        <f t="shared" si="185"/>
        <v>`VISITCOUNT`</v>
      </c>
      <c r="HS25" s="7" t="str">
        <f t="shared" si="186"/>
        <v>`VISITCOUNT` int(11) DEFAULT NULL ,</v>
      </c>
      <c r="HT25" s="7" t="str">
        <f t="shared" si="187"/>
        <v>@VisitCount ,</v>
      </c>
      <c r="HU25" s="7" t="str">
        <f t="shared" si="188"/>
        <v>VISITCOUNT=@VisitCount ,</v>
      </c>
      <c r="NE25" s="7" t="s">
        <v>593</v>
      </c>
      <c r="NF25" s="7" t="s">
        <v>589</v>
      </c>
      <c r="NG25" s="7" t="s">
        <v>160</v>
      </c>
      <c r="NH25" s="7" t="str">
        <f t="shared" si="247"/>
        <v>11</v>
      </c>
      <c r="NI25" s="7" t="str">
        <f t="shared" si="248"/>
        <v>`IPTV_SAVEDSESSION`</v>
      </c>
      <c r="NJ25" s="7" t="str">
        <f t="shared" si="249"/>
        <v>`IPTV_SAVEDSESSION` int(11) DEFAULT NULL ,</v>
      </c>
      <c r="NK25" s="7" t="str">
        <f t="shared" si="250"/>
        <v>@IPTV_SavedSession ,</v>
      </c>
      <c r="NL25" s="7" t="str">
        <f t="shared" si="251"/>
        <v>IPTV_SAVEDSESSION=@IPTV_SavedSession ,</v>
      </c>
    </row>
    <row r="26" spans="2:420" x14ac:dyDescent="0.2">
      <c r="B26" s="7" t="s">
        <v>144</v>
      </c>
      <c r="C26" s="7" t="s">
        <v>161</v>
      </c>
      <c r="D26" s="7" t="s">
        <v>167</v>
      </c>
      <c r="E26" s="7" t="str">
        <f t="shared" si="88"/>
        <v>255</v>
      </c>
      <c r="F26" s="7" t="str">
        <f t="shared" si="89"/>
        <v>`AliasName`</v>
      </c>
      <c r="G26" s="7" t="str">
        <f t="shared" si="90"/>
        <v>`AliasName` varchar(255) DEFAULT NULL</v>
      </c>
      <c r="H26" s="7" t="s">
        <v>168</v>
      </c>
      <c r="J26" s="7" t="s">
        <v>0</v>
      </c>
      <c r="K26" s="7" t="s">
        <v>26</v>
      </c>
      <c r="L26" s="7" t="s">
        <v>167</v>
      </c>
      <c r="M26" s="7" t="str">
        <f t="shared" si="91"/>
        <v>255</v>
      </c>
      <c r="N26" s="7" t="str">
        <f t="shared" si="92"/>
        <v>`MEMAIL`</v>
      </c>
      <c r="O26" s="7" t="str">
        <f t="shared" si="93"/>
        <v>`MEMAIL` varchar(255) DEFAULT NULL</v>
      </c>
      <c r="P26" s="7" t="s">
        <v>168</v>
      </c>
      <c r="Q26" s="7" t="str">
        <f t="shared" si="94"/>
        <v>@MEMAIL</v>
      </c>
      <c r="R26" s="7" t="s">
        <v>168</v>
      </c>
      <c r="S26" s="7" t="str">
        <f t="shared" si="95"/>
        <v>MEMAIL=@MEMAIL,</v>
      </c>
      <c r="U26" s="7" t="s">
        <v>94</v>
      </c>
      <c r="V26" s="7" t="s">
        <v>112</v>
      </c>
      <c r="W26" s="7" t="s">
        <v>167</v>
      </c>
      <c r="X26" s="7" t="str">
        <f t="shared" si="96"/>
        <v>255</v>
      </c>
      <c r="Y26" s="7" t="str">
        <f t="shared" si="97"/>
        <v>`Comment`</v>
      </c>
      <c r="Z26" s="7" t="str">
        <f t="shared" si="98"/>
        <v>`Comment` varchar(255) DEFAULT NULL ,</v>
      </c>
      <c r="AA26" s="7" t="str">
        <f t="shared" si="99"/>
        <v>@Comment ,</v>
      </c>
      <c r="AB26" s="7" t="str">
        <f t="shared" si="100"/>
        <v>Comment=@Comment ,</v>
      </c>
      <c r="AD26" s="7" t="s">
        <v>123</v>
      </c>
      <c r="AE26" s="7" t="s">
        <v>144</v>
      </c>
      <c r="AF26" s="7" t="s">
        <v>167</v>
      </c>
      <c r="AG26" s="7" t="str">
        <f t="shared" si="101"/>
        <v>255</v>
      </c>
      <c r="AH26" s="7" t="str">
        <f t="shared" si="102"/>
        <v>`AliasName`</v>
      </c>
      <c r="AI26" s="7" t="str">
        <f t="shared" si="103"/>
        <v>`AliasName` varchar(255) DEFAULT NULL ,</v>
      </c>
      <c r="AJ26" s="7" t="str">
        <f t="shared" si="104"/>
        <v>@AliasName ,</v>
      </c>
      <c r="AK26" s="7" t="str">
        <f t="shared" si="105"/>
        <v>AliasName=@AliasName ,</v>
      </c>
      <c r="DG26" s="7" t="s">
        <v>229</v>
      </c>
      <c r="DH26" s="7" t="s">
        <v>46</v>
      </c>
      <c r="DI26" s="7" t="s">
        <v>160</v>
      </c>
      <c r="DJ26" s="7" t="str">
        <f t="shared" si="138"/>
        <v>11</v>
      </c>
      <c r="DK26" s="7" t="str">
        <f t="shared" si="139"/>
        <v>`USERID`</v>
      </c>
      <c r="DL26" s="7" t="str">
        <f t="shared" si="140"/>
        <v>`USERID` int(11) DEFAULT NULL ,</v>
      </c>
      <c r="DM26" s="7" t="str">
        <f t="shared" si="141"/>
        <v>@USERID ,</v>
      </c>
      <c r="DN26" s="7" t="str">
        <f t="shared" si="142"/>
        <v>USERID=@USERID ,</v>
      </c>
      <c r="DP26" s="7" t="s">
        <v>253</v>
      </c>
      <c r="DQ26" s="7" t="s">
        <v>275</v>
      </c>
      <c r="DR26" s="7" t="s">
        <v>167</v>
      </c>
      <c r="DS26" s="7" t="str">
        <f t="shared" si="143"/>
        <v>255</v>
      </c>
      <c r="DT26" s="7" t="str">
        <f t="shared" si="144"/>
        <v>`FCITY`</v>
      </c>
      <c r="DU26" s="7" t="str">
        <f t="shared" si="145"/>
        <v>`FCITY` varchar(255) DEFAULT NULL ,</v>
      </c>
      <c r="DV26" s="7" t="str">
        <f t="shared" si="146"/>
        <v>@FCITY ,</v>
      </c>
      <c r="DW26" s="7" t="str">
        <f t="shared" si="147"/>
        <v>FCITY=@FCITY ,</v>
      </c>
      <c r="GG26" s="7" t="s">
        <v>416</v>
      </c>
      <c r="GH26" s="7" t="s">
        <v>442</v>
      </c>
      <c r="GI26" s="7" t="s">
        <v>167</v>
      </c>
      <c r="GJ26" s="7" t="str">
        <f t="shared" si="16"/>
        <v>255</v>
      </c>
      <c r="GK26" s="7" t="str">
        <f t="shared" si="172"/>
        <v>`ADI_BILLING_ID`</v>
      </c>
      <c r="GL26" s="7" t="str">
        <f t="shared" si="173"/>
        <v>`ADI_BILLING_ID` varchar(255) DEFAULT NULL ,</v>
      </c>
      <c r="GM26" s="7" t="str">
        <f t="shared" si="174"/>
        <v>@ADI_Billing_ID ,</v>
      </c>
      <c r="GN26" s="7" t="str">
        <f t="shared" si="175"/>
        <v>ADI_BILLING_ID=@ADI_Billing_ID ,</v>
      </c>
      <c r="HN26" s="7" t="s">
        <v>473</v>
      </c>
      <c r="HO26" s="7" t="s">
        <v>492</v>
      </c>
      <c r="HP26" s="7" t="s">
        <v>166</v>
      </c>
      <c r="HQ26" s="7" t="str">
        <f t="shared" si="19"/>
        <v>12,5</v>
      </c>
      <c r="HR26" s="7" t="str">
        <f t="shared" si="185"/>
        <v>`WORKTIME`</v>
      </c>
      <c r="HS26" s="7" t="str">
        <f t="shared" si="186"/>
        <v>`WORKTIME` decimal(12,5) DEFAULT NULL ,</v>
      </c>
      <c r="HT26" s="7" t="str">
        <f t="shared" si="187"/>
        <v>@WorkTime ,</v>
      </c>
      <c r="HU26" s="7" t="str">
        <f t="shared" si="188"/>
        <v>WORKTIME=@WorkTime ,</v>
      </c>
      <c r="NE26" s="7" t="s">
        <v>593</v>
      </c>
      <c r="NF26" s="7" t="s">
        <v>590</v>
      </c>
      <c r="NG26" s="7" t="s">
        <v>160</v>
      </c>
      <c r="NH26" s="7" t="str">
        <f t="shared" si="247"/>
        <v>11</v>
      </c>
      <c r="NI26" s="7" t="str">
        <f t="shared" si="248"/>
        <v>`IPTV_MAXSESSIONS`</v>
      </c>
      <c r="NJ26" s="7" t="str">
        <f t="shared" si="249"/>
        <v>`IPTV_MAXSESSIONS` int(11) DEFAULT NULL ,</v>
      </c>
      <c r="NK26" s="7" t="str">
        <f t="shared" si="250"/>
        <v>@IPTV_MaxSessions ,</v>
      </c>
      <c r="NL26" s="7" t="str">
        <f t="shared" si="251"/>
        <v>IPTV_MAXSESSIONS=@IPTV_MaxSessions ,</v>
      </c>
    </row>
    <row r="27" spans="2:420" x14ac:dyDescent="0.2">
      <c r="B27" s="7" t="s">
        <v>44</v>
      </c>
      <c r="C27" s="7" t="s">
        <v>160</v>
      </c>
      <c r="D27" s="7" t="s">
        <v>160</v>
      </c>
      <c r="E27" s="7" t="str">
        <f t="shared" si="88"/>
        <v>11</v>
      </c>
      <c r="F27" s="7" t="str">
        <f t="shared" si="89"/>
        <v>`ID_OLD`</v>
      </c>
      <c r="G27" s="7" t="str">
        <f t="shared" si="90"/>
        <v>`ID_OLD` int(11) DEFAULT NULL</v>
      </c>
      <c r="H27" s="7" t="s">
        <v>168</v>
      </c>
      <c r="J27" s="7" t="s">
        <v>0</v>
      </c>
      <c r="K27" s="7" t="s">
        <v>27</v>
      </c>
      <c r="L27" s="7" t="s">
        <v>167</v>
      </c>
      <c r="M27" s="7" t="str">
        <f t="shared" si="91"/>
        <v>255</v>
      </c>
      <c r="N27" s="7" t="str">
        <f t="shared" si="92"/>
        <v>`RECIPIENT`</v>
      </c>
      <c r="O27" s="7" t="str">
        <f t="shared" si="93"/>
        <v>`RECIPIENT` varchar(255) DEFAULT NULL</v>
      </c>
      <c r="P27" s="7" t="s">
        <v>168</v>
      </c>
      <c r="Q27" s="7" t="str">
        <f t="shared" si="94"/>
        <v>@RECIPIENT</v>
      </c>
      <c r="R27" s="7" t="s">
        <v>168</v>
      </c>
      <c r="S27" s="7" t="str">
        <f t="shared" si="95"/>
        <v>RECIPIENT=@RECIPIENT,</v>
      </c>
      <c r="U27" s="7" t="s">
        <v>94</v>
      </c>
      <c r="V27" s="7" t="s">
        <v>113</v>
      </c>
      <c r="W27" s="7" t="s">
        <v>160</v>
      </c>
      <c r="X27" s="7" t="str">
        <f t="shared" si="96"/>
        <v>11</v>
      </c>
      <c r="Y27" s="7" t="str">
        <f t="shared" si="97"/>
        <v>`TechUserID`</v>
      </c>
      <c r="Z27" s="7" t="str">
        <f t="shared" si="98"/>
        <v>`TechUserID` int(11) DEFAULT NULL ,</v>
      </c>
      <c r="AA27" s="7" t="str">
        <f t="shared" si="99"/>
        <v>@TechUserID ,</v>
      </c>
      <c r="AB27" s="7" t="str">
        <f t="shared" si="100"/>
        <v>TechUserID=@TechUserID ,</v>
      </c>
      <c r="AD27" s="7" t="s">
        <v>123</v>
      </c>
      <c r="AE27" s="7" t="s">
        <v>44</v>
      </c>
      <c r="AF27" s="7" t="s">
        <v>160</v>
      </c>
      <c r="AG27" s="7" t="str">
        <f t="shared" si="101"/>
        <v>11</v>
      </c>
      <c r="AH27" s="7" t="str">
        <f t="shared" si="102"/>
        <v>`ID_OLD`</v>
      </c>
      <c r="AI27" s="7" t="str">
        <f t="shared" si="103"/>
        <v>`ID_OLD` int(11) DEFAULT NULL ,</v>
      </c>
      <c r="AJ27" s="7" t="str">
        <f t="shared" si="104"/>
        <v>@ID_OLD ,</v>
      </c>
      <c r="AK27" s="7" t="str">
        <f t="shared" si="105"/>
        <v>ID_OLD=@ID_OLD ,</v>
      </c>
      <c r="DG27" s="7" t="s">
        <v>229</v>
      </c>
      <c r="DH27" s="7" t="s">
        <v>246</v>
      </c>
      <c r="DI27" s="7" t="s">
        <v>160</v>
      </c>
      <c r="DJ27" s="7" t="str">
        <f t="shared" si="138"/>
        <v>11</v>
      </c>
      <c r="DK27" s="7" t="str">
        <f t="shared" si="139"/>
        <v>`InvoiceID`</v>
      </c>
      <c r="DL27" s="7" t="str">
        <f t="shared" si="140"/>
        <v>`InvoiceID` int(11) DEFAULT NULL ,</v>
      </c>
      <c r="DM27" s="7" t="str">
        <f t="shared" si="141"/>
        <v>@InvoiceID ,</v>
      </c>
      <c r="DN27" s="7" t="str">
        <f t="shared" si="142"/>
        <v>InvoiceID=@InvoiceID ,</v>
      </c>
      <c r="DP27" s="7" t="s">
        <v>253</v>
      </c>
      <c r="DQ27" s="7" t="s">
        <v>276</v>
      </c>
      <c r="DR27" s="7" t="s">
        <v>167</v>
      </c>
      <c r="DS27" s="7" t="str">
        <f t="shared" si="143"/>
        <v>255</v>
      </c>
      <c r="DT27" s="7" t="str">
        <f t="shared" si="144"/>
        <v>`FBANK`</v>
      </c>
      <c r="DU27" s="7" t="str">
        <f t="shared" si="145"/>
        <v>`FBANK` varchar(255) DEFAULT NULL ,</v>
      </c>
      <c r="DV27" s="7" t="str">
        <f t="shared" si="146"/>
        <v>@FBANK ,</v>
      </c>
      <c r="DW27" s="7" t="str">
        <f t="shared" si="147"/>
        <v>FBANK=@FBANK ,</v>
      </c>
      <c r="GG27" s="7" t="s">
        <v>416</v>
      </c>
      <c r="GH27" s="7" t="s">
        <v>443</v>
      </c>
      <c r="GI27" s="7" t="s">
        <v>167</v>
      </c>
      <c r="GJ27" s="7" t="str">
        <f t="shared" si="16"/>
        <v>255</v>
      </c>
      <c r="GK27" s="7" t="str">
        <f t="shared" si="172"/>
        <v>`ADI_PUBLISH_ID`</v>
      </c>
      <c r="GL27" s="7" t="str">
        <f t="shared" si="173"/>
        <v>`ADI_PUBLISH_ID` varchar(255) DEFAULT NULL ,</v>
      </c>
      <c r="GM27" s="7" t="str">
        <f t="shared" si="174"/>
        <v>@ADI_Publish_ID ,</v>
      </c>
      <c r="GN27" s="7" t="str">
        <f t="shared" si="175"/>
        <v>ADI_PUBLISH_ID=@ADI_Publish_ID ,</v>
      </c>
      <c r="HN27" s="7" t="s">
        <v>473</v>
      </c>
      <c r="HO27" s="7" t="s">
        <v>493</v>
      </c>
      <c r="HP27" s="7" t="s">
        <v>167</v>
      </c>
      <c r="HQ27" s="7" t="str">
        <f t="shared" si="19"/>
        <v>255</v>
      </c>
      <c r="HR27" s="7" t="str">
        <f t="shared" si="185"/>
        <v>`SUBJECT`</v>
      </c>
      <c r="HS27" s="7" t="str">
        <f t="shared" si="186"/>
        <v>`SUBJECT` varchar(255) DEFAULT NULL ,</v>
      </c>
      <c r="HT27" s="7" t="str">
        <f t="shared" si="187"/>
        <v>@Subject ,</v>
      </c>
      <c r="HU27" s="7" t="str">
        <f t="shared" si="188"/>
        <v>SUBJECT=@Subject ,</v>
      </c>
      <c r="NE27" s="7" t="s">
        <v>593</v>
      </c>
      <c r="NF27" s="7" t="s">
        <v>591</v>
      </c>
      <c r="NG27" s="7" t="s">
        <v>160</v>
      </c>
      <c r="NH27" s="7" t="str">
        <f t="shared" si="247"/>
        <v>11</v>
      </c>
      <c r="NI27" s="7" t="str">
        <f t="shared" si="248"/>
        <v>`TEMPORARYUSERID`</v>
      </c>
      <c r="NJ27" s="7" t="str">
        <f t="shared" si="249"/>
        <v>`TEMPORARYUSERID` int(11) DEFAULT NULL ,</v>
      </c>
      <c r="NK27" s="7" t="str">
        <f t="shared" si="250"/>
        <v>@TemporaryUserID ,</v>
      </c>
      <c r="NL27" s="7" t="str">
        <f t="shared" si="251"/>
        <v>TEMPORARYUSERID=@TemporaryUserID ,</v>
      </c>
    </row>
    <row r="28" spans="2:420" x14ac:dyDescent="0.2">
      <c r="B28" s="7" t="s">
        <v>80</v>
      </c>
      <c r="C28" s="7" t="s">
        <v>163</v>
      </c>
      <c r="D28" s="7" t="s">
        <v>163</v>
      </c>
      <c r="E28" s="7" t="str">
        <f t="shared" si="88"/>
        <v/>
      </c>
      <c r="F28" s="7" t="str">
        <f t="shared" si="89"/>
        <v>`UpdDate`</v>
      </c>
      <c r="G28" s="7" t="str">
        <f t="shared" si="90"/>
        <v>`UpdDate` datetime() DEFAULT NULL</v>
      </c>
      <c r="H28" s="7" t="s">
        <v>168</v>
      </c>
      <c r="J28" s="7" t="s">
        <v>0</v>
      </c>
      <c r="K28" s="7" t="s">
        <v>28</v>
      </c>
      <c r="L28" s="7" t="s">
        <v>167</v>
      </c>
      <c r="M28" s="7" t="str">
        <f t="shared" si="91"/>
        <v>255</v>
      </c>
      <c r="N28" s="7" t="str">
        <f t="shared" si="92"/>
        <v>`NOTE`</v>
      </c>
      <c r="O28" s="7" t="str">
        <f t="shared" si="93"/>
        <v>`NOTE` varchar(255) DEFAULT NULL</v>
      </c>
      <c r="P28" s="7" t="s">
        <v>168</v>
      </c>
      <c r="Q28" s="7" t="str">
        <f t="shared" si="94"/>
        <v>@NOTE</v>
      </c>
      <c r="R28" s="7" t="s">
        <v>168</v>
      </c>
      <c r="S28" s="7" t="str">
        <f t="shared" si="95"/>
        <v>NOTE=@NOTE,</v>
      </c>
      <c r="U28" s="7" t="s">
        <v>94</v>
      </c>
      <c r="V28" s="7" t="s">
        <v>114</v>
      </c>
      <c r="W28" s="7" t="s">
        <v>167</v>
      </c>
      <c r="X28" s="7" t="str">
        <f t="shared" si="96"/>
        <v>255</v>
      </c>
      <c r="Y28" s="7" t="str">
        <f t="shared" si="97"/>
        <v>`Currency`</v>
      </c>
      <c r="Z28" s="7" t="str">
        <f t="shared" si="98"/>
        <v>`Currency` varchar(255) DEFAULT NULL ,</v>
      </c>
      <c r="AA28" s="7" t="str">
        <f t="shared" si="99"/>
        <v>@Currency ,</v>
      </c>
      <c r="AB28" s="7" t="str">
        <f t="shared" si="100"/>
        <v>Currency=@Currency ,</v>
      </c>
      <c r="AD28" s="7" t="s">
        <v>123</v>
      </c>
      <c r="AE28" s="7" t="s">
        <v>80</v>
      </c>
      <c r="AF28" s="7" t="s">
        <v>163</v>
      </c>
      <c r="AG28" s="7" t="str">
        <f t="shared" si="101"/>
        <v/>
      </c>
      <c r="AH28" s="7" t="str">
        <f t="shared" si="102"/>
        <v>`UpdDate`</v>
      </c>
      <c r="AI28" s="7" t="str">
        <f t="shared" si="103"/>
        <v>`UpdDate` datetime() DEFAULT NULL ,</v>
      </c>
      <c r="AJ28" s="7" t="str">
        <f t="shared" si="104"/>
        <v>@UpdDate ,</v>
      </c>
      <c r="AK28" s="7" t="str">
        <f t="shared" si="105"/>
        <v>UpdDate=@UpdDate ,</v>
      </c>
      <c r="DG28" s="7" t="s">
        <v>229</v>
      </c>
      <c r="DH28" s="7" t="s">
        <v>247</v>
      </c>
      <c r="DI28" s="7" t="s">
        <v>166</v>
      </c>
      <c r="DJ28" s="7" t="str">
        <f t="shared" si="138"/>
        <v>12,5</v>
      </c>
      <c r="DK28" s="7" t="str">
        <f t="shared" si="139"/>
        <v>`VAT`</v>
      </c>
      <c r="DL28" s="7" t="str">
        <f t="shared" si="140"/>
        <v>`VAT` decimal(12,5) DEFAULT NULL ,</v>
      </c>
      <c r="DM28" s="7" t="str">
        <f t="shared" si="141"/>
        <v>@VAT ,</v>
      </c>
      <c r="DN28" s="7" t="str">
        <f t="shared" si="142"/>
        <v>VAT=@VAT ,</v>
      </c>
      <c r="DP28" s="7" t="s">
        <v>253</v>
      </c>
      <c r="DQ28" s="7" t="s">
        <v>277</v>
      </c>
      <c r="DR28" s="7" t="s">
        <v>160</v>
      </c>
      <c r="DS28" s="7" t="str">
        <f t="shared" si="143"/>
        <v>11</v>
      </c>
      <c r="DT28" s="7" t="str">
        <f t="shared" si="144"/>
        <v>`FBANKNO`</v>
      </c>
      <c r="DU28" s="7" t="str">
        <f t="shared" si="145"/>
        <v>`FBANKNO` int(11) DEFAULT NULL ,</v>
      </c>
      <c r="DV28" s="7" t="str">
        <f t="shared" si="146"/>
        <v>@FBANKNO ,</v>
      </c>
      <c r="DW28" s="7" t="str">
        <f t="shared" si="147"/>
        <v>FBANKNO=@FBANKNO ,</v>
      </c>
      <c r="GG28" s="7" t="s">
        <v>416</v>
      </c>
      <c r="GH28" s="7" t="s">
        <v>444</v>
      </c>
      <c r="GI28" s="7" t="s">
        <v>167</v>
      </c>
      <c r="GJ28" s="7" t="str">
        <f t="shared" si="16"/>
        <v>255</v>
      </c>
      <c r="GK28" s="7" t="str">
        <f t="shared" si="172"/>
        <v>`ADI_PROVIDER_QA_CONTACT`</v>
      </c>
      <c r="GL28" s="7" t="str">
        <f t="shared" si="173"/>
        <v>`ADI_PROVIDER_QA_CONTACT` varchar(255) DEFAULT NULL ,</v>
      </c>
      <c r="GM28" s="7" t="str">
        <f t="shared" si="174"/>
        <v>@ADI_Provider_QA_Contact ,</v>
      </c>
      <c r="GN28" s="7" t="str">
        <f t="shared" si="175"/>
        <v>ADI_PROVIDER_QA_CONTACT=@ADI_Provider_QA_Contact ,</v>
      </c>
      <c r="HN28" s="7" t="s">
        <v>473</v>
      </c>
      <c r="HO28" s="7" t="s">
        <v>494</v>
      </c>
      <c r="HP28" s="7" t="s">
        <v>167</v>
      </c>
      <c r="HQ28" s="7" t="str">
        <f t="shared" si="19"/>
        <v>255</v>
      </c>
      <c r="HR28" s="7" t="str">
        <f t="shared" si="185"/>
        <v>`DEVICESTATE`</v>
      </c>
      <c r="HS28" s="7" t="str">
        <f t="shared" si="186"/>
        <v>`DEVICESTATE` varchar(255) DEFAULT NULL ,</v>
      </c>
      <c r="HT28" s="7" t="str">
        <f t="shared" si="187"/>
        <v>@DeviceState ,</v>
      </c>
      <c r="HU28" s="7" t="str">
        <f t="shared" si="188"/>
        <v>DEVICESTATE=@DeviceState ,</v>
      </c>
      <c r="NE28" s="7" t="s">
        <v>593</v>
      </c>
      <c r="NF28" s="7" t="s">
        <v>592</v>
      </c>
      <c r="NG28" s="7" t="s">
        <v>160</v>
      </c>
      <c r="NH28" s="7" t="str">
        <f t="shared" si="247"/>
        <v>11</v>
      </c>
      <c r="NI28" s="7" t="str">
        <f t="shared" si="248"/>
        <v>`INCORRECT_COUNT`</v>
      </c>
      <c r="NJ28" s="7" t="str">
        <f t="shared" si="249"/>
        <v>`INCORRECT_COUNT` int(11) DEFAULT NULL ,</v>
      </c>
      <c r="NK28" s="7" t="str">
        <f t="shared" si="250"/>
        <v>@INCORRECT_COUNT ,</v>
      </c>
      <c r="NL28" s="7" t="str">
        <f t="shared" si="251"/>
        <v>INCORRECT_COUNT=@INCORRECT_COUNT ,</v>
      </c>
    </row>
    <row r="29" spans="2:420" x14ac:dyDescent="0.2">
      <c r="B29" s="7" t="s">
        <v>46</v>
      </c>
      <c r="C29" s="7" t="s">
        <v>160</v>
      </c>
      <c r="D29" s="7" t="s">
        <v>160</v>
      </c>
      <c r="E29" s="7" t="str">
        <f t="shared" si="88"/>
        <v>11</v>
      </c>
      <c r="F29" s="7" t="str">
        <f t="shared" si="89"/>
        <v>`USERID`</v>
      </c>
      <c r="G29" s="7" t="str">
        <f t="shared" si="90"/>
        <v>`USERID` int(11) DEFAULT NULL</v>
      </c>
      <c r="H29" s="7" t="s">
        <v>168</v>
      </c>
      <c r="J29" s="7" t="s">
        <v>0</v>
      </c>
      <c r="K29" s="7" t="s">
        <v>29</v>
      </c>
      <c r="L29" s="7" t="s">
        <v>166</v>
      </c>
      <c r="M29" s="7" t="str">
        <f t="shared" si="91"/>
        <v>12,5</v>
      </c>
      <c r="N29" s="7" t="str">
        <f t="shared" si="92"/>
        <v>`DISCOUNT`</v>
      </c>
      <c r="O29" s="7" t="str">
        <f t="shared" si="93"/>
        <v>`DISCOUNT` decimal(12,5) DEFAULT NULL</v>
      </c>
      <c r="P29" s="7" t="s">
        <v>168</v>
      </c>
      <c r="Q29" s="7" t="str">
        <f t="shared" si="94"/>
        <v>@DISCOUNT</v>
      </c>
      <c r="R29" s="7" t="s">
        <v>168</v>
      </c>
      <c r="S29" s="7" t="str">
        <f t="shared" si="95"/>
        <v>DISCOUNT=@DISCOUNT,</v>
      </c>
      <c r="U29" s="7" t="s">
        <v>94</v>
      </c>
      <c r="V29" s="7" t="s">
        <v>44</v>
      </c>
      <c r="W29" s="7" t="s">
        <v>167</v>
      </c>
      <c r="X29" s="7" t="str">
        <f t="shared" si="96"/>
        <v>255</v>
      </c>
      <c r="Y29" s="7" t="str">
        <f t="shared" si="97"/>
        <v>`ID_OLD`</v>
      </c>
      <c r="Z29" s="7" t="str">
        <f t="shared" si="98"/>
        <v>`ID_OLD` varchar(255) DEFAULT NULL ,</v>
      </c>
      <c r="AA29" s="7" t="str">
        <f t="shared" si="99"/>
        <v>@ID_OLD ,</v>
      </c>
      <c r="AB29" s="7" t="str">
        <f t="shared" si="100"/>
        <v>ID_OLD=@ID_OLD ,</v>
      </c>
      <c r="AD29" s="7" t="s">
        <v>123</v>
      </c>
      <c r="AE29" s="7" t="s">
        <v>46</v>
      </c>
      <c r="AF29" s="7" t="s">
        <v>160</v>
      </c>
      <c r="AG29" s="7" t="str">
        <f t="shared" si="101"/>
        <v>11</v>
      </c>
      <c r="AH29" s="7" t="str">
        <f t="shared" si="102"/>
        <v>`USERID`</v>
      </c>
      <c r="AI29" s="7" t="str">
        <f t="shared" si="103"/>
        <v>`USERID` int(11) DEFAULT NULL ,</v>
      </c>
      <c r="AJ29" s="7" t="str">
        <f t="shared" si="104"/>
        <v>@USERID ,</v>
      </c>
      <c r="AK29" s="7" t="str">
        <f t="shared" si="105"/>
        <v>USERID=@USERID ,</v>
      </c>
      <c r="DG29" s="7" t="s">
        <v>229</v>
      </c>
      <c r="DH29" s="7" t="s">
        <v>248</v>
      </c>
      <c r="DI29" s="7" t="s">
        <v>166</v>
      </c>
      <c r="DJ29" s="7" t="str">
        <f t="shared" si="138"/>
        <v>12,5</v>
      </c>
      <c r="DK29" s="7" t="str">
        <f t="shared" si="139"/>
        <v>`CostVAT`</v>
      </c>
      <c r="DL29" s="7" t="str">
        <f t="shared" si="140"/>
        <v>`CostVAT` decimal(12,5) DEFAULT NULL ,</v>
      </c>
      <c r="DM29" s="7" t="str">
        <f t="shared" si="141"/>
        <v>@CostVAT ,</v>
      </c>
      <c r="DN29" s="7" t="str">
        <f t="shared" si="142"/>
        <v>CostVAT=@CostVAT ,</v>
      </c>
      <c r="DP29" s="7" t="s">
        <v>253</v>
      </c>
      <c r="DQ29" s="7" t="s">
        <v>278</v>
      </c>
      <c r="DR29" s="7" t="s">
        <v>167</v>
      </c>
      <c r="DS29" s="7" t="str">
        <f t="shared" si="143"/>
        <v>255</v>
      </c>
      <c r="DT29" s="7" t="str">
        <f t="shared" si="144"/>
        <v>`FACCOUNT`</v>
      </c>
      <c r="DU29" s="7" t="str">
        <f t="shared" si="145"/>
        <v>`FACCOUNT` varchar(255) DEFAULT NULL ,</v>
      </c>
      <c r="DV29" s="7" t="str">
        <f t="shared" si="146"/>
        <v>@FACCOUNT ,</v>
      </c>
      <c r="DW29" s="7" t="str">
        <f t="shared" si="147"/>
        <v>FACCOUNT=@FACCOUNT ,</v>
      </c>
      <c r="GG29" s="7" t="s">
        <v>416</v>
      </c>
      <c r="GH29" s="7" t="s">
        <v>445</v>
      </c>
      <c r="GI29" s="7" t="s">
        <v>167</v>
      </c>
      <c r="GJ29" s="7" t="str">
        <f t="shared" si="16"/>
        <v>255</v>
      </c>
      <c r="GK29" s="7" t="str">
        <f t="shared" si="172"/>
        <v>`LICENSINGWINDOWSTART`</v>
      </c>
      <c r="GL29" s="7" t="str">
        <f t="shared" si="173"/>
        <v>`LICENSINGWINDOWSTART` varchar(255) DEFAULT NULL ,</v>
      </c>
      <c r="GM29" s="7" t="str">
        <f t="shared" si="174"/>
        <v>@LicensingWindowStart ,</v>
      </c>
      <c r="GN29" s="7" t="str">
        <f t="shared" si="175"/>
        <v>LICENSINGWINDOWSTART=@LicensingWindowStart ,</v>
      </c>
      <c r="HN29" s="7" t="s">
        <v>473</v>
      </c>
      <c r="HO29" s="7" t="s">
        <v>44</v>
      </c>
      <c r="HP29" s="7" t="s">
        <v>167</v>
      </c>
      <c r="HQ29" s="7" t="str">
        <f t="shared" si="19"/>
        <v>255</v>
      </c>
      <c r="HR29" s="7" t="str">
        <f t="shared" si="185"/>
        <v>`ID_OLD`</v>
      </c>
      <c r="HS29" s="7" t="str">
        <f t="shared" si="186"/>
        <v>`ID_OLD` varchar(255) DEFAULT NULL ,</v>
      </c>
      <c r="HT29" s="7" t="str">
        <f t="shared" si="187"/>
        <v>@ID_OLD ,</v>
      </c>
      <c r="HU29" s="7" t="str">
        <f t="shared" si="188"/>
        <v>ID_OLD=@ID_OLD ,</v>
      </c>
    </row>
    <row r="30" spans="2:420" x14ac:dyDescent="0.2">
      <c r="B30" s="7" t="s">
        <v>145</v>
      </c>
      <c r="C30" s="7" t="s">
        <v>161</v>
      </c>
      <c r="D30" s="7" t="s">
        <v>167</v>
      </c>
      <c r="E30" s="7" t="str">
        <f t="shared" si="88"/>
        <v>255</v>
      </c>
      <c r="F30" s="7" t="str">
        <f t="shared" si="89"/>
        <v>`Description`</v>
      </c>
      <c r="G30" s="7" t="str">
        <f t="shared" si="90"/>
        <v>`Description` varchar(255) DEFAULT NULL</v>
      </c>
      <c r="H30" s="7" t="s">
        <v>168</v>
      </c>
      <c r="J30" s="7" t="s">
        <v>0</v>
      </c>
      <c r="K30" s="7" t="s">
        <v>30</v>
      </c>
      <c r="L30" s="7" t="s">
        <v>160</v>
      </c>
      <c r="M30" s="7" t="str">
        <f t="shared" si="91"/>
        <v>11</v>
      </c>
      <c r="N30" s="7" t="str">
        <f t="shared" si="92"/>
        <v>`FIZLICE`</v>
      </c>
      <c r="O30" s="7" t="str">
        <f t="shared" si="93"/>
        <v>`FIZLICE` int(11) DEFAULT NULL</v>
      </c>
      <c r="P30" s="7" t="s">
        <v>168</v>
      </c>
      <c r="Q30" s="7" t="str">
        <f t="shared" si="94"/>
        <v>@FIZLICE</v>
      </c>
      <c r="R30" s="7" t="s">
        <v>168</v>
      </c>
      <c r="S30" s="7" t="str">
        <f t="shared" si="95"/>
        <v>FIZLICE=@FIZLICE,</v>
      </c>
      <c r="U30" s="7" t="s">
        <v>94</v>
      </c>
      <c r="V30" s="7" t="s">
        <v>80</v>
      </c>
      <c r="W30" s="7" t="s">
        <v>163</v>
      </c>
      <c r="X30" s="7" t="str">
        <f t="shared" si="96"/>
        <v/>
      </c>
      <c r="Y30" s="7" t="str">
        <f t="shared" si="97"/>
        <v>`UpdDate`</v>
      </c>
      <c r="Z30" s="7" t="str">
        <f t="shared" si="98"/>
        <v>`UpdDate` datetime() DEFAULT NULL ,</v>
      </c>
      <c r="AA30" s="7" t="str">
        <f t="shared" si="99"/>
        <v>@UpdDate ,</v>
      </c>
      <c r="AB30" s="7" t="str">
        <f t="shared" si="100"/>
        <v>UpdDate=@UpdDate ,</v>
      </c>
      <c r="AD30" s="7" t="s">
        <v>123</v>
      </c>
      <c r="AE30" s="7" t="s">
        <v>145</v>
      </c>
      <c r="AF30" s="7" t="s">
        <v>167</v>
      </c>
      <c r="AG30" s="7" t="str">
        <f t="shared" si="101"/>
        <v>255</v>
      </c>
      <c r="AH30" s="7" t="str">
        <f t="shared" si="102"/>
        <v>`Description`</v>
      </c>
      <c r="AI30" s="7" t="str">
        <f t="shared" si="103"/>
        <v>`Description` varchar(255) DEFAULT NULL ,</v>
      </c>
      <c r="AJ30" s="7" t="str">
        <f t="shared" si="104"/>
        <v>@Description ,</v>
      </c>
      <c r="AK30" s="7" t="str">
        <f t="shared" si="105"/>
        <v>Description=@Description ,</v>
      </c>
      <c r="DG30" s="7" t="s">
        <v>229</v>
      </c>
      <c r="DH30" s="7" t="s">
        <v>249</v>
      </c>
      <c r="DI30" s="7" t="s">
        <v>166</v>
      </c>
      <c r="DJ30" s="7" t="str">
        <f t="shared" si="138"/>
        <v>12,5</v>
      </c>
      <c r="DK30" s="7" t="str">
        <f t="shared" si="139"/>
        <v>`CostTotal`</v>
      </c>
      <c r="DL30" s="7" t="str">
        <f t="shared" si="140"/>
        <v>`CostTotal` decimal(12,5) DEFAULT NULL ,</v>
      </c>
      <c r="DM30" s="7" t="str">
        <f t="shared" si="141"/>
        <v>@CostTotal ,</v>
      </c>
      <c r="DN30" s="7" t="str">
        <f t="shared" si="142"/>
        <v>CostTotal=@CostTotal ,</v>
      </c>
      <c r="DP30" s="7" t="s">
        <v>253</v>
      </c>
      <c r="DQ30" s="7" t="s">
        <v>279</v>
      </c>
      <c r="DR30" s="7" t="s">
        <v>167</v>
      </c>
      <c r="DS30" s="7" t="str">
        <f t="shared" si="143"/>
        <v>255</v>
      </c>
      <c r="DT30" s="7" t="str">
        <f t="shared" si="144"/>
        <v>`FDDSACCOUNT`</v>
      </c>
      <c r="DU30" s="7" t="str">
        <f t="shared" si="145"/>
        <v>`FDDSACCOUNT` varchar(255) DEFAULT NULL ,</v>
      </c>
      <c r="DV30" s="7" t="str">
        <f t="shared" si="146"/>
        <v>@FDDSACCOUNT ,</v>
      </c>
      <c r="DW30" s="7" t="str">
        <f t="shared" si="147"/>
        <v>FDDSACCOUNT=@FDDSACCOUNT ,</v>
      </c>
      <c r="GG30" s="7" t="s">
        <v>416</v>
      </c>
      <c r="GH30" s="7" t="s">
        <v>446</v>
      </c>
      <c r="GI30" s="7" t="s">
        <v>167</v>
      </c>
      <c r="GJ30" s="7" t="str">
        <f t="shared" si="16"/>
        <v>255</v>
      </c>
      <c r="GK30" s="7" t="str">
        <f t="shared" si="172"/>
        <v>`LICENSINGWINDOWEND`</v>
      </c>
      <c r="GL30" s="7" t="str">
        <f t="shared" si="173"/>
        <v>`LICENSINGWINDOWEND` varchar(255) DEFAULT NULL ,</v>
      </c>
      <c r="GM30" s="7" t="str">
        <f t="shared" si="174"/>
        <v>@LicensingWindowEnd ,</v>
      </c>
      <c r="GN30" s="7" t="str">
        <f t="shared" si="175"/>
        <v>LICENSINGWINDOWEND=@LicensingWindowEnd ,</v>
      </c>
      <c r="HN30" s="7" t="s">
        <v>473</v>
      </c>
      <c r="HO30" s="7" t="s">
        <v>80</v>
      </c>
      <c r="HP30" s="7" t="s">
        <v>163</v>
      </c>
      <c r="HQ30" s="7" t="str">
        <f t="shared" si="19"/>
        <v/>
      </c>
      <c r="HR30" s="7" t="str">
        <f t="shared" si="185"/>
        <v>`UPDDATE`</v>
      </c>
      <c r="HS30" s="7" t="str">
        <f t="shared" si="186"/>
        <v>`UPDDATE` datetime() DEFAULT NULL ,</v>
      </c>
      <c r="HT30" s="7" t="str">
        <f t="shared" si="187"/>
        <v>@UpdDate ,</v>
      </c>
      <c r="HU30" s="7" t="str">
        <f t="shared" si="188"/>
        <v>UPDDATE=@UpdDate ,</v>
      </c>
    </row>
    <row r="31" spans="2:420" x14ac:dyDescent="0.2">
      <c r="B31" s="7" t="s">
        <v>146</v>
      </c>
      <c r="C31" s="7" t="s">
        <v>160</v>
      </c>
      <c r="D31" s="7" t="s">
        <v>160</v>
      </c>
      <c r="E31" s="7" t="str">
        <f t="shared" si="88"/>
        <v>11</v>
      </c>
      <c r="F31" s="7" t="str">
        <f t="shared" si="89"/>
        <v>`RequireSerialNo`</v>
      </c>
      <c r="G31" s="7" t="str">
        <f t="shared" si="90"/>
        <v>`RequireSerialNo` int(11) DEFAULT NULL</v>
      </c>
      <c r="H31" s="7" t="s">
        <v>168</v>
      </c>
      <c r="J31" s="7" t="s">
        <v>0</v>
      </c>
      <c r="K31" s="7" t="s">
        <v>31</v>
      </c>
      <c r="L31" s="7" t="s">
        <v>163</v>
      </c>
      <c r="M31" s="7" t="str">
        <f t="shared" si="91"/>
        <v/>
      </c>
      <c r="N31" s="7" t="str">
        <f t="shared" si="92"/>
        <v>`BEGDATE`</v>
      </c>
      <c r="O31" s="7" t="str">
        <f t="shared" si="93"/>
        <v>`BEGDATE` datetime() DEFAULT NULL</v>
      </c>
      <c r="P31" s="7" t="s">
        <v>168</v>
      </c>
      <c r="Q31" s="7" t="str">
        <f t="shared" si="94"/>
        <v>@BEGDATE</v>
      </c>
      <c r="R31" s="7" t="s">
        <v>168</v>
      </c>
      <c r="S31" s="7" t="str">
        <f t="shared" si="95"/>
        <v>BEGDATE=@BEGDATE,</v>
      </c>
      <c r="U31" s="7" t="s">
        <v>94</v>
      </c>
      <c r="V31" s="7" t="s">
        <v>46</v>
      </c>
      <c r="W31" s="7" t="s">
        <v>160</v>
      </c>
      <c r="X31" s="7" t="str">
        <f t="shared" si="96"/>
        <v>11</v>
      </c>
      <c r="Y31" s="7" t="str">
        <f t="shared" si="97"/>
        <v>`USERID`</v>
      </c>
      <c r="Z31" s="7" t="str">
        <f t="shared" si="98"/>
        <v>`USERID` int(11) DEFAULT NULL ,</v>
      </c>
      <c r="AA31" s="7" t="str">
        <f t="shared" si="99"/>
        <v>@USERID ,</v>
      </c>
      <c r="AB31" s="7" t="str">
        <f t="shared" si="100"/>
        <v>USERID=@USERID ,</v>
      </c>
      <c r="AD31" s="7" t="s">
        <v>123</v>
      </c>
      <c r="AE31" s="7" t="s">
        <v>146</v>
      </c>
      <c r="AF31" s="7" t="s">
        <v>160</v>
      </c>
      <c r="AG31" s="7" t="str">
        <f t="shared" si="101"/>
        <v>11</v>
      </c>
      <c r="AH31" s="7" t="str">
        <f t="shared" si="102"/>
        <v>`RequireSerialNo`</v>
      </c>
      <c r="AI31" s="7" t="str">
        <f t="shared" si="103"/>
        <v>`RequireSerialNo` int(11) DEFAULT NULL ,</v>
      </c>
      <c r="AJ31" s="7" t="str">
        <f t="shared" si="104"/>
        <v>@RequireSerialNo ,</v>
      </c>
      <c r="AK31" s="7" t="str">
        <f t="shared" si="105"/>
        <v>RequireSerialNo=@RequireSerialNo ,</v>
      </c>
      <c r="DG31" s="7" t="s">
        <v>229</v>
      </c>
      <c r="DH31" s="7" t="s">
        <v>250</v>
      </c>
      <c r="DI31" s="7" t="s">
        <v>160</v>
      </c>
      <c r="DJ31" s="7" t="str">
        <f t="shared" si="138"/>
        <v>11</v>
      </c>
      <c r="DK31" s="7" t="str">
        <f t="shared" si="139"/>
        <v>`DiscardPeriod`</v>
      </c>
      <c r="DL31" s="7" t="str">
        <f t="shared" si="140"/>
        <v>`DiscardPeriod` int(11) DEFAULT NULL ,</v>
      </c>
      <c r="DM31" s="7" t="str">
        <f t="shared" si="141"/>
        <v>@DiscardPeriod ,</v>
      </c>
      <c r="DN31" s="7" t="str">
        <f t="shared" si="142"/>
        <v>DiscardPeriod=@DiscardPeriod ,</v>
      </c>
      <c r="DP31" s="7" t="s">
        <v>253</v>
      </c>
      <c r="DQ31" s="7" t="s">
        <v>280</v>
      </c>
      <c r="DR31" s="7" t="s">
        <v>167</v>
      </c>
      <c r="DS31" s="7" t="str">
        <f t="shared" si="143"/>
        <v>255</v>
      </c>
      <c r="DT31" s="7" t="str">
        <f t="shared" si="144"/>
        <v>`PLACE`</v>
      </c>
      <c r="DU31" s="7" t="str">
        <f t="shared" si="145"/>
        <v>`PLACE` varchar(255) DEFAULT NULL ,</v>
      </c>
      <c r="DV31" s="7" t="str">
        <f t="shared" si="146"/>
        <v>@PLACE ,</v>
      </c>
      <c r="DW31" s="7" t="str">
        <f t="shared" si="147"/>
        <v>PLACE=@PLACE ,</v>
      </c>
      <c r="GG31" s="7" t="s">
        <v>416</v>
      </c>
      <c r="GH31" s="7" t="s">
        <v>35</v>
      </c>
      <c r="GI31" s="7" t="s">
        <v>167</v>
      </c>
      <c r="GJ31" s="7" t="str">
        <f t="shared" si="16"/>
        <v>255</v>
      </c>
      <c r="GK31" s="7" t="str">
        <f t="shared" si="172"/>
        <v>`PARENTID`</v>
      </c>
      <c r="GL31" s="7" t="str">
        <f t="shared" si="173"/>
        <v>`PARENTID` varchar(255) DEFAULT NULL ,</v>
      </c>
      <c r="GM31" s="7" t="str">
        <f t="shared" si="174"/>
        <v>@ParentID ,</v>
      </c>
      <c r="GN31" s="7" t="str">
        <f t="shared" si="175"/>
        <v>PARENTID=@ParentID ,</v>
      </c>
      <c r="HN31" s="7" t="s">
        <v>473</v>
      </c>
      <c r="HO31" s="7" t="s">
        <v>46</v>
      </c>
      <c r="HP31" s="7" t="s">
        <v>160</v>
      </c>
      <c r="HQ31" s="7" t="str">
        <f t="shared" si="19"/>
        <v>11</v>
      </c>
      <c r="HR31" s="7" t="str">
        <f t="shared" si="185"/>
        <v>`USERID`</v>
      </c>
      <c r="HS31" s="7" t="str">
        <f t="shared" si="186"/>
        <v>`USERID` int(11) DEFAULT NULL ,</v>
      </c>
      <c r="HT31" s="7" t="str">
        <f t="shared" si="187"/>
        <v>@USERID ,</v>
      </c>
      <c r="HU31" s="7" t="str">
        <f t="shared" si="188"/>
        <v>USERID=@USERID ,</v>
      </c>
    </row>
    <row r="32" spans="2:420" x14ac:dyDescent="0.2">
      <c r="B32" s="7" t="s">
        <v>147</v>
      </c>
      <c r="C32" s="7" t="s">
        <v>160</v>
      </c>
      <c r="D32" s="7" t="s">
        <v>160</v>
      </c>
      <c r="E32" s="7" t="str">
        <f t="shared" si="88"/>
        <v>11</v>
      </c>
      <c r="F32" s="7" t="str">
        <f t="shared" si="89"/>
        <v>`TemplateID`</v>
      </c>
      <c r="G32" s="7" t="str">
        <f t="shared" si="90"/>
        <v>`TemplateID` int(11) DEFAULT NULL</v>
      </c>
      <c r="H32" s="7" t="s">
        <v>168</v>
      </c>
      <c r="J32" s="7" t="s">
        <v>0</v>
      </c>
      <c r="K32" s="7" t="s">
        <v>32</v>
      </c>
      <c r="L32" s="7" t="s">
        <v>163</v>
      </c>
      <c r="M32" s="7" t="str">
        <f t="shared" si="91"/>
        <v/>
      </c>
      <c r="N32" s="7" t="str">
        <f t="shared" si="92"/>
        <v>`ENDDATE`</v>
      </c>
      <c r="O32" s="7" t="str">
        <f t="shared" si="93"/>
        <v>`ENDDATE` datetime() DEFAULT NULL</v>
      </c>
      <c r="P32" s="7" t="s">
        <v>168</v>
      </c>
      <c r="Q32" s="7" t="str">
        <f t="shared" si="94"/>
        <v>@ENDDATE</v>
      </c>
      <c r="R32" s="7" t="s">
        <v>168</v>
      </c>
      <c r="S32" s="7" t="str">
        <f t="shared" si="95"/>
        <v>ENDDATE=@ENDDATE,</v>
      </c>
      <c r="U32" s="7" t="s">
        <v>94</v>
      </c>
      <c r="V32" s="7" t="s">
        <v>115</v>
      </c>
      <c r="W32" s="7" t="s">
        <v>163</v>
      </c>
      <c r="X32" s="7" t="str">
        <f t="shared" si="96"/>
        <v/>
      </c>
      <c r="Y32" s="7" t="str">
        <f t="shared" si="97"/>
        <v>`TempActivateStartDate`</v>
      </c>
      <c r="Z32" s="7" t="str">
        <f t="shared" si="98"/>
        <v>`TempActivateStartDate` datetime() DEFAULT NULL ,</v>
      </c>
      <c r="AA32" s="7" t="str">
        <f t="shared" si="99"/>
        <v>@TempActivateStartDate ,</v>
      </c>
      <c r="AB32" s="7" t="str">
        <f t="shared" si="100"/>
        <v>TempActivateStartDate=@TempActivateStartDate ,</v>
      </c>
      <c r="AD32" s="7" t="s">
        <v>123</v>
      </c>
      <c r="AE32" s="7" t="s">
        <v>147</v>
      </c>
      <c r="AF32" s="7" t="s">
        <v>160</v>
      </c>
      <c r="AG32" s="7" t="str">
        <f t="shared" si="101"/>
        <v>11</v>
      </c>
      <c r="AH32" s="7" t="str">
        <f t="shared" si="102"/>
        <v>`TemplateID`</v>
      </c>
      <c r="AI32" s="7" t="str">
        <f t="shared" si="103"/>
        <v>`TemplateID` int(11) DEFAULT NULL ,</v>
      </c>
      <c r="AJ32" s="7" t="str">
        <f t="shared" si="104"/>
        <v>@TemplateID ,</v>
      </c>
      <c r="AK32" s="7" t="str">
        <f t="shared" si="105"/>
        <v>TemplateID=@TemplateID ,</v>
      </c>
      <c r="DG32" s="7" t="s">
        <v>229</v>
      </c>
      <c r="DH32" s="7" t="s">
        <v>251</v>
      </c>
      <c r="DI32" s="7" t="s">
        <v>160</v>
      </c>
      <c r="DJ32" s="7" t="str">
        <f t="shared" si="138"/>
        <v>11</v>
      </c>
      <c r="DK32" s="7" t="str">
        <f t="shared" si="139"/>
        <v>`ChildCID`</v>
      </c>
      <c r="DL32" s="7" t="str">
        <f t="shared" si="140"/>
        <v>`ChildCID` int(11) DEFAULT NULL ,</v>
      </c>
      <c r="DM32" s="7" t="str">
        <f t="shared" si="141"/>
        <v>@ChildCID ,</v>
      </c>
      <c r="DN32" s="7" t="str">
        <f t="shared" si="142"/>
        <v>ChildCID=@ChildCID ,</v>
      </c>
      <c r="DP32" s="7" t="s">
        <v>253</v>
      </c>
      <c r="DQ32" s="7" t="s">
        <v>281</v>
      </c>
      <c r="DR32" s="7" t="s">
        <v>167</v>
      </c>
      <c r="DS32" s="7" t="str">
        <f t="shared" si="143"/>
        <v>255</v>
      </c>
      <c r="DT32" s="7" t="str">
        <f t="shared" si="144"/>
        <v>`REASON`</v>
      </c>
      <c r="DU32" s="7" t="str">
        <f t="shared" si="145"/>
        <v>`REASON` varchar(255) DEFAULT NULL ,</v>
      </c>
      <c r="DV32" s="7" t="str">
        <f t="shared" si="146"/>
        <v>@REASON ,</v>
      </c>
      <c r="DW32" s="7" t="str">
        <f t="shared" si="147"/>
        <v>REASON=@REASON ,</v>
      </c>
      <c r="GG32" s="7" t="s">
        <v>416</v>
      </c>
      <c r="GH32" s="7" t="s">
        <v>447</v>
      </c>
      <c r="GI32" s="7" t="s">
        <v>167</v>
      </c>
      <c r="GJ32" s="7" t="str">
        <f t="shared" si="16"/>
        <v>255</v>
      </c>
      <c r="GK32" s="7" t="str">
        <f t="shared" si="172"/>
        <v>`TITLETYPE`</v>
      </c>
      <c r="GL32" s="7" t="str">
        <f t="shared" si="173"/>
        <v>`TITLETYPE` varchar(255) DEFAULT NULL ,</v>
      </c>
      <c r="GM32" s="7" t="str">
        <f t="shared" si="174"/>
        <v>@TitleType ,</v>
      </c>
      <c r="GN32" s="7" t="str">
        <f t="shared" si="175"/>
        <v>TITLETYPE=@TitleType ,</v>
      </c>
      <c r="HN32" s="7" t="s">
        <v>473</v>
      </c>
      <c r="HO32" s="7" t="s">
        <v>495</v>
      </c>
      <c r="HP32" s="7" t="s">
        <v>167</v>
      </c>
      <c r="HQ32" s="7" t="str">
        <f t="shared" si="19"/>
        <v>255</v>
      </c>
      <c r="HR32" s="7" t="str">
        <f t="shared" si="185"/>
        <v>`NAS`</v>
      </c>
      <c r="HS32" s="7" t="str">
        <f t="shared" si="186"/>
        <v>`NAS` varchar(255) DEFAULT NULL ,</v>
      </c>
      <c r="HT32" s="7" t="str">
        <f t="shared" si="187"/>
        <v>@NAS ,</v>
      </c>
      <c r="HU32" s="7" t="str">
        <f t="shared" si="188"/>
        <v>NAS=@NAS ,</v>
      </c>
    </row>
    <row r="33" spans="2:469" x14ac:dyDescent="0.2">
      <c r="B33" s="7" t="s">
        <v>148</v>
      </c>
      <c r="C33" s="7" t="s">
        <v>161</v>
      </c>
      <c r="D33" s="7" t="s">
        <v>167</v>
      </c>
      <c r="E33" s="7" t="str">
        <f t="shared" si="88"/>
        <v>255</v>
      </c>
      <c r="F33" s="7" t="str">
        <f t="shared" si="89"/>
        <v>`SerialNoFilter`</v>
      </c>
      <c r="G33" s="7" t="str">
        <f t="shared" si="90"/>
        <v>`SerialNoFilter` varchar(255) DEFAULT NULL</v>
      </c>
      <c r="H33" s="7" t="s">
        <v>168</v>
      </c>
      <c r="J33" s="7" t="s">
        <v>0</v>
      </c>
      <c r="K33" s="7" t="s">
        <v>33</v>
      </c>
      <c r="L33" s="7" t="s">
        <v>160</v>
      </c>
      <c r="M33" s="7" t="str">
        <f t="shared" si="91"/>
        <v>11</v>
      </c>
      <c r="N33" s="7" t="str">
        <f t="shared" si="92"/>
        <v>`CLTYPE`</v>
      </c>
      <c r="O33" s="7" t="str">
        <f t="shared" si="93"/>
        <v>`CLTYPE` int(11) DEFAULT NULL</v>
      </c>
      <c r="P33" s="7" t="s">
        <v>168</v>
      </c>
      <c r="Q33" s="7" t="str">
        <f t="shared" si="94"/>
        <v>@CLTYPE</v>
      </c>
      <c r="R33" s="7" t="s">
        <v>168</v>
      </c>
      <c r="S33" s="7" t="str">
        <f t="shared" si="95"/>
        <v>CLTYPE=@CLTYPE,</v>
      </c>
      <c r="U33" s="7" t="s">
        <v>94</v>
      </c>
      <c r="V33" s="7" t="s">
        <v>116</v>
      </c>
      <c r="W33" s="7" t="s">
        <v>163</v>
      </c>
      <c r="X33" s="7" t="str">
        <f t="shared" si="96"/>
        <v/>
      </c>
      <c r="Y33" s="7" t="str">
        <f t="shared" si="97"/>
        <v>`TempActivateEndDate`</v>
      </c>
      <c r="Z33" s="7" t="str">
        <f t="shared" si="98"/>
        <v>`TempActivateEndDate` datetime() DEFAULT NULL ,</v>
      </c>
      <c r="AA33" s="7" t="str">
        <f t="shared" si="99"/>
        <v>@TempActivateEndDate ,</v>
      </c>
      <c r="AB33" s="7" t="str">
        <f t="shared" si="100"/>
        <v>TempActivateEndDate=@TempActivateEndDate ,</v>
      </c>
      <c r="AD33" s="7" t="s">
        <v>123</v>
      </c>
      <c r="AE33" s="7" t="s">
        <v>148</v>
      </c>
      <c r="AF33" s="7" t="s">
        <v>167</v>
      </c>
      <c r="AG33" s="7" t="str">
        <f t="shared" si="101"/>
        <v>255</v>
      </c>
      <c r="AH33" s="7" t="str">
        <f t="shared" si="102"/>
        <v>`SerialNoFilter`</v>
      </c>
      <c r="AI33" s="7" t="str">
        <f t="shared" si="103"/>
        <v>`SerialNoFilter` varchar(255) DEFAULT NULL ,</v>
      </c>
      <c r="AJ33" s="7" t="str">
        <f t="shared" si="104"/>
        <v>@SerialNoFilter ,</v>
      </c>
      <c r="AK33" s="7" t="str">
        <f t="shared" si="105"/>
        <v>SerialNoFilter=@SerialNoFilter ,</v>
      </c>
      <c r="DG33" s="7" t="s">
        <v>229</v>
      </c>
      <c r="DH33" s="7" t="s">
        <v>252</v>
      </c>
      <c r="DI33" s="7" t="s">
        <v>166</v>
      </c>
      <c r="DJ33" s="7" t="str">
        <f t="shared" si="138"/>
        <v>12,5</v>
      </c>
      <c r="DK33" s="7" t="str">
        <f t="shared" si="139"/>
        <v>`DiscountCost`</v>
      </c>
      <c r="DL33" s="7" t="str">
        <f t="shared" si="140"/>
        <v>`DiscountCost` decimal(12,5) DEFAULT NULL ,</v>
      </c>
      <c r="DM33" s="7" t="str">
        <f t="shared" si="141"/>
        <v>@DiscountCost ,</v>
      </c>
      <c r="DN33" s="7" t="str">
        <f t="shared" si="142"/>
        <v>DiscountCost=@DiscountCost ,</v>
      </c>
      <c r="DP33" s="7" t="s">
        <v>253</v>
      </c>
      <c r="DQ33" s="7" t="s">
        <v>282</v>
      </c>
      <c r="DR33" s="7" t="s">
        <v>166</v>
      </c>
      <c r="DS33" s="7" t="str">
        <f t="shared" si="143"/>
        <v>12,5</v>
      </c>
      <c r="DT33" s="7" t="str">
        <f t="shared" si="144"/>
        <v>`SUMA`</v>
      </c>
      <c r="DU33" s="7" t="str">
        <f t="shared" si="145"/>
        <v>`SUMA` decimal(12,5) DEFAULT NULL ,</v>
      </c>
      <c r="DV33" s="7" t="str">
        <f t="shared" si="146"/>
        <v>@SUMA ,</v>
      </c>
      <c r="DW33" s="7" t="str">
        <f t="shared" si="147"/>
        <v>SUMA=@SUMA ,</v>
      </c>
      <c r="GG33" s="7" t="s">
        <v>416</v>
      </c>
      <c r="GH33" s="7" t="s">
        <v>448</v>
      </c>
      <c r="GI33" s="7" t="s">
        <v>167</v>
      </c>
      <c r="GJ33" s="7" t="str">
        <f t="shared" si="16"/>
        <v>255</v>
      </c>
      <c r="GK33" s="7" t="str">
        <f t="shared" si="172"/>
        <v>`NUMSEASONS`</v>
      </c>
      <c r="GL33" s="7" t="str">
        <f t="shared" si="173"/>
        <v>`NUMSEASONS` varchar(255) DEFAULT NULL ,</v>
      </c>
      <c r="GM33" s="7" t="str">
        <f t="shared" si="174"/>
        <v>@NumSeasons ,</v>
      </c>
      <c r="GN33" s="7" t="str">
        <f t="shared" si="175"/>
        <v>NUMSEASONS=@NumSeasons ,</v>
      </c>
      <c r="HN33" s="7" t="s">
        <v>473</v>
      </c>
      <c r="HO33" s="7" t="s">
        <v>35</v>
      </c>
      <c r="HP33" s="7" t="s">
        <v>160</v>
      </c>
      <c r="HQ33" s="7" t="str">
        <f t="shared" si="19"/>
        <v>11</v>
      </c>
      <c r="HR33" s="7" t="str">
        <f t="shared" si="185"/>
        <v>`PARENTID`</v>
      </c>
      <c r="HS33" s="7" t="str">
        <f t="shared" si="186"/>
        <v>`PARENTID` int(11) DEFAULT NULL ,</v>
      </c>
      <c r="HT33" s="7" t="str">
        <f t="shared" si="187"/>
        <v>@ParentID ,</v>
      </c>
      <c r="HU33" s="7" t="str">
        <f t="shared" si="188"/>
        <v>PARENTID=@ParentID ,</v>
      </c>
    </row>
    <row r="34" spans="2:469" x14ac:dyDescent="0.2">
      <c r="B34" s="7" t="s">
        <v>149</v>
      </c>
      <c r="C34" s="7" t="s">
        <v>160</v>
      </c>
      <c r="D34" s="7" t="s">
        <v>160</v>
      </c>
      <c r="E34" s="7" t="str">
        <f t="shared" si="88"/>
        <v>11</v>
      </c>
      <c r="F34" s="7" t="str">
        <f t="shared" si="89"/>
        <v>`AllowTemporaryActivation`</v>
      </c>
      <c r="G34" s="7" t="str">
        <f t="shared" si="90"/>
        <v>`AllowTemporaryActivation` int(11) DEFAULT NULL</v>
      </c>
      <c r="H34" s="7" t="s">
        <v>168</v>
      </c>
      <c r="J34" s="7" t="s">
        <v>0</v>
      </c>
      <c r="K34" s="7" t="s">
        <v>34</v>
      </c>
      <c r="L34" s="7" t="s">
        <v>160</v>
      </c>
      <c r="M34" s="7" t="str">
        <f t="shared" si="91"/>
        <v>11</v>
      </c>
      <c r="N34" s="7" t="str">
        <f t="shared" si="92"/>
        <v>`CLClass`</v>
      </c>
      <c r="O34" s="7" t="str">
        <f t="shared" si="93"/>
        <v>`CLClass` int(11) DEFAULT NULL</v>
      </c>
      <c r="P34" s="7" t="s">
        <v>168</v>
      </c>
      <c r="Q34" s="7" t="str">
        <f t="shared" si="94"/>
        <v>@CLClass</v>
      </c>
      <c r="R34" s="7" t="s">
        <v>168</v>
      </c>
      <c r="S34" s="7" t="str">
        <f t="shared" si="95"/>
        <v>CLClass=@CLClass,</v>
      </c>
      <c r="U34" s="7" t="s">
        <v>94</v>
      </c>
      <c r="V34" s="7" t="s">
        <v>117</v>
      </c>
      <c r="W34" s="7" t="s">
        <v>167</v>
      </c>
      <c r="X34" s="7" t="str">
        <f t="shared" si="96"/>
        <v>255</v>
      </c>
      <c r="Y34" s="7" t="str">
        <f t="shared" si="97"/>
        <v>`ContractType`</v>
      </c>
      <c r="Z34" s="7" t="str">
        <f t="shared" si="98"/>
        <v>`ContractType` varchar(255) DEFAULT NULL ,</v>
      </c>
      <c r="AA34" s="7" t="str">
        <f t="shared" si="99"/>
        <v>@ContractType ,</v>
      </c>
      <c r="AB34" s="7" t="str">
        <f t="shared" si="100"/>
        <v>ContractType=@ContractType ,</v>
      </c>
      <c r="AD34" s="7" t="s">
        <v>123</v>
      </c>
      <c r="AE34" s="7" t="s">
        <v>149</v>
      </c>
      <c r="AF34" s="7" t="s">
        <v>160</v>
      </c>
      <c r="AG34" s="7" t="str">
        <f t="shared" si="101"/>
        <v>11</v>
      </c>
      <c r="AH34" s="7" t="str">
        <f t="shared" si="102"/>
        <v>`AllowTemporaryActivation`</v>
      </c>
      <c r="AI34" s="7" t="str">
        <f t="shared" si="103"/>
        <v>`AllowTemporaryActivation` int(11) DEFAULT NULL ,</v>
      </c>
      <c r="AJ34" s="7" t="str">
        <f t="shared" si="104"/>
        <v>@AllowTemporaryActivation ,</v>
      </c>
      <c r="AK34" s="7" t="str">
        <f t="shared" si="105"/>
        <v>AllowTemporaryActivation=@AllowTemporaryActivation ,</v>
      </c>
      <c r="DP34" s="7" t="s">
        <v>253</v>
      </c>
      <c r="DQ34" s="7" t="s">
        <v>13</v>
      </c>
      <c r="DR34" s="7" t="s">
        <v>166</v>
      </c>
      <c r="DS34" s="7" t="str">
        <f t="shared" si="143"/>
        <v>12,5</v>
      </c>
      <c r="DT34" s="7" t="str">
        <f t="shared" si="144"/>
        <v>`DDS`</v>
      </c>
      <c r="DU34" s="7" t="str">
        <f t="shared" si="145"/>
        <v>`DDS` decimal(12,5) DEFAULT NULL ,</v>
      </c>
      <c r="DV34" s="7" t="str">
        <f t="shared" si="146"/>
        <v>@DDS ,</v>
      </c>
      <c r="DW34" s="7" t="str">
        <f t="shared" si="147"/>
        <v>DDS=@DDS ,</v>
      </c>
      <c r="GG34" s="7" t="s">
        <v>416</v>
      </c>
      <c r="GH34" s="7" t="s">
        <v>449</v>
      </c>
      <c r="GI34" s="7" t="s">
        <v>167</v>
      </c>
      <c r="GJ34" s="7" t="str">
        <f t="shared" si="16"/>
        <v>255</v>
      </c>
      <c r="GK34" s="7" t="str">
        <f t="shared" si="172"/>
        <v>`NUMEPISODES`</v>
      </c>
      <c r="GL34" s="7" t="str">
        <f t="shared" si="173"/>
        <v>`NUMEPISODES` varchar(255) DEFAULT NULL ,</v>
      </c>
      <c r="GM34" s="7" t="str">
        <f t="shared" si="174"/>
        <v>@NumEpisodes ,</v>
      </c>
      <c r="GN34" s="7" t="str">
        <f t="shared" si="175"/>
        <v>NUMEPISODES=@NumEpisodes ,</v>
      </c>
      <c r="HN34" s="7" t="s">
        <v>473</v>
      </c>
      <c r="HO34" s="7" t="s">
        <v>496</v>
      </c>
      <c r="HP34" s="7" t="s">
        <v>167</v>
      </c>
      <c r="HQ34" s="7" t="str">
        <f t="shared" si="19"/>
        <v>255</v>
      </c>
      <c r="HR34" s="7" t="str">
        <f t="shared" si="185"/>
        <v>`INTERFACE`</v>
      </c>
      <c r="HS34" s="7" t="str">
        <f t="shared" si="186"/>
        <v>`INTERFACE` varchar(255) DEFAULT NULL ,</v>
      </c>
      <c r="HT34" s="7" t="str">
        <f t="shared" si="187"/>
        <v>@Interface ,</v>
      </c>
      <c r="HU34" s="7" t="str">
        <f t="shared" si="188"/>
        <v>INTERFACE=@Interface ,</v>
      </c>
    </row>
    <row r="35" spans="2:469" x14ac:dyDescent="0.2">
      <c r="B35" s="7" t="s">
        <v>150</v>
      </c>
      <c r="C35" s="7" t="s">
        <v>160</v>
      </c>
      <c r="D35" s="7" t="s">
        <v>160</v>
      </c>
      <c r="E35" s="7" t="str">
        <f t="shared" si="88"/>
        <v>11</v>
      </c>
      <c r="F35" s="7" t="str">
        <f t="shared" si="89"/>
        <v>`AllowHiSpeedActivation`</v>
      </c>
      <c r="G35" s="7" t="str">
        <f t="shared" si="90"/>
        <v>`AllowHiSpeedActivation` int(11) DEFAULT NULL</v>
      </c>
      <c r="H35" s="7" t="s">
        <v>168</v>
      </c>
      <c r="J35" s="7" t="s">
        <v>0</v>
      </c>
      <c r="K35" s="7" t="s">
        <v>35</v>
      </c>
      <c r="L35" s="7" t="s">
        <v>160</v>
      </c>
      <c r="M35" s="7" t="str">
        <f t="shared" si="91"/>
        <v>11</v>
      </c>
      <c r="N35" s="7" t="str">
        <f t="shared" si="92"/>
        <v>`ParentID`</v>
      </c>
      <c r="O35" s="7" t="str">
        <f t="shared" si="93"/>
        <v>`ParentID` int(11) DEFAULT NULL</v>
      </c>
      <c r="P35" s="7" t="s">
        <v>168</v>
      </c>
      <c r="Q35" s="7" t="str">
        <f t="shared" si="94"/>
        <v>@ParentID</v>
      </c>
      <c r="R35" s="7" t="s">
        <v>168</v>
      </c>
      <c r="S35" s="7" t="str">
        <f t="shared" si="95"/>
        <v>ParentID=@ParentID,</v>
      </c>
      <c r="U35" s="7" t="s">
        <v>94</v>
      </c>
      <c r="V35" s="7" t="s">
        <v>38</v>
      </c>
      <c r="W35" s="7" t="s">
        <v>160</v>
      </c>
      <c r="X35" s="7" t="str">
        <f t="shared" si="96"/>
        <v>11</v>
      </c>
      <c r="Y35" s="7" t="str">
        <f t="shared" si="97"/>
        <v>`RegionID`</v>
      </c>
      <c r="Z35" s="7" t="str">
        <f t="shared" si="98"/>
        <v>`RegionID` int(11) DEFAULT NULL ,</v>
      </c>
      <c r="AA35" s="7" t="str">
        <f t="shared" si="99"/>
        <v>@RegionID ,</v>
      </c>
      <c r="AB35" s="7" t="str">
        <f t="shared" si="100"/>
        <v>RegionID=@RegionID ,</v>
      </c>
      <c r="AD35" s="7" t="s">
        <v>123</v>
      </c>
      <c r="AE35" s="7" t="s">
        <v>150</v>
      </c>
      <c r="AF35" s="7" t="s">
        <v>160</v>
      </c>
      <c r="AG35" s="7" t="str">
        <f t="shared" si="101"/>
        <v>11</v>
      </c>
      <c r="AH35" s="7" t="str">
        <f t="shared" si="102"/>
        <v>`AllowHiSpeedActivation`</v>
      </c>
      <c r="AI35" s="7" t="str">
        <f t="shared" si="103"/>
        <v>`AllowHiSpeedActivation` int(11) DEFAULT NULL ,</v>
      </c>
      <c r="AJ35" s="7" t="str">
        <f t="shared" si="104"/>
        <v>@AllowHiSpeedActivation ,</v>
      </c>
      <c r="AK35" s="7" t="str">
        <f t="shared" si="105"/>
        <v>AllowHiSpeedActivation=@AllowHiSpeedActivation ,</v>
      </c>
      <c r="DP35" s="7" t="s">
        <v>253</v>
      </c>
      <c r="DQ35" s="7" t="s">
        <v>283</v>
      </c>
      <c r="DR35" s="7" t="s">
        <v>166</v>
      </c>
      <c r="DS35" s="7" t="str">
        <f t="shared" si="143"/>
        <v>12,5</v>
      </c>
      <c r="DT35" s="7" t="str">
        <f t="shared" si="144"/>
        <v>`TOTAL`</v>
      </c>
      <c r="DU35" s="7" t="str">
        <f t="shared" si="145"/>
        <v>`TOTAL` decimal(12,5) DEFAULT NULL ,</v>
      </c>
      <c r="DV35" s="7" t="str">
        <f t="shared" si="146"/>
        <v>@TOTAL ,</v>
      </c>
      <c r="DW35" s="7" t="str">
        <f t="shared" si="147"/>
        <v>TOTAL=@TOTAL ,</v>
      </c>
      <c r="GG35" s="7" t="s">
        <v>416</v>
      </c>
      <c r="GH35" s="7" t="s">
        <v>450</v>
      </c>
      <c r="GI35" s="7" t="s">
        <v>167</v>
      </c>
      <c r="GJ35" s="7" t="str">
        <f t="shared" si="16"/>
        <v>255</v>
      </c>
      <c r="GK35" s="7" t="str">
        <f t="shared" si="172"/>
        <v>`SEASON`</v>
      </c>
      <c r="GL35" s="7" t="str">
        <f t="shared" si="173"/>
        <v>`SEASON` varchar(255) DEFAULT NULL ,</v>
      </c>
      <c r="GM35" s="7" t="str">
        <f t="shared" si="174"/>
        <v>@Season ,</v>
      </c>
      <c r="GN35" s="7" t="str">
        <f t="shared" si="175"/>
        <v>SEASON=@Season ,</v>
      </c>
      <c r="HN35" s="7" t="s">
        <v>473</v>
      </c>
      <c r="HO35" s="7" t="s">
        <v>497</v>
      </c>
      <c r="HP35" s="7" t="s">
        <v>163</v>
      </c>
      <c r="HQ35" s="7" t="str">
        <f t="shared" si="19"/>
        <v/>
      </c>
      <c r="HR35" s="7" t="str">
        <f t="shared" si="185"/>
        <v>`TESTDATE`</v>
      </c>
      <c r="HS35" s="7" t="str">
        <f t="shared" si="186"/>
        <v>`TESTDATE` datetime() DEFAULT NULL ,</v>
      </c>
      <c r="HT35" s="7" t="str">
        <f t="shared" si="187"/>
        <v>@TestDate ,</v>
      </c>
      <c r="HU35" s="7" t="str">
        <f t="shared" si="188"/>
        <v>TESTDATE=@TestDate ,</v>
      </c>
    </row>
    <row r="36" spans="2:469" x14ac:dyDescent="0.2">
      <c r="B36" s="7" t="s">
        <v>151</v>
      </c>
      <c r="C36" s="7" t="s">
        <v>160</v>
      </c>
      <c r="D36" s="7" t="s">
        <v>160</v>
      </c>
      <c r="E36" s="7" t="str">
        <f t="shared" si="88"/>
        <v>11</v>
      </c>
      <c r="F36" s="7" t="str">
        <f t="shared" si="89"/>
        <v>`DisableTerminationOnLimit`</v>
      </c>
      <c r="G36" s="7" t="str">
        <f t="shared" si="90"/>
        <v>`DisableTerminationOnLimit` int(11) DEFAULT NULL</v>
      </c>
      <c r="H36" s="7" t="s">
        <v>168</v>
      </c>
      <c r="J36" s="7" t="s">
        <v>0</v>
      </c>
      <c r="K36" s="7" t="s">
        <v>36</v>
      </c>
      <c r="L36" s="7" t="s">
        <v>160</v>
      </c>
      <c r="M36" s="7" t="str">
        <f t="shared" si="91"/>
        <v>11</v>
      </c>
      <c r="N36" s="7" t="str">
        <f t="shared" si="92"/>
        <v>`DeliveryCLID`</v>
      </c>
      <c r="O36" s="7" t="str">
        <f t="shared" si="93"/>
        <v>`DeliveryCLID` int(11) DEFAULT NULL</v>
      </c>
      <c r="P36" s="7" t="s">
        <v>168</v>
      </c>
      <c r="Q36" s="7" t="str">
        <f t="shared" si="94"/>
        <v>@DeliveryCLID</v>
      </c>
      <c r="R36" s="7" t="s">
        <v>168</v>
      </c>
      <c r="S36" s="7" t="str">
        <f t="shared" si="95"/>
        <v>DeliveryCLID=@DeliveryCLID,</v>
      </c>
      <c r="U36" s="7" t="s">
        <v>94</v>
      </c>
      <c r="V36" s="7" t="s">
        <v>118</v>
      </c>
      <c r="W36" s="7" t="s">
        <v>167</v>
      </c>
      <c r="X36" s="7" t="str">
        <f t="shared" si="96"/>
        <v>255</v>
      </c>
      <c r="Y36" s="7" t="str">
        <f t="shared" si="97"/>
        <v>`Address`</v>
      </c>
      <c r="Z36" s="7" t="str">
        <f t="shared" si="98"/>
        <v>`Address` varchar(255) DEFAULT NULL ,</v>
      </c>
      <c r="AA36" s="7" t="str">
        <f t="shared" si="99"/>
        <v>@Address ,</v>
      </c>
      <c r="AB36" s="7" t="str">
        <f t="shared" si="100"/>
        <v>Address=@Address ,</v>
      </c>
      <c r="AD36" s="7" t="s">
        <v>123</v>
      </c>
      <c r="AE36" s="7" t="s">
        <v>151</v>
      </c>
      <c r="AF36" s="7" t="s">
        <v>160</v>
      </c>
      <c r="AG36" s="7" t="str">
        <f t="shared" si="101"/>
        <v>11</v>
      </c>
      <c r="AH36" s="7" t="str">
        <f t="shared" si="102"/>
        <v>`DisableTerminationOnLimit`</v>
      </c>
      <c r="AI36" s="7" t="str">
        <f t="shared" si="103"/>
        <v>`DisableTerminationOnLimit` int(11) DEFAULT NULL ,</v>
      </c>
      <c r="AJ36" s="7" t="str">
        <f t="shared" si="104"/>
        <v>@DisableTerminationOnLimit ,</v>
      </c>
      <c r="AK36" s="7" t="str">
        <f t="shared" si="105"/>
        <v>DisableTerminationOnLimit=@DisableTerminationOnLimit ,</v>
      </c>
      <c r="DP36" s="7" t="s">
        <v>253</v>
      </c>
      <c r="DQ36" s="7" t="s">
        <v>284</v>
      </c>
      <c r="DR36" s="7" t="s">
        <v>166</v>
      </c>
      <c r="DS36" s="7" t="str">
        <f t="shared" si="143"/>
        <v>12,5</v>
      </c>
      <c r="DT36" s="7" t="str">
        <f t="shared" si="144"/>
        <v>`DEBT`</v>
      </c>
      <c r="DU36" s="7" t="str">
        <f t="shared" si="145"/>
        <v>`DEBT` decimal(12,5) DEFAULT NULL ,</v>
      </c>
      <c r="DV36" s="7" t="str">
        <f t="shared" si="146"/>
        <v>@DEBT ,</v>
      </c>
      <c r="DW36" s="7" t="str">
        <f t="shared" si="147"/>
        <v>DEBT=@DEBT ,</v>
      </c>
      <c r="GG36" s="7" t="s">
        <v>416</v>
      </c>
      <c r="GH36" s="7" t="s">
        <v>451</v>
      </c>
      <c r="GI36" s="7" t="s">
        <v>160</v>
      </c>
      <c r="GJ36" s="7" t="str">
        <f t="shared" si="16"/>
        <v>11</v>
      </c>
      <c r="GK36" s="7" t="str">
        <f t="shared" si="172"/>
        <v>`TESTING`</v>
      </c>
      <c r="GL36" s="7" t="str">
        <f t="shared" si="173"/>
        <v>`TESTING` int(11) DEFAULT NULL ,</v>
      </c>
      <c r="GM36" s="7" t="str">
        <f t="shared" si="174"/>
        <v>@Testing ,</v>
      </c>
      <c r="GN36" s="7" t="str">
        <f t="shared" si="175"/>
        <v>TESTING=@Testing ,</v>
      </c>
      <c r="HN36" s="7" t="s">
        <v>473</v>
      </c>
      <c r="HO36" s="7" t="s">
        <v>498</v>
      </c>
      <c r="HP36" s="7" t="s">
        <v>167</v>
      </c>
      <c r="HQ36" s="7" t="str">
        <f t="shared" si="19"/>
        <v>255</v>
      </c>
      <c r="HR36" s="7" t="str">
        <f t="shared" si="185"/>
        <v>`TESTSTATE`</v>
      </c>
      <c r="HS36" s="7" t="str">
        <f t="shared" si="186"/>
        <v>`TESTSTATE` varchar(255) DEFAULT NULL ,</v>
      </c>
      <c r="HT36" s="7" t="str">
        <f t="shared" si="187"/>
        <v>@TestState ,</v>
      </c>
      <c r="HU36" s="7" t="str">
        <f t="shared" si="188"/>
        <v>TESTSTATE=@TestState ,</v>
      </c>
    </row>
    <row r="37" spans="2:469" x14ac:dyDescent="0.2">
      <c r="B37" s="7" t="s">
        <v>152</v>
      </c>
      <c r="C37" s="7" t="s">
        <v>160</v>
      </c>
      <c r="D37" s="7" t="s">
        <v>160</v>
      </c>
      <c r="E37" s="7" t="str">
        <f t="shared" si="88"/>
        <v>11</v>
      </c>
      <c r="F37" s="7" t="str">
        <f t="shared" si="89"/>
        <v>`AllowUsageTransfer`</v>
      </c>
      <c r="G37" s="7" t="str">
        <f t="shared" si="90"/>
        <v>`AllowUsageTransfer` int(11) DEFAULT NULL</v>
      </c>
      <c r="H37" s="7" t="s">
        <v>168</v>
      </c>
      <c r="J37" s="7" t="s">
        <v>0</v>
      </c>
      <c r="K37" s="7" t="s">
        <v>37</v>
      </c>
      <c r="L37" s="7" t="s">
        <v>160</v>
      </c>
      <c r="M37" s="7" t="str">
        <f t="shared" si="91"/>
        <v>11</v>
      </c>
      <c r="N37" s="7" t="str">
        <f t="shared" si="92"/>
        <v>`DeliveryDepoID`</v>
      </c>
      <c r="O37" s="7" t="str">
        <f t="shared" si="93"/>
        <v>`DeliveryDepoID` int(11) DEFAULT NULL</v>
      </c>
      <c r="P37" s="7" t="s">
        <v>168</v>
      </c>
      <c r="Q37" s="7" t="str">
        <f t="shared" si="94"/>
        <v>@DeliveryDepoID</v>
      </c>
      <c r="R37" s="7" t="s">
        <v>168</v>
      </c>
      <c r="S37" s="7" t="str">
        <f t="shared" si="95"/>
        <v>DeliveryDepoID=@DeliveryDepoID,</v>
      </c>
      <c r="U37" s="7" t="s">
        <v>94</v>
      </c>
      <c r="V37" s="7" t="s">
        <v>119</v>
      </c>
      <c r="W37" s="7" t="s">
        <v>160</v>
      </c>
      <c r="X37" s="7" t="str">
        <f t="shared" si="96"/>
        <v>11</v>
      </c>
      <c r="Y37" s="7" t="str">
        <f t="shared" si="97"/>
        <v>`TechRegionID`</v>
      </c>
      <c r="Z37" s="7" t="str">
        <f t="shared" si="98"/>
        <v>`TechRegionID` int(11) DEFAULT NULL ,</v>
      </c>
      <c r="AA37" s="7" t="str">
        <f t="shared" si="99"/>
        <v>@TechRegionID ,</v>
      </c>
      <c r="AB37" s="7" t="str">
        <f t="shared" si="100"/>
        <v>TechRegionID=@TechRegionID ,</v>
      </c>
      <c r="AD37" s="7" t="s">
        <v>123</v>
      </c>
      <c r="AE37" s="7" t="s">
        <v>152</v>
      </c>
      <c r="AF37" s="7" t="s">
        <v>160</v>
      </c>
      <c r="AG37" s="7" t="str">
        <f t="shared" si="101"/>
        <v>11</v>
      </c>
      <c r="AH37" s="7" t="str">
        <f t="shared" si="102"/>
        <v>`AllowUsageTransfer`</v>
      </c>
      <c r="AI37" s="7" t="str">
        <f t="shared" si="103"/>
        <v>`AllowUsageTransfer` int(11) DEFAULT NULL ,</v>
      </c>
      <c r="AJ37" s="7" t="str">
        <f t="shared" si="104"/>
        <v>@AllowUsageTransfer ,</v>
      </c>
      <c r="AK37" s="7" t="str">
        <f t="shared" si="105"/>
        <v>AllowUsageTransfer=@AllowUsageTransfer ,</v>
      </c>
      <c r="DP37" s="7" t="s">
        <v>253</v>
      </c>
      <c r="DQ37" s="7" t="s">
        <v>285</v>
      </c>
      <c r="DR37" s="7" t="s">
        <v>166</v>
      </c>
      <c r="DS37" s="7" t="str">
        <f t="shared" si="143"/>
        <v>12,5</v>
      </c>
      <c r="DT37" s="7" t="str">
        <f t="shared" si="144"/>
        <v>`Avance`</v>
      </c>
      <c r="DU37" s="7" t="str">
        <f t="shared" si="145"/>
        <v>`Avance` decimal(12,5) DEFAULT NULL ,</v>
      </c>
      <c r="DV37" s="7" t="str">
        <f t="shared" si="146"/>
        <v>@Avance ,</v>
      </c>
      <c r="DW37" s="7" t="str">
        <f t="shared" si="147"/>
        <v>Avance=@Avance ,</v>
      </c>
      <c r="HN37" s="7" t="s">
        <v>473</v>
      </c>
      <c r="HO37" s="7" t="s">
        <v>499</v>
      </c>
      <c r="HP37" s="7" t="s">
        <v>160</v>
      </c>
      <c r="HQ37" s="7" t="str">
        <f t="shared" si="19"/>
        <v>11</v>
      </c>
      <c r="HR37" s="7" t="str">
        <f t="shared" si="185"/>
        <v>`ACTIVITYID`</v>
      </c>
      <c r="HS37" s="7" t="str">
        <f t="shared" si="186"/>
        <v>`ACTIVITYID` int(11) DEFAULT NULL ,</v>
      </c>
      <c r="HT37" s="7" t="str">
        <f t="shared" si="187"/>
        <v>@ActivityID ,</v>
      </c>
      <c r="HU37" s="7" t="str">
        <f t="shared" si="188"/>
        <v>ACTIVITYID=@ActivityID ,</v>
      </c>
    </row>
    <row r="38" spans="2:469" x14ac:dyDescent="0.2">
      <c r="B38" s="7" t="s">
        <v>153</v>
      </c>
      <c r="C38" s="7" t="s">
        <v>160</v>
      </c>
      <c r="D38" s="7" t="s">
        <v>160</v>
      </c>
      <c r="E38" s="7" t="str">
        <f t="shared" si="88"/>
        <v>11</v>
      </c>
      <c r="F38" s="7" t="str">
        <f t="shared" si="89"/>
        <v>`vCutPeriod`</v>
      </c>
      <c r="G38" s="7" t="str">
        <f t="shared" si="90"/>
        <v>`vCutPeriod` int(11) DEFAULT NULL</v>
      </c>
      <c r="H38" s="7" t="s">
        <v>168</v>
      </c>
      <c r="J38" s="7" t="s">
        <v>0</v>
      </c>
      <c r="K38" s="7" t="s">
        <v>38</v>
      </c>
      <c r="L38" s="7" t="s">
        <v>160</v>
      </c>
      <c r="M38" s="7" t="str">
        <f t="shared" si="91"/>
        <v>11</v>
      </c>
      <c r="N38" s="7" t="str">
        <f t="shared" si="92"/>
        <v>`RegionID`</v>
      </c>
      <c r="O38" s="7" t="str">
        <f t="shared" si="93"/>
        <v>`RegionID` int(11) DEFAULT NULL</v>
      </c>
      <c r="P38" s="7" t="s">
        <v>168</v>
      </c>
      <c r="Q38" s="7" t="str">
        <f t="shared" si="94"/>
        <v>@RegionID</v>
      </c>
      <c r="R38" s="7" t="s">
        <v>168</v>
      </c>
      <c r="S38" s="7" t="str">
        <f t="shared" si="95"/>
        <v>RegionID=@RegionID,</v>
      </c>
      <c r="U38" s="7" t="s">
        <v>94</v>
      </c>
      <c r="V38" s="7" t="s">
        <v>120</v>
      </c>
      <c r="W38" s="7" t="s">
        <v>160</v>
      </c>
      <c r="X38" s="7" t="str">
        <f t="shared" si="96"/>
        <v>11</v>
      </c>
      <c r="Y38" s="7" t="str">
        <f t="shared" si="97"/>
        <v>`KeyAccountManagerID`</v>
      </c>
      <c r="Z38" s="7" t="str">
        <f t="shared" si="98"/>
        <v>`KeyAccountManagerID` int(11) DEFAULT NULL ,</v>
      </c>
      <c r="AA38" s="7" t="str">
        <f t="shared" si="99"/>
        <v>@KeyAccountManagerID ,</v>
      </c>
      <c r="AB38" s="7" t="str">
        <f t="shared" si="100"/>
        <v>KeyAccountManagerID=@KeyAccountManagerID ,</v>
      </c>
      <c r="AD38" s="7" t="s">
        <v>123</v>
      </c>
      <c r="AE38" s="7" t="s">
        <v>153</v>
      </c>
      <c r="AF38" s="7" t="s">
        <v>160</v>
      </c>
      <c r="AG38" s="7" t="str">
        <f t="shared" si="101"/>
        <v>11</v>
      </c>
      <c r="AH38" s="7" t="str">
        <f t="shared" si="102"/>
        <v>`vCutPeriod`</v>
      </c>
      <c r="AI38" s="7" t="str">
        <f t="shared" si="103"/>
        <v>`vCutPeriod` int(11) DEFAULT NULL ,</v>
      </c>
      <c r="AJ38" s="7" t="str">
        <f t="shared" si="104"/>
        <v>@vCutPeriod ,</v>
      </c>
      <c r="AK38" s="7" t="str">
        <f t="shared" si="105"/>
        <v>vCutPeriod=@vCutPeriod ,</v>
      </c>
      <c r="DP38" s="7" t="s">
        <v>253</v>
      </c>
      <c r="DQ38" s="7" t="s">
        <v>286</v>
      </c>
      <c r="DR38" s="7" t="s">
        <v>166</v>
      </c>
      <c r="DS38" s="7" t="str">
        <f t="shared" si="143"/>
        <v>12,5</v>
      </c>
      <c r="DT38" s="7" t="str">
        <f t="shared" si="144"/>
        <v>`AvanceUse`</v>
      </c>
      <c r="DU38" s="7" t="str">
        <f t="shared" si="145"/>
        <v>`AvanceUse` decimal(12,5) DEFAULT NULL ,</v>
      </c>
      <c r="DV38" s="7" t="str">
        <f t="shared" si="146"/>
        <v>@AvanceUse ,</v>
      </c>
      <c r="DW38" s="7" t="str">
        <f t="shared" si="147"/>
        <v>AvanceUse=@AvanceUse ,</v>
      </c>
      <c r="HN38" s="7" t="s">
        <v>473</v>
      </c>
      <c r="HO38" s="7" t="s">
        <v>500</v>
      </c>
      <c r="HP38" s="7" t="s">
        <v>160</v>
      </c>
      <c r="HQ38" s="7" t="str">
        <f t="shared" si="19"/>
        <v>11</v>
      </c>
      <c r="HR38" s="7" t="str">
        <f t="shared" si="185"/>
        <v>`GLOBALTICKET`</v>
      </c>
      <c r="HS38" s="7" t="str">
        <f t="shared" si="186"/>
        <v>`GLOBALTICKET` int(11) DEFAULT NULL ,</v>
      </c>
      <c r="HT38" s="7" t="str">
        <f t="shared" si="187"/>
        <v>@GlobalTicket ,</v>
      </c>
      <c r="HU38" s="7" t="str">
        <f t="shared" si="188"/>
        <v>GLOBALTICKET=@GlobalTicket ,</v>
      </c>
      <c r="QP38" s="9"/>
      <c r="QQ38" s="9"/>
      <c r="QR38" s="9"/>
      <c r="QS38" s="9"/>
      <c r="QT38" s="9"/>
      <c r="QU38" s="9"/>
      <c r="QV38" s="9"/>
      <c r="QW38" s="9"/>
      <c r="QX38" s="9"/>
      <c r="QY38" s="9"/>
      <c r="QZ38" s="9"/>
      <c r="RA38" s="9"/>
    </row>
    <row r="39" spans="2:469" x14ac:dyDescent="0.2">
      <c r="B39" s="7" t="s">
        <v>154</v>
      </c>
      <c r="C39" s="7" t="s">
        <v>160</v>
      </c>
      <c r="D39" s="7" t="s">
        <v>160</v>
      </c>
      <c r="E39" s="7" t="str">
        <f t="shared" si="88"/>
        <v>11</v>
      </c>
      <c r="F39" s="7" t="str">
        <f t="shared" si="89"/>
        <v>`vSplit`</v>
      </c>
      <c r="G39" s="7" t="str">
        <f t="shared" si="90"/>
        <v>`vSplit` int(11) DEFAULT NULL</v>
      </c>
      <c r="H39" s="7" t="s">
        <v>168</v>
      </c>
      <c r="J39" s="7" t="s">
        <v>0</v>
      </c>
      <c r="K39" s="7" t="s">
        <v>39</v>
      </c>
      <c r="L39" s="7" t="s">
        <v>160</v>
      </c>
      <c r="M39" s="7" t="str">
        <f t="shared" si="91"/>
        <v>11</v>
      </c>
      <c r="N39" s="7" t="str">
        <f t="shared" si="92"/>
        <v>`Active`</v>
      </c>
      <c r="O39" s="7" t="str">
        <f t="shared" si="93"/>
        <v>`Active` int(11) DEFAULT NULL</v>
      </c>
      <c r="P39" s="7" t="s">
        <v>168</v>
      </c>
      <c r="Q39" s="7" t="str">
        <f t="shared" si="94"/>
        <v>@Active</v>
      </c>
      <c r="R39" s="7" t="s">
        <v>168</v>
      </c>
      <c r="S39" s="7" t="str">
        <f t="shared" si="95"/>
        <v>Active=@Active,</v>
      </c>
      <c r="U39" s="7" t="s">
        <v>94</v>
      </c>
      <c r="V39" s="7" t="s">
        <v>121</v>
      </c>
      <c r="W39" s="7" t="s">
        <v>167</v>
      </c>
      <c r="X39" s="7" t="str">
        <f t="shared" si="96"/>
        <v>255</v>
      </c>
      <c r="Y39" s="7" t="str">
        <f t="shared" si="97"/>
        <v>`ParentExcludeServiceClasses`</v>
      </c>
      <c r="Z39" s="7" t="str">
        <f t="shared" si="98"/>
        <v>`ParentExcludeServiceClasses` varchar(255) DEFAULT NULL ,</v>
      </c>
      <c r="AA39" s="7" t="str">
        <f t="shared" si="99"/>
        <v>@ParentExcludeServiceClasses ,</v>
      </c>
      <c r="AB39" s="7" t="str">
        <f t="shared" si="100"/>
        <v>ParentExcludeServiceClasses=@ParentExcludeServiceClasses ,</v>
      </c>
      <c r="AD39" s="7" t="s">
        <v>123</v>
      </c>
      <c r="AE39" s="7" t="s">
        <v>154</v>
      </c>
      <c r="AF39" s="7" t="s">
        <v>160</v>
      </c>
      <c r="AG39" s="7" t="str">
        <f t="shared" si="101"/>
        <v>11</v>
      </c>
      <c r="AH39" s="7" t="str">
        <f t="shared" si="102"/>
        <v>`vSplit`</v>
      </c>
      <c r="AI39" s="7" t="str">
        <f t="shared" si="103"/>
        <v>`vSplit` int(11) DEFAULT NULL ,</v>
      </c>
      <c r="AJ39" s="7" t="str">
        <f t="shared" si="104"/>
        <v>@vSplit ,</v>
      </c>
      <c r="AK39" s="7" t="str">
        <f t="shared" si="105"/>
        <v>vSplit=@vSplit ,</v>
      </c>
      <c r="DP39" s="7" t="s">
        <v>253</v>
      </c>
      <c r="DQ39" s="7" t="s">
        <v>287</v>
      </c>
      <c r="DR39" s="7" t="s">
        <v>166</v>
      </c>
      <c r="DS39" s="7" t="str">
        <f t="shared" si="143"/>
        <v>12,5</v>
      </c>
      <c r="DT39" s="7" t="str">
        <f t="shared" si="144"/>
        <v>`VATPercent`</v>
      </c>
      <c r="DU39" s="7" t="str">
        <f t="shared" si="145"/>
        <v>`VATPercent` decimal(12,5) DEFAULT NULL ,</v>
      </c>
      <c r="DV39" s="7" t="str">
        <f t="shared" si="146"/>
        <v>@VATPercent ,</v>
      </c>
      <c r="DW39" s="7" t="str">
        <f t="shared" si="147"/>
        <v>VATPercent=@VATPercent ,</v>
      </c>
    </row>
    <row r="40" spans="2:469" x14ac:dyDescent="0.2">
      <c r="B40" s="7" t="s">
        <v>155</v>
      </c>
      <c r="C40" s="7" t="s">
        <v>160</v>
      </c>
      <c r="D40" s="7" t="s">
        <v>160</v>
      </c>
      <c r="E40" s="7" t="str">
        <f t="shared" si="88"/>
        <v>11</v>
      </c>
      <c r="F40" s="7" t="str">
        <f t="shared" si="89"/>
        <v>`vCutPeriodNot`</v>
      </c>
      <c r="G40" s="7" t="str">
        <f t="shared" si="90"/>
        <v>`vCutPeriodNot` int(11) DEFAULT NULL</v>
      </c>
      <c r="H40" s="7" t="s">
        <v>168</v>
      </c>
      <c r="J40" s="7" t="s">
        <v>0</v>
      </c>
      <c r="K40" s="7" t="s">
        <v>40</v>
      </c>
      <c r="L40" s="7" t="s">
        <v>163</v>
      </c>
      <c r="M40" s="7" t="str">
        <f t="shared" si="91"/>
        <v/>
      </c>
      <c r="N40" s="7" t="str">
        <f t="shared" si="92"/>
        <v>`ActiveTill`</v>
      </c>
      <c r="O40" s="7" t="str">
        <f t="shared" si="93"/>
        <v>`ActiveTill` datetime() DEFAULT NULL</v>
      </c>
      <c r="P40" s="7" t="s">
        <v>168</v>
      </c>
      <c r="Q40" s="7" t="str">
        <f t="shared" si="94"/>
        <v>@ActiveTill</v>
      </c>
      <c r="R40" s="7" t="s">
        <v>168</v>
      </c>
      <c r="S40" s="7" t="str">
        <f t="shared" si="95"/>
        <v>ActiveTill=@ActiveTill,</v>
      </c>
      <c r="U40" s="7" t="s">
        <v>94</v>
      </c>
      <c r="V40" s="7" t="s">
        <v>122</v>
      </c>
      <c r="W40" s="7" t="s">
        <v>160</v>
      </c>
      <c r="X40" s="7" t="str">
        <f t="shared" si="96"/>
        <v>11</v>
      </c>
      <c r="Y40" s="7" t="str">
        <f t="shared" si="97"/>
        <v>`Locked`</v>
      </c>
      <c r="Z40" s="7" t="str">
        <f t="shared" si="98"/>
        <v>`Locked` int(11) DEFAULT NULL ,</v>
      </c>
      <c r="AA40" s="7" t="str">
        <f t="shared" si="99"/>
        <v>@Locked ,</v>
      </c>
      <c r="AB40" s="7" t="str">
        <f t="shared" si="100"/>
        <v>Locked=@Locked ,</v>
      </c>
      <c r="AD40" s="7" t="s">
        <v>123</v>
      </c>
      <c r="AE40" s="7" t="s">
        <v>155</v>
      </c>
      <c r="AF40" s="7" t="s">
        <v>160</v>
      </c>
      <c r="AG40" s="7" t="str">
        <f t="shared" si="101"/>
        <v>11</v>
      </c>
      <c r="AH40" s="7" t="str">
        <f t="shared" si="102"/>
        <v>`vCutPeriodNot`</v>
      </c>
      <c r="AI40" s="7" t="str">
        <f t="shared" si="103"/>
        <v>`vCutPeriodNot` int(11) DEFAULT NULL ,</v>
      </c>
      <c r="AJ40" s="7" t="str">
        <f t="shared" si="104"/>
        <v>@vCutPeriodNot ,</v>
      </c>
      <c r="AK40" s="7" t="str">
        <f t="shared" si="105"/>
        <v>vCutPeriodNot=@vCutPeriodNot ,</v>
      </c>
      <c r="DP40" s="7" t="s">
        <v>253</v>
      </c>
      <c r="DQ40" s="7" t="s">
        <v>288</v>
      </c>
      <c r="DR40" s="7" t="s">
        <v>167</v>
      </c>
      <c r="DS40" s="7" t="str">
        <f t="shared" si="143"/>
        <v>255</v>
      </c>
      <c r="DT40" s="7" t="str">
        <f t="shared" si="144"/>
        <v>`CREATOR`</v>
      </c>
      <c r="DU40" s="7" t="str">
        <f t="shared" si="145"/>
        <v>`CREATOR` varchar(255) DEFAULT NULL ,</v>
      </c>
      <c r="DV40" s="7" t="str">
        <f t="shared" si="146"/>
        <v>@CREATOR ,</v>
      </c>
      <c r="DW40" s="7" t="str">
        <f t="shared" si="147"/>
        <v>CREATOR=@CREATOR ,</v>
      </c>
    </row>
    <row r="41" spans="2:469" x14ac:dyDescent="0.2">
      <c r="B41" s="7" t="s">
        <v>156</v>
      </c>
      <c r="C41" s="7" t="s">
        <v>160</v>
      </c>
      <c r="D41" s="7" t="s">
        <v>160</v>
      </c>
      <c r="E41" s="7" t="str">
        <f t="shared" si="88"/>
        <v>11</v>
      </c>
      <c r="F41" s="7" t="str">
        <f t="shared" si="89"/>
        <v>`vSplitNot`</v>
      </c>
      <c r="G41" s="7" t="str">
        <f t="shared" si="90"/>
        <v>`vSplitNot` int(11) DEFAULT NULL</v>
      </c>
      <c r="H41" s="7" t="s">
        <v>168</v>
      </c>
      <c r="J41" s="7" t="s">
        <v>0</v>
      </c>
      <c r="K41" s="7" t="s">
        <v>41</v>
      </c>
      <c r="L41" s="7" t="s">
        <v>160</v>
      </c>
      <c r="M41" s="7" t="str">
        <f t="shared" si="91"/>
        <v>11</v>
      </c>
      <c r="N41" s="7" t="str">
        <f t="shared" si="92"/>
        <v>`CompanyGroupID`</v>
      </c>
      <c r="O41" s="7" t="str">
        <f t="shared" si="93"/>
        <v>`CompanyGroupID` int(11) DEFAULT NULL</v>
      </c>
      <c r="P41" s="7" t="s">
        <v>168</v>
      </c>
      <c r="Q41" s="7" t="str">
        <f t="shared" si="94"/>
        <v>@CompanyGroupID</v>
      </c>
      <c r="R41" s="7" t="s">
        <v>168</v>
      </c>
      <c r="S41" s="7" t="str">
        <f t="shared" si="95"/>
        <v>CompanyGroupID=@CompanyGroupID,</v>
      </c>
      <c r="AD41" s="7" t="s">
        <v>123</v>
      </c>
      <c r="AE41" s="7" t="s">
        <v>156</v>
      </c>
      <c r="AF41" s="7" t="s">
        <v>160</v>
      </c>
      <c r="AG41" s="7" t="str">
        <f t="shared" si="101"/>
        <v>11</v>
      </c>
      <c r="AH41" s="7" t="str">
        <f t="shared" si="102"/>
        <v>`vSplitNot`</v>
      </c>
      <c r="AI41" s="7" t="str">
        <f t="shared" si="103"/>
        <v>`vSplitNot` int(11) DEFAULT NULL ,</v>
      </c>
      <c r="AJ41" s="7" t="str">
        <f t="shared" si="104"/>
        <v>@vSplitNot ,</v>
      </c>
      <c r="AK41" s="7" t="str">
        <f t="shared" si="105"/>
        <v>vSplitNot=@vSplitNot ,</v>
      </c>
      <c r="DP41" s="7" t="s">
        <v>253</v>
      </c>
      <c r="DQ41" s="7" t="s">
        <v>289</v>
      </c>
      <c r="DR41" s="7" t="s">
        <v>255</v>
      </c>
      <c r="DS41" s="7" t="str">
        <f t="shared" si="143"/>
        <v/>
      </c>
      <c r="DT41" s="7" t="str">
        <f t="shared" si="144"/>
        <v>`PRNCOUNT`</v>
      </c>
      <c r="DU41" s="7" t="str">
        <f t="shared" si="145"/>
        <v>`PRNCOUNT` smallint() DEFAULT NULL ,</v>
      </c>
      <c r="DV41" s="7" t="str">
        <f t="shared" si="146"/>
        <v>@PRNCOUNT ,</v>
      </c>
      <c r="DW41" s="7" t="str">
        <f t="shared" si="147"/>
        <v>PRNCOUNT=@PRNCOUNT ,</v>
      </c>
    </row>
    <row r="42" spans="2:469" x14ac:dyDescent="0.2">
      <c r="B42" s="7" t="s">
        <v>157</v>
      </c>
      <c r="C42" s="7" t="s">
        <v>160</v>
      </c>
      <c r="D42" s="7" t="s">
        <v>160</v>
      </c>
      <c r="E42" s="7" t="str">
        <f t="shared" si="88"/>
        <v>11</v>
      </c>
      <c r="F42" s="7" t="str">
        <f t="shared" si="89"/>
        <v>`FeeID`</v>
      </c>
      <c r="G42" s="7" t="str">
        <f t="shared" si="90"/>
        <v>`FeeID` int(11) DEFAULT NULL</v>
      </c>
      <c r="H42" s="7" t="s">
        <v>168</v>
      </c>
      <c r="J42" s="7" t="s">
        <v>0</v>
      </c>
      <c r="K42" s="7" t="s">
        <v>42</v>
      </c>
      <c r="L42" s="7" t="s">
        <v>160</v>
      </c>
      <c r="M42" s="7" t="str">
        <f t="shared" si="91"/>
        <v>11</v>
      </c>
      <c r="N42" s="7" t="str">
        <f t="shared" si="92"/>
        <v>`IssuesProformaInv`</v>
      </c>
      <c r="O42" s="7" t="str">
        <f t="shared" si="93"/>
        <v>`IssuesProformaInv` int(11) DEFAULT NULL</v>
      </c>
      <c r="P42" s="7" t="s">
        <v>168</v>
      </c>
      <c r="Q42" s="7" t="str">
        <f t="shared" si="94"/>
        <v>@IssuesProformaInv</v>
      </c>
      <c r="R42" s="7" t="s">
        <v>168</v>
      </c>
      <c r="S42" s="7" t="str">
        <f t="shared" si="95"/>
        <v>IssuesProformaInv=@IssuesProformaInv,</v>
      </c>
      <c r="AD42" s="7" t="s">
        <v>123</v>
      </c>
      <c r="AE42" s="7" t="s">
        <v>157</v>
      </c>
      <c r="AF42" s="7" t="s">
        <v>160</v>
      </c>
      <c r="AG42" s="7" t="str">
        <f t="shared" si="101"/>
        <v>11</v>
      </c>
      <c r="AH42" s="7" t="str">
        <f t="shared" si="102"/>
        <v>`FeeID`</v>
      </c>
      <c r="AI42" s="7" t="str">
        <f t="shared" si="103"/>
        <v>`FeeID` int(11) DEFAULT NULL ,</v>
      </c>
      <c r="AJ42" s="7" t="str">
        <f t="shared" si="104"/>
        <v>@FeeID ,</v>
      </c>
      <c r="AK42" s="7" t="str">
        <f t="shared" si="105"/>
        <v>FeeID=@FeeID ,</v>
      </c>
      <c r="DP42" s="7" t="s">
        <v>253</v>
      </c>
      <c r="DQ42" s="7" t="s">
        <v>31</v>
      </c>
      <c r="DR42" s="7" t="s">
        <v>163</v>
      </c>
      <c r="DS42" s="7" t="str">
        <f t="shared" si="143"/>
        <v/>
      </c>
      <c r="DT42" s="7" t="str">
        <f t="shared" si="144"/>
        <v>`BEGDATE`</v>
      </c>
      <c r="DU42" s="7" t="str">
        <f t="shared" si="145"/>
        <v>`BEGDATE` datetime() DEFAULT NULL ,</v>
      </c>
      <c r="DV42" s="7" t="str">
        <f t="shared" si="146"/>
        <v>@BEGDATE ,</v>
      </c>
      <c r="DW42" s="7" t="str">
        <f t="shared" si="147"/>
        <v>BEGDATE=@BEGDATE ,</v>
      </c>
    </row>
    <row r="43" spans="2:469" x14ac:dyDescent="0.2">
      <c r="B43" s="7" t="s">
        <v>158</v>
      </c>
      <c r="C43" s="7" t="s">
        <v>161</v>
      </c>
      <c r="D43" s="7" t="s">
        <v>167</v>
      </c>
      <c r="E43" s="7" t="str">
        <f t="shared" si="88"/>
        <v>255</v>
      </c>
      <c r="F43" s="7" t="str">
        <f t="shared" si="89"/>
        <v>`UsagePeriodics`</v>
      </c>
      <c r="G43" s="7" t="str">
        <f t="shared" si="90"/>
        <v>`UsagePeriodics` varchar(255) DEFAULT NULL</v>
      </c>
      <c r="H43" s="7" t="s">
        <v>168</v>
      </c>
      <c r="J43" s="7" t="s">
        <v>0</v>
      </c>
      <c r="K43" s="7" t="s">
        <v>43</v>
      </c>
      <c r="L43" s="7" t="s">
        <v>160</v>
      </c>
      <c r="M43" s="7" t="str">
        <f t="shared" si="91"/>
        <v>11</v>
      </c>
      <c r="N43" s="7" t="str">
        <f t="shared" si="92"/>
        <v>`IssuesVATInv`</v>
      </c>
      <c r="O43" s="7" t="str">
        <f t="shared" si="93"/>
        <v>`IssuesVATInv` int(11) DEFAULT NULL</v>
      </c>
      <c r="P43" s="7" t="s">
        <v>168</v>
      </c>
      <c r="Q43" s="7" t="str">
        <f t="shared" si="94"/>
        <v>@IssuesVATInv</v>
      </c>
      <c r="R43" s="7" t="s">
        <v>168</v>
      </c>
      <c r="S43" s="7" t="str">
        <f t="shared" si="95"/>
        <v>IssuesVATInv=@IssuesVATInv,</v>
      </c>
      <c r="AD43" s="7" t="s">
        <v>123</v>
      </c>
      <c r="AE43" s="7" t="s">
        <v>158</v>
      </c>
      <c r="AF43" s="7" t="s">
        <v>167</v>
      </c>
      <c r="AG43" s="7" t="str">
        <f t="shared" si="101"/>
        <v>255</v>
      </c>
      <c r="AH43" s="7" t="str">
        <f t="shared" si="102"/>
        <v>`UsagePeriodics`</v>
      </c>
      <c r="AI43" s="7" t="str">
        <f t="shared" si="103"/>
        <v>`UsagePeriodics` varchar(255) DEFAULT NULL ,</v>
      </c>
      <c r="AJ43" s="7" t="str">
        <f t="shared" si="104"/>
        <v>@UsagePeriodics ,</v>
      </c>
      <c r="AK43" s="7" t="str">
        <f t="shared" si="105"/>
        <v>UsagePeriodics=@UsagePeriodics ,</v>
      </c>
      <c r="DP43" s="7" t="s">
        <v>253</v>
      </c>
      <c r="DQ43" s="7" t="s">
        <v>32</v>
      </c>
      <c r="DR43" s="7" t="s">
        <v>163</v>
      </c>
      <c r="DS43" s="7" t="str">
        <f t="shared" si="143"/>
        <v/>
      </c>
      <c r="DT43" s="7" t="str">
        <f t="shared" si="144"/>
        <v>`ENDDATE`</v>
      </c>
      <c r="DU43" s="7" t="str">
        <f t="shared" si="145"/>
        <v>`ENDDATE` datetime() DEFAULT NULL ,</v>
      </c>
      <c r="DV43" s="7" t="str">
        <f t="shared" si="146"/>
        <v>@ENDDATE ,</v>
      </c>
      <c r="DW43" s="7" t="str">
        <f t="shared" si="147"/>
        <v>ENDDATE=@ENDDATE ,</v>
      </c>
    </row>
    <row r="44" spans="2:469" x14ac:dyDescent="0.2">
      <c r="J44" s="7" t="s">
        <v>0</v>
      </c>
      <c r="K44" s="7" t="s">
        <v>44</v>
      </c>
      <c r="L44" s="7" t="s">
        <v>167</v>
      </c>
      <c r="M44" s="7" t="str">
        <f t="shared" si="91"/>
        <v>255</v>
      </c>
      <c r="N44" s="7" t="str">
        <f t="shared" si="92"/>
        <v>`ID_OLD`</v>
      </c>
      <c r="O44" s="7" t="str">
        <f t="shared" si="93"/>
        <v>`ID_OLD` varchar(255) DEFAULT NULL</v>
      </c>
      <c r="P44" s="7" t="s">
        <v>168</v>
      </c>
      <c r="Q44" s="7" t="str">
        <f t="shared" si="94"/>
        <v>@ID_OLD</v>
      </c>
      <c r="R44" s="7" t="s">
        <v>168</v>
      </c>
      <c r="S44" s="7" t="str">
        <f t="shared" si="95"/>
        <v>ID_OLD=@ID_OLD,</v>
      </c>
      <c r="AE44" s="7" t="s">
        <v>170</v>
      </c>
      <c r="AF44" s="7" t="s">
        <v>160</v>
      </c>
      <c r="AG44" s="7" t="str">
        <f t="shared" si="101"/>
        <v>11</v>
      </c>
      <c r="AH44" s="7" t="str">
        <f t="shared" si="102"/>
        <v>`AllowOnline`</v>
      </c>
      <c r="AI44" s="7" t="str">
        <f t="shared" si="103"/>
        <v>`AllowOnline` int(11) DEFAULT NULL ,</v>
      </c>
      <c r="AJ44" s="7" t="str">
        <f t="shared" si="104"/>
        <v>@AllowOnline ,</v>
      </c>
      <c r="AK44" s="7" t="str">
        <f t="shared" si="105"/>
        <v>AllowOnline=@AllowOnline ,</v>
      </c>
      <c r="DP44" s="7" t="s">
        <v>253</v>
      </c>
      <c r="DQ44" s="7" t="s">
        <v>290</v>
      </c>
      <c r="DR44" s="7" t="s">
        <v>160</v>
      </c>
      <c r="DS44" s="7" t="str">
        <f t="shared" si="143"/>
        <v>11</v>
      </c>
      <c r="DT44" s="7" t="str">
        <f t="shared" si="144"/>
        <v>`SAPExported`</v>
      </c>
      <c r="DU44" s="7" t="str">
        <f t="shared" si="145"/>
        <v>`SAPExported` int(11) DEFAULT NULL ,</v>
      </c>
      <c r="DV44" s="7" t="str">
        <f t="shared" si="146"/>
        <v>@SAPExported ,</v>
      </c>
      <c r="DW44" s="7" t="str">
        <f t="shared" si="147"/>
        <v>SAPExported=@SAPExported ,</v>
      </c>
    </row>
    <row r="45" spans="2:469" x14ac:dyDescent="0.2">
      <c r="J45" s="7" t="s">
        <v>0</v>
      </c>
      <c r="K45" s="7" t="s">
        <v>45</v>
      </c>
      <c r="L45" s="7" t="s">
        <v>163</v>
      </c>
      <c r="M45" s="7" t="str">
        <f t="shared" si="91"/>
        <v/>
      </c>
      <c r="N45" s="7" t="str">
        <f t="shared" si="92"/>
        <v>`UPDDATE`</v>
      </c>
      <c r="O45" s="7" t="str">
        <f t="shared" si="93"/>
        <v>`UPDDATE` datetime() DEFAULT NULL</v>
      </c>
      <c r="P45" s="7" t="s">
        <v>168</v>
      </c>
      <c r="Q45" s="7" t="str">
        <f t="shared" si="94"/>
        <v>@UPDDATE</v>
      </c>
      <c r="R45" s="7" t="s">
        <v>168</v>
      </c>
      <c r="S45" s="7" t="str">
        <f t="shared" si="95"/>
        <v>UPDDATE=@UPDDATE,</v>
      </c>
      <c r="AE45" s="7" t="s">
        <v>171</v>
      </c>
      <c r="AF45" s="7" t="s">
        <v>160</v>
      </c>
      <c r="AG45" s="7" t="str">
        <f t="shared" si="101"/>
        <v>11</v>
      </c>
      <c r="AH45" s="7" t="str">
        <f t="shared" si="102"/>
        <v>`AllowFuturePeriodActivation`</v>
      </c>
      <c r="AI45" s="7" t="str">
        <f t="shared" si="103"/>
        <v>`AllowFuturePeriodActivation` int(11) DEFAULT NULL ,</v>
      </c>
      <c r="AJ45" s="7" t="str">
        <f t="shared" si="104"/>
        <v>@AllowFuturePeriodActivation ,</v>
      </c>
      <c r="AK45" s="7" t="str">
        <f t="shared" si="105"/>
        <v>AllowFuturePeriodActivation=@AllowFuturePeriodActivation ,</v>
      </c>
      <c r="DP45" s="7" t="s">
        <v>253</v>
      </c>
      <c r="DQ45" s="7" t="s">
        <v>291</v>
      </c>
      <c r="DR45" s="7" t="s">
        <v>160</v>
      </c>
      <c r="DS45" s="7" t="str">
        <f t="shared" si="143"/>
        <v>11</v>
      </c>
      <c r="DT45" s="7" t="str">
        <f t="shared" si="144"/>
        <v>`PaymentID`</v>
      </c>
      <c r="DU45" s="7" t="str">
        <f t="shared" si="145"/>
        <v>`PaymentID` int(11) DEFAULT NULL ,</v>
      </c>
      <c r="DV45" s="7" t="str">
        <f t="shared" si="146"/>
        <v>@PaymentID ,</v>
      </c>
      <c r="DW45" s="7" t="str">
        <f t="shared" si="147"/>
        <v>PaymentID=@PaymentID ,</v>
      </c>
    </row>
    <row r="46" spans="2:469" x14ac:dyDescent="0.2">
      <c r="J46" s="7" t="s">
        <v>0</v>
      </c>
      <c r="K46" s="7" t="s">
        <v>46</v>
      </c>
      <c r="L46" s="7" t="s">
        <v>160</v>
      </c>
      <c r="M46" s="7" t="str">
        <f t="shared" si="91"/>
        <v>11</v>
      </c>
      <c r="N46" s="7" t="str">
        <f t="shared" si="92"/>
        <v>`USERID`</v>
      </c>
      <c r="O46" s="7" t="str">
        <f t="shared" si="93"/>
        <v>`USERID` int(11) DEFAULT NULL</v>
      </c>
      <c r="P46" s="7" t="s">
        <v>168</v>
      </c>
      <c r="Q46" s="7" t="str">
        <f t="shared" si="94"/>
        <v>@USERID</v>
      </c>
      <c r="R46" s="7" t="s">
        <v>168</v>
      </c>
      <c r="S46" s="7" t="str">
        <f t="shared" si="95"/>
        <v>USERID=@USERID,</v>
      </c>
      <c r="DP46" s="7" t="s">
        <v>253</v>
      </c>
      <c r="DQ46" s="7" t="s">
        <v>114</v>
      </c>
      <c r="DR46" s="7" t="s">
        <v>167</v>
      </c>
      <c r="DS46" s="7" t="str">
        <f t="shared" si="143"/>
        <v>255</v>
      </c>
      <c r="DT46" s="7" t="str">
        <f t="shared" si="144"/>
        <v>`Currency`</v>
      </c>
      <c r="DU46" s="7" t="str">
        <f t="shared" si="145"/>
        <v>`Currency` varchar(255) DEFAULT NULL ,</v>
      </c>
      <c r="DV46" s="7" t="str">
        <f t="shared" si="146"/>
        <v>@Currency ,</v>
      </c>
      <c r="DW46" s="7" t="str">
        <f t="shared" si="147"/>
        <v>Currency=@Currency ,</v>
      </c>
    </row>
    <row r="47" spans="2:469" x14ac:dyDescent="0.2">
      <c r="J47" s="7" t="s">
        <v>0</v>
      </c>
      <c r="K47" s="7" t="s">
        <v>47</v>
      </c>
      <c r="L47" s="7" t="s">
        <v>167</v>
      </c>
      <c r="M47" s="7" t="str">
        <f t="shared" si="91"/>
        <v>255</v>
      </c>
      <c r="N47" s="7" t="str">
        <f t="shared" si="92"/>
        <v>`MOLRegistrationAddress`</v>
      </c>
      <c r="O47" s="7" t="str">
        <f t="shared" si="93"/>
        <v>`MOLRegistrationAddress` varchar(255) DEFAULT NULL</v>
      </c>
      <c r="P47" s="7" t="s">
        <v>168</v>
      </c>
      <c r="Q47" s="7" t="str">
        <f t="shared" si="94"/>
        <v>@MOLRegistrationAddress</v>
      </c>
      <c r="R47" s="7" t="s">
        <v>168</v>
      </c>
      <c r="S47" s="7" t="str">
        <f t="shared" si="95"/>
        <v>MOLRegistrationAddress=@MOLRegistrationAddress,</v>
      </c>
      <c r="DP47" s="7" t="s">
        <v>253</v>
      </c>
      <c r="DQ47" s="7" t="s">
        <v>292</v>
      </c>
      <c r="DR47" s="7" t="s">
        <v>167</v>
      </c>
      <c r="DS47" s="7" t="str">
        <f t="shared" si="143"/>
        <v>255</v>
      </c>
      <c r="DT47" s="7" t="str">
        <f t="shared" si="144"/>
        <v>`OriginalCurrency`</v>
      </c>
      <c r="DU47" s="7" t="str">
        <f t="shared" si="145"/>
        <v>`OriginalCurrency` varchar(255) DEFAULT NULL ,</v>
      </c>
      <c r="DV47" s="7" t="str">
        <f t="shared" si="146"/>
        <v>@OriginalCurrency ,</v>
      </c>
      <c r="DW47" s="7" t="str">
        <f t="shared" si="147"/>
        <v>OriginalCurrency=@OriginalCurrency ,</v>
      </c>
    </row>
    <row r="48" spans="2:469" x14ac:dyDescent="0.2">
      <c r="DP48" s="7" t="s">
        <v>253</v>
      </c>
      <c r="DQ48" s="7" t="s">
        <v>293</v>
      </c>
      <c r="DR48" s="7" t="s">
        <v>166</v>
      </c>
      <c r="DS48" s="7" t="str">
        <f t="shared" si="143"/>
        <v>12,5</v>
      </c>
      <c r="DT48" s="7" t="str">
        <f t="shared" si="144"/>
        <v>`Rate`</v>
      </c>
      <c r="DU48" s="7" t="str">
        <f t="shared" si="145"/>
        <v>`Rate` decimal(12,5) DEFAULT NULL ,</v>
      </c>
      <c r="DV48" s="7" t="str">
        <f t="shared" si="146"/>
        <v>@Rate ,</v>
      </c>
      <c r="DW48" s="7" t="str">
        <f t="shared" si="147"/>
        <v>Rate=@Rate ,</v>
      </c>
    </row>
    <row r="49" spans="120:127" x14ac:dyDescent="0.2">
      <c r="DP49" s="7" t="s">
        <v>253</v>
      </c>
      <c r="DQ49" s="7" t="s">
        <v>44</v>
      </c>
      <c r="DR49" s="7" t="s">
        <v>167</v>
      </c>
      <c r="DS49" s="7" t="str">
        <f t="shared" si="143"/>
        <v>255</v>
      </c>
      <c r="DT49" s="7" t="str">
        <f t="shared" si="144"/>
        <v>`ID_OLD`</v>
      </c>
      <c r="DU49" s="7" t="str">
        <f t="shared" si="145"/>
        <v>`ID_OLD` varchar(255) DEFAULT NULL ,</v>
      </c>
      <c r="DV49" s="7" t="str">
        <f t="shared" si="146"/>
        <v>@ID_OLD ,</v>
      </c>
      <c r="DW49" s="7" t="str">
        <f t="shared" si="147"/>
        <v>ID_OLD=@ID_OLD ,</v>
      </c>
    </row>
    <row r="50" spans="120:127" x14ac:dyDescent="0.2">
      <c r="DP50" s="7" t="s">
        <v>253</v>
      </c>
      <c r="DQ50" s="7" t="s">
        <v>45</v>
      </c>
      <c r="DR50" s="7" t="s">
        <v>163</v>
      </c>
      <c r="DS50" s="7" t="str">
        <f t="shared" si="143"/>
        <v/>
      </c>
      <c r="DT50" s="7" t="str">
        <f t="shared" si="144"/>
        <v>`UPDDATE`</v>
      </c>
      <c r="DU50" s="7" t="str">
        <f t="shared" si="145"/>
        <v>`UPDDATE` datetime() DEFAULT NULL ,</v>
      </c>
      <c r="DV50" s="7" t="str">
        <f t="shared" si="146"/>
        <v>@UPDDATE ,</v>
      </c>
      <c r="DW50" s="7" t="str">
        <f t="shared" si="147"/>
        <v>UPDDATE=@UPDDATE ,</v>
      </c>
    </row>
    <row r="51" spans="120:127" x14ac:dyDescent="0.2">
      <c r="DP51" s="7" t="s">
        <v>253</v>
      </c>
      <c r="DQ51" s="7" t="s">
        <v>46</v>
      </c>
      <c r="DR51" s="7" t="s">
        <v>160</v>
      </c>
      <c r="DS51" s="7" t="str">
        <f t="shared" si="143"/>
        <v>11</v>
      </c>
      <c r="DT51" s="7" t="str">
        <f t="shared" si="144"/>
        <v>`USERID`</v>
      </c>
      <c r="DU51" s="7" t="str">
        <f t="shared" si="145"/>
        <v>`USERID` int(11) DEFAULT NULL ,</v>
      </c>
      <c r="DV51" s="7" t="str">
        <f t="shared" si="146"/>
        <v>@USERID ,</v>
      </c>
      <c r="DW51" s="7" t="str">
        <f t="shared" si="147"/>
        <v>USERID=@USERID ,</v>
      </c>
    </row>
    <row r="52" spans="120:127" x14ac:dyDescent="0.2">
      <c r="DP52" s="7" t="s">
        <v>253</v>
      </c>
      <c r="DQ52" s="7" t="s">
        <v>294</v>
      </c>
      <c r="DR52" s="7" t="s">
        <v>163</v>
      </c>
      <c r="DS52" s="7" t="str">
        <f t="shared" si="143"/>
        <v/>
      </c>
      <c r="DT52" s="7" t="str">
        <f t="shared" si="144"/>
        <v>`DueDate`</v>
      </c>
      <c r="DU52" s="7" t="str">
        <f t="shared" si="145"/>
        <v>`DueDate` datetime() DEFAULT NULL ,</v>
      </c>
      <c r="DV52" s="7" t="str">
        <f t="shared" si="146"/>
        <v>@DueDate ,</v>
      </c>
      <c r="DW52" s="7" t="str">
        <f t="shared" si="147"/>
        <v>DueDate=@DueDate ,</v>
      </c>
    </row>
    <row r="53" spans="120:127" x14ac:dyDescent="0.2">
      <c r="DP53" s="7" t="s">
        <v>253</v>
      </c>
      <c r="DQ53" s="7" t="s">
        <v>244</v>
      </c>
      <c r="DR53" s="7" t="s">
        <v>166</v>
      </c>
      <c r="DS53" s="7" t="str">
        <f t="shared" si="143"/>
        <v>12,5</v>
      </c>
      <c r="DT53" s="7" t="str">
        <f t="shared" si="144"/>
        <v>`InvNo`</v>
      </c>
      <c r="DU53" s="7" t="str">
        <f t="shared" si="145"/>
        <v>`InvNo` decimal(12,5) DEFAULT NULL ,</v>
      </c>
      <c r="DV53" s="7" t="str">
        <f t="shared" si="146"/>
        <v>@InvNo ,</v>
      </c>
      <c r="DW53" s="7" t="str">
        <f t="shared" si="147"/>
        <v>InvNo=@InvNo ,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53"/>
  <sheetViews>
    <sheetView topLeftCell="F1" workbookViewId="0">
      <selection activeCell="W31" sqref="W31"/>
    </sheetView>
  </sheetViews>
  <sheetFormatPr defaultColWidth="9" defaultRowHeight="12" x14ac:dyDescent="0.2"/>
  <cols>
    <col min="1" max="12" width="9" style="1"/>
    <col min="13" max="13" width="5.85546875" style="1" bestFit="1" customWidth="1"/>
    <col min="14" max="14" width="19" style="1" bestFit="1" customWidth="1"/>
    <col min="15" max="15" width="9" style="1"/>
    <col min="16" max="16" width="7" style="1" bestFit="1" customWidth="1"/>
    <col min="17" max="17" width="19.85546875" style="1" bestFit="1" customWidth="1"/>
    <col min="18" max="16384" width="9" style="1"/>
  </cols>
  <sheetData>
    <row r="1" spans="1:23" x14ac:dyDescent="0.2">
      <c r="A1" s="1" t="s">
        <v>0</v>
      </c>
      <c r="B1" s="2" t="s">
        <v>1</v>
      </c>
      <c r="D1" s="1" t="s">
        <v>94</v>
      </c>
      <c r="E1" s="5" t="s">
        <v>1</v>
      </c>
      <c r="G1" s="1" t="s">
        <v>48</v>
      </c>
      <c r="H1" s="1" t="s">
        <v>1</v>
      </c>
      <c r="J1" s="1" t="s">
        <v>85</v>
      </c>
      <c r="K1" s="1" t="s">
        <v>1</v>
      </c>
      <c r="M1" s="1" t="s">
        <v>70</v>
      </c>
      <c r="N1" s="4" t="s">
        <v>1</v>
      </c>
      <c r="P1" s="1" t="s">
        <v>123</v>
      </c>
      <c r="Q1" s="6" t="s">
        <v>1</v>
      </c>
      <c r="S1" s="1" t="s">
        <v>253</v>
      </c>
      <c r="T1" s="1" t="s">
        <v>1</v>
      </c>
      <c r="V1" s="1" t="s">
        <v>229</v>
      </c>
      <c r="W1" s="1" t="s">
        <v>1</v>
      </c>
    </row>
    <row r="2" spans="1:23" x14ac:dyDescent="0.2">
      <c r="A2" s="1" t="s">
        <v>0</v>
      </c>
      <c r="B2" s="3" t="s">
        <v>2</v>
      </c>
      <c r="D2" s="1" t="s">
        <v>94</v>
      </c>
      <c r="E2" s="1" t="s">
        <v>3</v>
      </c>
      <c r="G2" s="1" t="s">
        <v>48</v>
      </c>
      <c r="H2" s="1" t="s">
        <v>49</v>
      </c>
      <c r="J2" s="1" t="s">
        <v>85</v>
      </c>
      <c r="K2" s="5" t="s">
        <v>63</v>
      </c>
      <c r="M2" s="1" t="s">
        <v>70</v>
      </c>
      <c r="N2" s="1" t="s">
        <v>71</v>
      </c>
      <c r="P2" s="1" t="s">
        <v>123</v>
      </c>
      <c r="Q2" s="1" t="s">
        <v>99</v>
      </c>
      <c r="S2" s="1" t="s">
        <v>253</v>
      </c>
      <c r="T2" s="1" t="s">
        <v>254</v>
      </c>
      <c r="V2" s="1" t="s">
        <v>229</v>
      </c>
      <c r="W2" s="1" t="s">
        <v>230</v>
      </c>
    </row>
    <row r="3" spans="1:23" x14ac:dyDescent="0.2">
      <c r="A3" s="1" t="s">
        <v>0</v>
      </c>
      <c r="B3" s="3" t="s">
        <v>3</v>
      </c>
      <c r="D3" s="1" t="s">
        <v>94</v>
      </c>
      <c r="E3" s="1" t="s">
        <v>95</v>
      </c>
      <c r="G3" s="1" t="s">
        <v>48</v>
      </c>
      <c r="H3" s="1" t="s">
        <v>50</v>
      </c>
      <c r="J3" s="1" t="s">
        <v>85</v>
      </c>
      <c r="K3" s="4" t="s">
        <v>86</v>
      </c>
      <c r="M3" s="1" t="s">
        <v>70</v>
      </c>
      <c r="N3" s="1" t="s">
        <v>72</v>
      </c>
      <c r="P3" s="1" t="s">
        <v>123</v>
      </c>
      <c r="Q3" s="4" t="s">
        <v>86</v>
      </c>
      <c r="S3" s="1" t="s">
        <v>253</v>
      </c>
      <c r="T3" s="1" t="s">
        <v>256</v>
      </c>
      <c r="V3" s="1" t="s">
        <v>229</v>
      </c>
      <c r="W3" s="1" t="s">
        <v>52</v>
      </c>
    </row>
    <row r="4" spans="1:23" x14ac:dyDescent="0.2">
      <c r="A4" s="1" t="s">
        <v>0</v>
      </c>
      <c r="B4" s="1" t="s">
        <v>4</v>
      </c>
      <c r="D4" s="1" t="s">
        <v>94</v>
      </c>
      <c r="E4" s="2" t="s">
        <v>52</v>
      </c>
      <c r="G4" s="1" t="s">
        <v>48</v>
      </c>
      <c r="H4" s="1" t="s">
        <v>51</v>
      </c>
      <c r="J4" s="1" t="s">
        <v>85</v>
      </c>
      <c r="K4" s="6" t="s">
        <v>87</v>
      </c>
      <c r="M4" s="1" t="s">
        <v>70</v>
      </c>
      <c r="N4" s="1" t="s">
        <v>3</v>
      </c>
      <c r="P4" s="1" t="s">
        <v>123</v>
      </c>
      <c r="Q4" s="1" t="s">
        <v>71</v>
      </c>
      <c r="S4" s="1" t="s">
        <v>253</v>
      </c>
      <c r="T4" s="1" t="s">
        <v>52</v>
      </c>
      <c r="V4" s="1" t="s">
        <v>229</v>
      </c>
      <c r="W4" s="1" t="s">
        <v>63</v>
      </c>
    </row>
    <row r="5" spans="1:23" x14ac:dyDescent="0.2">
      <c r="A5" s="1" t="s">
        <v>0</v>
      </c>
      <c r="B5" s="1" t="s">
        <v>5</v>
      </c>
      <c r="D5" s="1" t="s">
        <v>94</v>
      </c>
      <c r="E5" s="1" t="s">
        <v>96</v>
      </c>
      <c r="G5" s="1" t="s">
        <v>48</v>
      </c>
      <c r="H5" s="2" t="s">
        <v>52</v>
      </c>
      <c r="J5" s="1" t="s">
        <v>85</v>
      </c>
      <c r="K5" s="1" t="s">
        <v>88</v>
      </c>
      <c r="M5" s="1" t="s">
        <v>70</v>
      </c>
      <c r="N5" s="1" t="s">
        <v>73</v>
      </c>
      <c r="P5" s="1" t="s">
        <v>123</v>
      </c>
      <c r="Q5" s="1" t="s">
        <v>124</v>
      </c>
      <c r="S5" s="1" t="s">
        <v>253</v>
      </c>
      <c r="T5" s="1" t="s">
        <v>63</v>
      </c>
      <c r="V5" s="1" t="s">
        <v>229</v>
      </c>
      <c r="W5" s="1" t="s">
        <v>231</v>
      </c>
    </row>
    <row r="6" spans="1:23" x14ac:dyDescent="0.2">
      <c r="A6" s="1" t="s">
        <v>0</v>
      </c>
      <c r="B6" s="1" t="s">
        <v>6</v>
      </c>
      <c r="D6" s="1" t="s">
        <v>94</v>
      </c>
      <c r="E6" s="1" t="s">
        <v>88</v>
      </c>
      <c r="G6" s="1" t="s">
        <v>48</v>
      </c>
      <c r="H6" s="1" t="s">
        <v>53</v>
      </c>
      <c r="J6" s="1" t="s">
        <v>85</v>
      </c>
      <c r="K6" s="1" t="s">
        <v>65</v>
      </c>
      <c r="M6" s="1" t="s">
        <v>70</v>
      </c>
      <c r="N6" s="1" t="s">
        <v>74</v>
      </c>
      <c r="P6" s="1" t="s">
        <v>123</v>
      </c>
      <c r="Q6" s="1" t="s">
        <v>125</v>
      </c>
      <c r="S6" s="1" t="s">
        <v>253</v>
      </c>
      <c r="T6" s="1" t="s">
        <v>230</v>
      </c>
      <c r="V6" s="1" t="s">
        <v>229</v>
      </c>
      <c r="W6" s="1" t="s">
        <v>232</v>
      </c>
    </row>
    <row r="7" spans="1:23" x14ac:dyDescent="0.2">
      <c r="A7" s="1" t="s">
        <v>0</v>
      </c>
      <c r="B7" s="1" t="s">
        <v>7</v>
      </c>
      <c r="D7" s="1" t="s">
        <v>94</v>
      </c>
      <c r="E7" s="1" t="s">
        <v>65</v>
      </c>
      <c r="G7" s="1" t="s">
        <v>48</v>
      </c>
      <c r="H7" s="1" t="s">
        <v>54</v>
      </c>
      <c r="J7" s="1" t="s">
        <v>85</v>
      </c>
      <c r="K7" s="1" t="s">
        <v>89</v>
      </c>
      <c r="M7" s="1" t="s">
        <v>70</v>
      </c>
      <c r="N7" s="1" t="s">
        <v>75</v>
      </c>
      <c r="P7" s="1" t="s">
        <v>123</v>
      </c>
      <c r="Q7" s="1" t="s">
        <v>126</v>
      </c>
      <c r="S7" s="1" t="s">
        <v>253</v>
      </c>
      <c r="T7" s="1" t="s">
        <v>257</v>
      </c>
      <c r="V7" s="1" t="s">
        <v>229</v>
      </c>
      <c r="W7" s="1" t="s">
        <v>68</v>
      </c>
    </row>
    <row r="8" spans="1:23" x14ac:dyDescent="0.2">
      <c r="A8" s="1" t="s">
        <v>0</v>
      </c>
      <c r="B8" s="1" t="s">
        <v>8</v>
      </c>
      <c r="D8" s="1" t="s">
        <v>94</v>
      </c>
      <c r="E8" s="1" t="s">
        <v>97</v>
      </c>
      <c r="G8" s="1" t="s">
        <v>48</v>
      </c>
      <c r="H8" s="1" t="s">
        <v>55</v>
      </c>
      <c r="J8" s="1" t="s">
        <v>85</v>
      </c>
      <c r="K8" s="1" t="s">
        <v>90</v>
      </c>
      <c r="M8" s="1" t="s">
        <v>70</v>
      </c>
      <c r="N8" s="1" t="s">
        <v>35</v>
      </c>
      <c r="P8" s="1" t="s">
        <v>123</v>
      </c>
      <c r="Q8" s="1" t="s">
        <v>127</v>
      </c>
      <c r="S8" s="1" t="s">
        <v>253</v>
      </c>
      <c r="T8" s="1" t="s">
        <v>258</v>
      </c>
      <c r="V8" s="1" t="s">
        <v>229</v>
      </c>
      <c r="W8" s="1" t="s">
        <v>86</v>
      </c>
    </row>
    <row r="9" spans="1:23" x14ac:dyDescent="0.2">
      <c r="A9" s="1" t="s">
        <v>0</v>
      </c>
      <c r="B9" s="1" t="s">
        <v>9</v>
      </c>
      <c r="D9" s="1" t="s">
        <v>94</v>
      </c>
      <c r="E9" s="1" t="s">
        <v>98</v>
      </c>
      <c r="G9" s="1" t="s">
        <v>48</v>
      </c>
      <c r="H9" s="1" t="s">
        <v>56</v>
      </c>
      <c r="J9" s="1" t="s">
        <v>85</v>
      </c>
      <c r="K9" s="1" t="s">
        <v>91</v>
      </c>
      <c r="M9" s="1" t="s">
        <v>70</v>
      </c>
      <c r="N9" s="1" t="s">
        <v>76</v>
      </c>
      <c r="P9" s="1" t="s">
        <v>123</v>
      </c>
      <c r="Q9" s="1" t="s">
        <v>128</v>
      </c>
      <c r="S9" s="1" t="s">
        <v>253</v>
      </c>
      <c r="T9" s="1" t="s">
        <v>259</v>
      </c>
      <c r="V9" s="1" t="s">
        <v>229</v>
      </c>
      <c r="W9" s="1" t="s">
        <v>233</v>
      </c>
    </row>
    <row r="10" spans="1:23" x14ac:dyDescent="0.2">
      <c r="A10" s="1" t="s">
        <v>0</v>
      </c>
      <c r="B10" s="1" t="s">
        <v>10</v>
      </c>
      <c r="D10" s="1" t="s">
        <v>94</v>
      </c>
      <c r="E10" s="1" t="s">
        <v>99</v>
      </c>
      <c r="G10" s="1" t="s">
        <v>48</v>
      </c>
      <c r="H10" s="1" t="s">
        <v>57</v>
      </c>
      <c r="J10" s="1" t="s">
        <v>85</v>
      </c>
      <c r="K10" s="1" t="s">
        <v>39</v>
      </c>
      <c r="M10" s="1" t="s">
        <v>70</v>
      </c>
      <c r="N10" s="1" t="s">
        <v>77</v>
      </c>
      <c r="P10" s="1" t="s">
        <v>123</v>
      </c>
      <c r="Q10" s="1" t="s">
        <v>129</v>
      </c>
      <c r="S10" s="1" t="s">
        <v>253</v>
      </c>
      <c r="T10" s="1" t="s">
        <v>95</v>
      </c>
      <c r="V10" s="1" t="s">
        <v>229</v>
      </c>
      <c r="W10" s="1" t="s">
        <v>234</v>
      </c>
    </row>
    <row r="11" spans="1:23" x14ac:dyDescent="0.2">
      <c r="A11" s="1" t="s">
        <v>0</v>
      </c>
      <c r="B11" s="1" t="s">
        <v>11</v>
      </c>
      <c r="D11" s="1" t="s">
        <v>94</v>
      </c>
      <c r="E11" s="1" t="s">
        <v>100</v>
      </c>
      <c r="G11" s="1" t="s">
        <v>48</v>
      </c>
      <c r="H11" s="1" t="s">
        <v>58</v>
      </c>
      <c r="J11" s="1" t="s">
        <v>85</v>
      </c>
      <c r="K11" s="1" t="s">
        <v>92</v>
      </c>
      <c r="M11" s="1" t="s">
        <v>70</v>
      </c>
      <c r="N11" s="1" t="s">
        <v>78</v>
      </c>
      <c r="P11" s="1" t="s">
        <v>123</v>
      </c>
      <c r="Q11" s="1" t="s">
        <v>130</v>
      </c>
      <c r="S11" s="1" t="s">
        <v>253</v>
      </c>
      <c r="T11" s="1" t="s">
        <v>260</v>
      </c>
      <c r="V11" s="1" t="s">
        <v>229</v>
      </c>
      <c r="W11" s="1" t="s">
        <v>98</v>
      </c>
    </row>
    <row r="12" spans="1:23" x14ac:dyDescent="0.2">
      <c r="A12" s="1" t="s">
        <v>0</v>
      </c>
      <c r="B12" s="1" t="s">
        <v>12</v>
      </c>
      <c r="D12" s="1" t="s">
        <v>94</v>
      </c>
      <c r="E12" s="1" t="s">
        <v>101</v>
      </c>
      <c r="G12" s="1" t="s">
        <v>48</v>
      </c>
      <c r="H12" s="1" t="s">
        <v>59</v>
      </c>
      <c r="J12" s="1" t="s">
        <v>85</v>
      </c>
      <c r="K12" s="1" t="s">
        <v>44</v>
      </c>
      <c r="M12" s="1" t="s">
        <v>70</v>
      </c>
      <c r="N12" s="1" t="s">
        <v>79</v>
      </c>
      <c r="P12" s="1" t="s">
        <v>123</v>
      </c>
      <c r="Q12" s="1" t="s">
        <v>131</v>
      </c>
      <c r="S12" s="1" t="s">
        <v>253</v>
      </c>
      <c r="T12" s="1" t="s">
        <v>261</v>
      </c>
      <c r="V12" s="1" t="s">
        <v>229</v>
      </c>
      <c r="W12" s="1" t="s">
        <v>235</v>
      </c>
    </row>
    <row r="13" spans="1:23" x14ac:dyDescent="0.2">
      <c r="A13" s="1" t="s">
        <v>0</v>
      </c>
      <c r="B13" s="1" t="s">
        <v>13</v>
      </c>
      <c r="D13" s="1" t="s">
        <v>94</v>
      </c>
      <c r="E13" s="1" t="s">
        <v>102</v>
      </c>
      <c r="G13" s="1" t="s">
        <v>48</v>
      </c>
      <c r="H13" s="1" t="s">
        <v>60</v>
      </c>
      <c r="J13" s="1" t="s">
        <v>85</v>
      </c>
      <c r="K13" s="1" t="s">
        <v>80</v>
      </c>
      <c r="M13" s="1" t="s">
        <v>70</v>
      </c>
      <c r="N13" s="1" t="s">
        <v>44</v>
      </c>
      <c r="P13" s="1" t="s">
        <v>123</v>
      </c>
      <c r="Q13" s="1" t="s">
        <v>132</v>
      </c>
      <c r="S13" s="1" t="s">
        <v>253</v>
      </c>
      <c r="T13" s="1" t="s">
        <v>262</v>
      </c>
      <c r="V13" s="1" t="s">
        <v>229</v>
      </c>
      <c r="W13" s="1" t="s">
        <v>236</v>
      </c>
    </row>
    <row r="14" spans="1:23" x14ac:dyDescent="0.2">
      <c r="A14" s="1" t="s">
        <v>0</v>
      </c>
      <c r="B14" s="1" t="s">
        <v>14</v>
      </c>
      <c r="D14" s="1" t="s">
        <v>94</v>
      </c>
      <c r="E14" s="1" t="s">
        <v>39</v>
      </c>
      <c r="G14" s="1" t="s">
        <v>48</v>
      </c>
      <c r="H14" s="1" t="s">
        <v>44</v>
      </c>
      <c r="J14" s="1" t="s">
        <v>85</v>
      </c>
      <c r="K14" s="1" t="s">
        <v>46</v>
      </c>
      <c r="M14" s="1" t="s">
        <v>70</v>
      </c>
      <c r="N14" s="1" t="s">
        <v>80</v>
      </c>
      <c r="P14" s="1" t="s">
        <v>123</v>
      </c>
      <c r="Q14" s="1" t="s">
        <v>133</v>
      </c>
      <c r="S14" s="1" t="s">
        <v>253</v>
      </c>
      <c r="T14" s="1" t="s">
        <v>263</v>
      </c>
      <c r="V14" s="1" t="s">
        <v>229</v>
      </c>
      <c r="W14" s="1" t="s">
        <v>237</v>
      </c>
    </row>
    <row r="15" spans="1:23" x14ac:dyDescent="0.2">
      <c r="A15" s="1" t="s">
        <v>0</v>
      </c>
      <c r="B15" s="1" t="s">
        <v>15</v>
      </c>
      <c r="D15" s="1" t="s">
        <v>94</v>
      </c>
      <c r="E15" s="1" t="s">
        <v>103</v>
      </c>
      <c r="G15" s="1" t="s">
        <v>48</v>
      </c>
      <c r="H15" s="1" t="s">
        <v>45</v>
      </c>
      <c r="J15" s="1" t="s">
        <v>85</v>
      </c>
      <c r="K15" s="1" t="s">
        <v>93</v>
      </c>
      <c r="M15" s="1" t="s">
        <v>70</v>
      </c>
      <c r="N15" s="1" t="s">
        <v>46</v>
      </c>
      <c r="P15" s="1" t="s">
        <v>123</v>
      </c>
      <c r="Q15" s="1" t="s">
        <v>134</v>
      </c>
      <c r="S15" s="1" t="s">
        <v>253</v>
      </c>
      <c r="T15" s="1" t="s">
        <v>264</v>
      </c>
      <c r="V15" s="1" t="s">
        <v>229</v>
      </c>
      <c r="W15" s="1" t="s">
        <v>238</v>
      </c>
    </row>
    <row r="16" spans="1:23" x14ac:dyDescent="0.2">
      <c r="A16" s="1" t="s">
        <v>0</v>
      </c>
      <c r="B16" s="1" t="s">
        <v>16</v>
      </c>
      <c r="D16" s="1" t="s">
        <v>94</v>
      </c>
      <c r="E16" s="1" t="s">
        <v>92</v>
      </c>
      <c r="G16" s="1" t="s">
        <v>48</v>
      </c>
      <c r="H16" s="1" t="s">
        <v>46</v>
      </c>
      <c r="M16" s="1" t="s">
        <v>70</v>
      </c>
      <c r="N16" s="1" t="s">
        <v>81</v>
      </c>
      <c r="P16" s="1" t="s">
        <v>123</v>
      </c>
      <c r="Q16" s="1" t="s">
        <v>135</v>
      </c>
      <c r="S16" s="1" t="s">
        <v>253</v>
      </c>
      <c r="T16" s="1" t="s">
        <v>265</v>
      </c>
      <c r="V16" s="1" t="s">
        <v>229</v>
      </c>
      <c r="W16" s="1" t="s">
        <v>239</v>
      </c>
    </row>
    <row r="17" spans="1:23" x14ac:dyDescent="0.2">
      <c r="A17" s="1" t="s">
        <v>0</v>
      </c>
      <c r="B17" s="1" t="s">
        <v>17</v>
      </c>
      <c r="D17" s="1" t="s">
        <v>94</v>
      </c>
      <c r="E17" s="1" t="s">
        <v>104</v>
      </c>
      <c r="G17" s="1" t="s">
        <v>48</v>
      </c>
      <c r="H17" s="1" t="s">
        <v>61</v>
      </c>
      <c r="M17" s="1" t="s">
        <v>70</v>
      </c>
      <c r="N17" s="1" t="s">
        <v>82</v>
      </c>
      <c r="P17" s="1" t="s">
        <v>123</v>
      </c>
      <c r="Q17" s="1" t="s">
        <v>136</v>
      </c>
      <c r="S17" s="1" t="s">
        <v>253</v>
      </c>
      <c r="T17" s="1" t="s">
        <v>266</v>
      </c>
      <c r="V17" s="1" t="s">
        <v>229</v>
      </c>
      <c r="W17" s="1" t="s">
        <v>240</v>
      </c>
    </row>
    <row r="18" spans="1:23" x14ac:dyDescent="0.2">
      <c r="A18" s="1" t="s">
        <v>0</v>
      </c>
      <c r="B18" s="1" t="s">
        <v>18</v>
      </c>
      <c r="D18" s="1" t="s">
        <v>94</v>
      </c>
      <c r="E18" s="1" t="s">
        <v>105</v>
      </c>
      <c r="G18" s="1" t="s">
        <v>48</v>
      </c>
      <c r="H18" s="1" t="s">
        <v>62</v>
      </c>
      <c r="M18" s="1" t="s">
        <v>70</v>
      </c>
      <c r="N18" s="1" t="s">
        <v>83</v>
      </c>
      <c r="P18" s="1" t="s">
        <v>123</v>
      </c>
      <c r="Q18" s="1" t="s">
        <v>137</v>
      </c>
      <c r="S18" s="1" t="s">
        <v>253</v>
      </c>
      <c r="T18" s="1" t="s">
        <v>267</v>
      </c>
      <c r="V18" s="1" t="s">
        <v>229</v>
      </c>
      <c r="W18" s="1" t="s">
        <v>241</v>
      </c>
    </row>
    <row r="19" spans="1:23" x14ac:dyDescent="0.2">
      <c r="A19" s="1" t="s">
        <v>0</v>
      </c>
      <c r="B19" s="1" t="s">
        <v>19</v>
      </c>
      <c r="D19" s="1" t="s">
        <v>94</v>
      </c>
      <c r="E19" s="1" t="s">
        <v>106</v>
      </c>
      <c r="G19" s="1" t="s">
        <v>48</v>
      </c>
      <c r="H19" s="5" t="s">
        <v>63</v>
      </c>
      <c r="M19" s="1" t="s">
        <v>70</v>
      </c>
      <c r="N19" s="1" t="s">
        <v>84</v>
      </c>
      <c r="P19" s="1" t="s">
        <v>123</v>
      </c>
      <c r="Q19" s="1" t="s">
        <v>138</v>
      </c>
      <c r="S19" s="1" t="s">
        <v>253</v>
      </c>
      <c r="T19" s="1" t="s">
        <v>268</v>
      </c>
      <c r="V19" s="1" t="s">
        <v>229</v>
      </c>
      <c r="W19" s="1" t="s">
        <v>242</v>
      </c>
    </row>
    <row r="20" spans="1:23" x14ac:dyDescent="0.2">
      <c r="A20" s="1" t="s">
        <v>0</v>
      </c>
      <c r="B20" s="1" t="s">
        <v>20</v>
      </c>
      <c r="D20" s="1" t="s">
        <v>94</v>
      </c>
      <c r="E20" s="1" t="s">
        <v>107</v>
      </c>
      <c r="G20" s="1" t="s">
        <v>48</v>
      </c>
      <c r="H20" s="1" t="s">
        <v>64</v>
      </c>
      <c r="M20" s="1" t="s">
        <v>70</v>
      </c>
      <c r="N20" s="1" t="s">
        <v>172</v>
      </c>
      <c r="P20" s="1" t="s">
        <v>123</v>
      </c>
      <c r="Q20" s="1" t="s">
        <v>139</v>
      </c>
      <c r="S20" s="1" t="s">
        <v>253</v>
      </c>
      <c r="T20" s="1" t="s">
        <v>269</v>
      </c>
      <c r="V20" s="1" t="s">
        <v>229</v>
      </c>
      <c r="W20" s="1" t="s">
        <v>243</v>
      </c>
    </row>
    <row r="21" spans="1:23" x14ac:dyDescent="0.2">
      <c r="A21" s="1" t="s">
        <v>0</v>
      </c>
      <c r="B21" s="1" t="s">
        <v>21</v>
      </c>
      <c r="D21" s="1" t="s">
        <v>94</v>
      </c>
      <c r="E21" s="1" t="s">
        <v>108</v>
      </c>
      <c r="G21" s="1" t="s">
        <v>48</v>
      </c>
      <c r="H21" s="1" t="s">
        <v>65</v>
      </c>
      <c r="P21" s="1" t="s">
        <v>123</v>
      </c>
      <c r="Q21" s="1" t="s">
        <v>140</v>
      </c>
      <c r="S21" s="1" t="s">
        <v>253</v>
      </c>
      <c r="T21" s="1" t="s">
        <v>270</v>
      </c>
      <c r="V21" s="1" t="s">
        <v>229</v>
      </c>
      <c r="W21" s="1" t="s">
        <v>35</v>
      </c>
    </row>
    <row r="22" spans="1:23" x14ac:dyDescent="0.2">
      <c r="A22" s="1" t="s">
        <v>0</v>
      </c>
      <c r="B22" s="1" t="s">
        <v>22</v>
      </c>
      <c r="D22" s="1" t="s">
        <v>94</v>
      </c>
      <c r="E22" s="1" t="s">
        <v>35</v>
      </c>
      <c r="G22" s="1" t="s">
        <v>48</v>
      </c>
      <c r="H22" s="1" t="s">
        <v>66</v>
      </c>
      <c r="P22" s="1" t="s">
        <v>123</v>
      </c>
      <c r="Q22" s="1" t="s">
        <v>141</v>
      </c>
      <c r="S22" s="1" t="s">
        <v>253</v>
      </c>
      <c r="T22" s="1" t="s">
        <v>271</v>
      </c>
      <c r="V22" s="1" t="s">
        <v>229</v>
      </c>
      <c r="W22" s="1" t="s">
        <v>244</v>
      </c>
    </row>
    <row r="23" spans="1:23" x14ac:dyDescent="0.2">
      <c r="A23" s="1" t="s">
        <v>0</v>
      </c>
      <c r="B23" s="1" t="s">
        <v>23</v>
      </c>
      <c r="D23" s="1" t="s">
        <v>94</v>
      </c>
      <c r="E23" s="1" t="s">
        <v>109</v>
      </c>
      <c r="G23" s="1" t="s">
        <v>48</v>
      </c>
      <c r="H23" s="1" t="s">
        <v>67</v>
      </c>
      <c r="P23" s="1" t="s">
        <v>123</v>
      </c>
      <c r="Q23" s="1" t="s">
        <v>142</v>
      </c>
      <c r="S23" s="1" t="s">
        <v>253</v>
      </c>
      <c r="T23" s="1" t="s">
        <v>272</v>
      </c>
      <c r="V23" s="1" t="s">
        <v>229</v>
      </c>
      <c r="W23" s="1" t="s">
        <v>245</v>
      </c>
    </row>
    <row r="24" spans="1:23" x14ac:dyDescent="0.2">
      <c r="A24" s="1" t="s">
        <v>0</v>
      </c>
      <c r="B24" s="1" t="s">
        <v>24</v>
      </c>
      <c r="D24" s="1" t="s">
        <v>94</v>
      </c>
      <c r="E24" s="1" t="s">
        <v>110</v>
      </c>
      <c r="G24" s="1" t="s">
        <v>48</v>
      </c>
      <c r="H24" s="1" t="s">
        <v>68</v>
      </c>
      <c r="P24" s="1" t="s">
        <v>123</v>
      </c>
      <c r="Q24" s="1" t="s">
        <v>77</v>
      </c>
      <c r="S24" s="1" t="s">
        <v>253</v>
      </c>
      <c r="T24" s="1" t="s">
        <v>273</v>
      </c>
      <c r="V24" s="1" t="s">
        <v>229</v>
      </c>
      <c r="W24" s="1" t="s">
        <v>44</v>
      </c>
    </row>
    <row r="25" spans="1:23" x14ac:dyDescent="0.2">
      <c r="A25" s="1" t="s">
        <v>0</v>
      </c>
      <c r="B25" s="1" t="s">
        <v>25</v>
      </c>
      <c r="D25" s="1" t="s">
        <v>94</v>
      </c>
      <c r="E25" s="1" t="s">
        <v>111</v>
      </c>
      <c r="G25" s="1" t="s">
        <v>48</v>
      </c>
      <c r="H25" s="1" t="s">
        <v>69</v>
      </c>
      <c r="P25" s="1" t="s">
        <v>123</v>
      </c>
      <c r="Q25" s="1" t="s">
        <v>143</v>
      </c>
      <c r="S25" s="1" t="s">
        <v>253</v>
      </c>
      <c r="T25" s="1" t="s">
        <v>274</v>
      </c>
      <c r="V25" s="1" t="s">
        <v>229</v>
      </c>
      <c r="W25" s="1" t="s">
        <v>45</v>
      </c>
    </row>
    <row r="26" spans="1:23" x14ac:dyDescent="0.2">
      <c r="A26" s="1" t="s">
        <v>0</v>
      </c>
      <c r="B26" s="1" t="s">
        <v>26</v>
      </c>
      <c r="D26" s="1" t="s">
        <v>94</v>
      </c>
      <c r="E26" s="1" t="s">
        <v>112</v>
      </c>
      <c r="P26" s="1" t="s">
        <v>123</v>
      </c>
      <c r="Q26" s="1" t="s">
        <v>144</v>
      </c>
      <c r="S26" s="1" t="s">
        <v>253</v>
      </c>
      <c r="T26" s="1" t="s">
        <v>275</v>
      </c>
      <c r="V26" s="1" t="s">
        <v>229</v>
      </c>
      <c r="W26" s="1" t="s">
        <v>46</v>
      </c>
    </row>
    <row r="27" spans="1:23" x14ac:dyDescent="0.2">
      <c r="A27" s="1" t="s">
        <v>0</v>
      </c>
      <c r="B27" s="1" t="s">
        <v>27</v>
      </c>
      <c r="D27" s="1" t="s">
        <v>94</v>
      </c>
      <c r="E27" s="1" t="s">
        <v>113</v>
      </c>
      <c r="P27" s="1" t="s">
        <v>123</v>
      </c>
      <c r="Q27" s="1" t="s">
        <v>44</v>
      </c>
      <c r="S27" s="1" t="s">
        <v>253</v>
      </c>
      <c r="T27" s="1" t="s">
        <v>276</v>
      </c>
      <c r="V27" s="1" t="s">
        <v>229</v>
      </c>
      <c r="W27" s="1" t="s">
        <v>246</v>
      </c>
    </row>
    <row r="28" spans="1:23" x14ac:dyDescent="0.2">
      <c r="A28" s="1" t="s">
        <v>0</v>
      </c>
      <c r="B28" s="1" t="s">
        <v>28</v>
      </c>
      <c r="D28" s="1" t="s">
        <v>94</v>
      </c>
      <c r="E28" s="1" t="s">
        <v>114</v>
      </c>
      <c r="P28" s="1" t="s">
        <v>123</v>
      </c>
      <c r="Q28" s="1" t="s">
        <v>80</v>
      </c>
      <c r="S28" s="1" t="s">
        <v>253</v>
      </c>
      <c r="T28" s="1" t="s">
        <v>277</v>
      </c>
      <c r="V28" s="1" t="s">
        <v>229</v>
      </c>
      <c r="W28" s="1" t="s">
        <v>247</v>
      </c>
    </row>
    <row r="29" spans="1:23" x14ac:dyDescent="0.2">
      <c r="A29" s="1" t="s">
        <v>0</v>
      </c>
      <c r="B29" s="1" t="s">
        <v>29</v>
      </c>
      <c r="D29" s="1" t="s">
        <v>94</v>
      </c>
      <c r="E29" s="1" t="s">
        <v>44</v>
      </c>
      <c r="P29" s="1" t="s">
        <v>123</v>
      </c>
      <c r="Q29" s="1" t="s">
        <v>46</v>
      </c>
      <c r="S29" s="1" t="s">
        <v>253</v>
      </c>
      <c r="T29" s="1" t="s">
        <v>278</v>
      </c>
      <c r="V29" s="1" t="s">
        <v>229</v>
      </c>
      <c r="W29" s="1" t="s">
        <v>248</v>
      </c>
    </row>
    <row r="30" spans="1:23" x14ac:dyDescent="0.2">
      <c r="A30" s="1" t="s">
        <v>0</v>
      </c>
      <c r="B30" s="1" t="s">
        <v>30</v>
      </c>
      <c r="D30" s="1" t="s">
        <v>94</v>
      </c>
      <c r="E30" s="1" t="s">
        <v>80</v>
      </c>
      <c r="P30" s="1" t="s">
        <v>123</v>
      </c>
      <c r="Q30" s="1" t="s">
        <v>145</v>
      </c>
      <c r="S30" s="1" t="s">
        <v>253</v>
      </c>
      <c r="T30" s="1" t="s">
        <v>279</v>
      </c>
      <c r="V30" s="1" t="s">
        <v>229</v>
      </c>
      <c r="W30" s="1" t="s">
        <v>249</v>
      </c>
    </row>
    <row r="31" spans="1:23" x14ac:dyDescent="0.2">
      <c r="A31" s="1" t="s">
        <v>0</v>
      </c>
      <c r="B31" s="1" t="s">
        <v>31</v>
      </c>
      <c r="D31" s="1" t="s">
        <v>94</v>
      </c>
      <c r="E31" s="1" t="s">
        <v>46</v>
      </c>
      <c r="P31" s="1" t="s">
        <v>123</v>
      </c>
      <c r="Q31" s="1" t="s">
        <v>146</v>
      </c>
      <c r="S31" s="1" t="s">
        <v>253</v>
      </c>
      <c r="T31" s="1" t="s">
        <v>280</v>
      </c>
      <c r="V31" s="1" t="s">
        <v>229</v>
      </c>
      <c r="W31" s="1" t="s">
        <v>250</v>
      </c>
    </row>
    <row r="32" spans="1:23" x14ac:dyDescent="0.2">
      <c r="A32" s="1" t="s">
        <v>0</v>
      </c>
      <c r="B32" s="1" t="s">
        <v>32</v>
      </c>
      <c r="D32" s="1" t="s">
        <v>94</v>
      </c>
      <c r="E32" s="1" t="s">
        <v>115</v>
      </c>
      <c r="P32" s="1" t="s">
        <v>123</v>
      </c>
      <c r="Q32" s="1" t="s">
        <v>147</v>
      </c>
      <c r="S32" s="1" t="s">
        <v>253</v>
      </c>
      <c r="T32" s="1" t="s">
        <v>281</v>
      </c>
      <c r="V32" s="1" t="s">
        <v>229</v>
      </c>
      <c r="W32" s="1" t="s">
        <v>251</v>
      </c>
    </row>
    <row r="33" spans="1:23" x14ac:dyDescent="0.2">
      <c r="A33" s="1" t="s">
        <v>0</v>
      </c>
      <c r="B33" s="1" t="s">
        <v>33</v>
      </c>
      <c r="D33" s="1" t="s">
        <v>94</v>
      </c>
      <c r="E33" s="1" t="s">
        <v>116</v>
      </c>
      <c r="P33" s="1" t="s">
        <v>123</v>
      </c>
      <c r="Q33" s="1" t="s">
        <v>148</v>
      </c>
      <c r="S33" s="1" t="s">
        <v>253</v>
      </c>
      <c r="T33" s="1" t="s">
        <v>282</v>
      </c>
      <c r="V33" s="1" t="s">
        <v>229</v>
      </c>
      <c r="W33" s="1" t="s">
        <v>252</v>
      </c>
    </row>
    <row r="34" spans="1:23" x14ac:dyDescent="0.2">
      <c r="A34" s="1" t="s">
        <v>0</v>
      </c>
      <c r="B34" s="1" t="s">
        <v>34</v>
      </c>
      <c r="D34" s="1" t="s">
        <v>94</v>
      </c>
      <c r="E34" s="1" t="s">
        <v>117</v>
      </c>
      <c r="P34" s="1" t="s">
        <v>123</v>
      </c>
      <c r="Q34" s="1" t="s">
        <v>149</v>
      </c>
      <c r="S34" s="1" t="s">
        <v>253</v>
      </c>
      <c r="T34" s="1" t="s">
        <v>13</v>
      </c>
    </row>
    <row r="35" spans="1:23" x14ac:dyDescent="0.2">
      <c r="A35" s="1" t="s">
        <v>0</v>
      </c>
      <c r="B35" s="1" t="s">
        <v>35</v>
      </c>
      <c r="D35" s="1" t="s">
        <v>94</v>
      </c>
      <c r="E35" s="1" t="s">
        <v>38</v>
      </c>
      <c r="P35" s="1" t="s">
        <v>123</v>
      </c>
      <c r="Q35" s="1" t="s">
        <v>150</v>
      </c>
      <c r="S35" s="1" t="s">
        <v>253</v>
      </c>
      <c r="T35" s="1" t="s">
        <v>283</v>
      </c>
    </row>
    <row r="36" spans="1:23" x14ac:dyDescent="0.2">
      <c r="A36" s="1" t="s">
        <v>0</v>
      </c>
      <c r="B36" s="1" t="s">
        <v>36</v>
      </c>
      <c r="D36" s="1" t="s">
        <v>94</v>
      </c>
      <c r="E36" s="1" t="s">
        <v>118</v>
      </c>
      <c r="P36" s="1" t="s">
        <v>123</v>
      </c>
      <c r="Q36" s="1" t="s">
        <v>151</v>
      </c>
      <c r="S36" s="1" t="s">
        <v>253</v>
      </c>
      <c r="T36" s="1" t="s">
        <v>284</v>
      </c>
    </row>
    <row r="37" spans="1:23" x14ac:dyDescent="0.2">
      <c r="A37" s="1" t="s">
        <v>0</v>
      </c>
      <c r="B37" s="1" t="s">
        <v>37</v>
      </c>
      <c r="D37" s="1" t="s">
        <v>94</v>
      </c>
      <c r="E37" s="1" t="s">
        <v>119</v>
      </c>
      <c r="P37" s="1" t="s">
        <v>123</v>
      </c>
      <c r="Q37" s="1" t="s">
        <v>152</v>
      </c>
      <c r="S37" s="1" t="s">
        <v>253</v>
      </c>
      <c r="T37" s="1" t="s">
        <v>285</v>
      </c>
    </row>
    <row r="38" spans="1:23" x14ac:dyDescent="0.2">
      <c r="A38" s="1" t="s">
        <v>0</v>
      </c>
      <c r="B38" s="1" t="s">
        <v>38</v>
      </c>
      <c r="D38" s="1" t="s">
        <v>94</v>
      </c>
      <c r="E38" s="1" t="s">
        <v>120</v>
      </c>
      <c r="P38" s="1" t="s">
        <v>123</v>
      </c>
      <c r="Q38" s="1" t="s">
        <v>153</v>
      </c>
      <c r="S38" s="1" t="s">
        <v>253</v>
      </c>
      <c r="T38" s="1" t="s">
        <v>286</v>
      </c>
    </row>
    <row r="39" spans="1:23" x14ac:dyDescent="0.2">
      <c r="A39" s="1" t="s">
        <v>0</v>
      </c>
      <c r="B39" s="1" t="s">
        <v>39</v>
      </c>
      <c r="D39" s="1" t="s">
        <v>94</v>
      </c>
      <c r="E39" s="1" t="s">
        <v>121</v>
      </c>
      <c r="P39" s="1" t="s">
        <v>123</v>
      </c>
      <c r="Q39" s="1" t="s">
        <v>154</v>
      </c>
      <c r="S39" s="1" t="s">
        <v>253</v>
      </c>
      <c r="T39" s="1" t="s">
        <v>287</v>
      </c>
    </row>
    <row r="40" spans="1:23" x14ac:dyDescent="0.2">
      <c r="A40" s="1" t="s">
        <v>0</v>
      </c>
      <c r="B40" s="1" t="s">
        <v>40</v>
      </c>
      <c r="D40" s="1" t="s">
        <v>94</v>
      </c>
      <c r="E40" s="1" t="s">
        <v>122</v>
      </c>
      <c r="P40" s="1" t="s">
        <v>123</v>
      </c>
      <c r="Q40" s="1" t="s">
        <v>155</v>
      </c>
      <c r="S40" s="1" t="s">
        <v>253</v>
      </c>
      <c r="T40" s="1" t="s">
        <v>288</v>
      </c>
    </row>
    <row r="41" spans="1:23" x14ac:dyDescent="0.2">
      <c r="A41" s="1" t="s">
        <v>0</v>
      </c>
      <c r="B41" s="1" t="s">
        <v>41</v>
      </c>
      <c r="P41" s="1" t="s">
        <v>123</v>
      </c>
      <c r="Q41" s="1" t="s">
        <v>156</v>
      </c>
      <c r="S41" s="1" t="s">
        <v>253</v>
      </c>
      <c r="T41" s="1" t="s">
        <v>289</v>
      </c>
    </row>
    <row r="42" spans="1:23" x14ac:dyDescent="0.2">
      <c r="A42" s="1" t="s">
        <v>0</v>
      </c>
      <c r="B42" s="1" t="s">
        <v>42</v>
      </c>
      <c r="P42" s="1" t="s">
        <v>123</v>
      </c>
      <c r="Q42" s="1" t="s">
        <v>157</v>
      </c>
      <c r="S42" s="1" t="s">
        <v>253</v>
      </c>
      <c r="T42" s="1" t="s">
        <v>31</v>
      </c>
    </row>
    <row r="43" spans="1:23" x14ac:dyDescent="0.2">
      <c r="A43" s="1" t="s">
        <v>0</v>
      </c>
      <c r="B43" s="1" t="s">
        <v>43</v>
      </c>
      <c r="P43" s="1" t="s">
        <v>123</v>
      </c>
      <c r="Q43" s="1" t="s">
        <v>158</v>
      </c>
      <c r="S43" s="1" t="s">
        <v>253</v>
      </c>
      <c r="T43" s="1" t="s">
        <v>32</v>
      </c>
    </row>
    <row r="44" spans="1:23" x14ac:dyDescent="0.2">
      <c r="A44" s="1" t="s">
        <v>0</v>
      </c>
      <c r="B44" s="1" t="s">
        <v>44</v>
      </c>
      <c r="P44" s="1" t="s">
        <v>123</v>
      </c>
      <c r="Q44" s="1" t="s">
        <v>170</v>
      </c>
      <c r="S44" s="1" t="s">
        <v>253</v>
      </c>
      <c r="T44" s="1" t="s">
        <v>290</v>
      </c>
    </row>
    <row r="45" spans="1:23" x14ac:dyDescent="0.2">
      <c r="A45" s="1" t="s">
        <v>0</v>
      </c>
      <c r="B45" s="1" t="s">
        <v>45</v>
      </c>
      <c r="P45" s="1" t="s">
        <v>123</v>
      </c>
      <c r="Q45" s="1" t="s">
        <v>171</v>
      </c>
      <c r="S45" s="1" t="s">
        <v>253</v>
      </c>
      <c r="T45" s="1" t="s">
        <v>291</v>
      </c>
    </row>
    <row r="46" spans="1:23" x14ac:dyDescent="0.2">
      <c r="A46" s="1" t="s">
        <v>0</v>
      </c>
      <c r="B46" s="1" t="s">
        <v>46</v>
      </c>
      <c r="S46" s="1" t="s">
        <v>253</v>
      </c>
      <c r="T46" s="1" t="s">
        <v>114</v>
      </c>
    </row>
    <row r="47" spans="1:23" x14ac:dyDescent="0.2">
      <c r="A47" s="1" t="s">
        <v>0</v>
      </c>
      <c r="B47" s="1" t="s">
        <v>47</v>
      </c>
      <c r="S47" s="1" t="s">
        <v>253</v>
      </c>
      <c r="T47" s="1" t="s">
        <v>292</v>
      </c>
    </row>
    <row r="48" spans="1:23" x14ac:dyDescent="0.2">
      <c r="S48" s="1" t="s">
        <v>253</v>
      </c>
      <c r="T48" s="1" t="s">
        <v>293</v>
      </c>
    </row>
    <row r="49" spans="19:20" x14ac:dyDescent="0.2">
      <c r="S49" s="1" t="s">
        <v>253</v>
      </c>
      <c r="T49" s="1" t="s">
        <v>44</v>
      </c>
    </row>
    <row r="50" spans="19:20" x14ac:dyDescent="0.2">
      <c r="S50" s="1" t="s">
        <v>253</v>
      </c>
      <c r="T50" s="1" t="s">
        <v>45</v>
      </c>
    </row>
    <row r="51" spans="19:20" x14ac:dyDescent="0.2">
      <c r="S51" s="1" t="s">
        <v>253</v>
      </c>
      <c r="T51" s="1" t="s">
        <v>46</v>
      </c>
    </row>
    <row r="52" spans="19:20" x14ac:dyDescent="0.2">
      <c r="S52" s="1" t="s">
        <v>253</v>
      </c>
      <c r="T52" s="1" t="s">
        <v>294</v>
      </c>
    </row>
    <row r="53" spans="19:20" x14ac:dyDescent="0.2">
      <c r="S53" s="1" t="s">
        <v>253</v>
      </c>
      <c r="T53" s="1" t="s">
        <v>244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1:U11"/>
  <sheetViews>
    <sheetView workbookViewId="0">
      <selection activeCell="E11" sqref="E11:U11"/>
    </sheetView>
  </sheetViews>
  <sheetFormatPr defaultRowHeight="15" x14ac:dyDescent="0.25"/>
  <sheetData>
    <row r="11" spans="5:21" x14ac:dyDescent="0.25">
      <c r="E11" t="s">
        <v>1</v>
      </c>
      <c r="F11" t="s">
        <v>376</v>
      </c>
      <c r="G11" t="s">
        <v>377</v>
      </c>
      <c r="H11" t="s">
        <v>388</v>
      </c>
      <c r="I11" t="s">
        <v>389</v>
      </c>
      <c r="J11" t="s">
        <v>118</v>
      </c>
      <c r="K11" t="s">
        <v>379</v>
      </c>
      <c r="L11" t="s">
        <v>380</v>
      </c>
      <c r="M11" t="s">
        <v>381</v>
      </c>
      <c r="N11" t="s">
        <v>382</v>
      </c>
      <c r="O11" t="s">
        <v>383</v>
      </c>
      <c r="P11" t="s">
        <v>384</v>
      </c>
      <c r="Q11" t="s">
        <v>385</v>
      </c>
      <c r="R11" t="s">
        <v>386</v>
      </c>
      <c r="S11" t="s">
        <v>387</v>
      </c>
      <c r="T11" t="s">
        <v>390</v>
      </c>
      <c r="U11" t="s">
        <v>391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tables</vt:lpstr>
      <vt:lpstr>prepare</vt:lpstr>
      <vt:lpstr>query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Walavalkar</dc:creator>
  <cp:lastModifiedBy>BISUSER</cp:lastModifiedBy>
  <dcterms:created xsi:type="dcterms:W3CDTF">2016-12-04T16:21:54Z</dcterms:created>
  <dcterms:modified xsi:type="dcterms:W3CDTF">2019-12-20T14:57:24Z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ae9537c8-50a4-4062-868e-02e0cfcc520f</vt:lpwstr>
  </property>
</Properties>
</file>