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 filterPrivacy="1"/>
  <xr:revisionPtr revIDLastSave="0" documentId="13_ncr:1_{C2968E0D-8975-497F-BE33-15B58FCB0F52}" xr6:coauthVersionLast="45" xr6:coauthVersionMax="45" xr10:uidLastSave="{00000000-0000-0000-0000-000000000000}"/>
  <bookViews>
    <workbookView xWindow="-120" yWindow="-120" windowWidth="29040" windowHeight="17640" activeTab="1" xr2:uid="{00000000-000D-0000-FFFF-FFFF00000000}"/>
  </bookViews>
  <sheets>
    <sheet name="cs_loading" sheetId="5" r:id="rId1"/>
    <sheet name="loading2" sheetId="3" r:id="rId2"/>
    <sheet name="Sheet1" sheetId="1" r:id="rId3"/>
    <sheet name="Sheet2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2" i="5" l="1"/>
  <c r="E32" i="5" s="1"/>
  <c r="H32" i="5" s="1"/>
  <c r="D31" i="5"/>
  <c r="E31" i="5" s="1"/>
  <c r="D30" i="5"/>
  <c r="E30" i="5" s="1"/>
  <c r="D29" i="5"/>
  <c r="E29" i="5" s="1"/>
  <c r="D28" i="5"/>
  <c r="E28" i="5" s="1"/>
  <c r="D27" i="5"/>
  <c r="E27" i="5" s="1"/>
  <c r="D26" i="5"/>
  <c r="E26" i="5" s="1"/>
  <c r="D25" i="5"/>
  <c r="E25" i="5" s="1"/>
  <c r="D24" i="5"/>
  <c r="E24" i="5" s="1"/>
  <c r="D23" i="5"/>
  <c r="E23" i="5" s="1"/>
  <c r="D22" i="5"/>
  <c r="E22" i="5" s="1"/>
  <c r="D21" i="5"/>
  <c r="E21" i="5" s="1"/>
  <c r="D20" i="5"/>
  <c r="E20" i="5" s="1"/>
  <c r="D19" i="5"/>
  <c r="E19" i="5" s="1"/>
  <c r="D18" i="5"/>
  <c r="E18" i="5" s="1"/>
  <c r="D17" i="5"/>
  <c r="E17" i="5" s="1"/>
  <c r="D16" i="5"/>
  <c r="E16" i="5" s="1"/>
  <c r="D15" i="5"/>
  <c r="E15" i="5" s="1"/>
  <c r="D14" i="5"/>
  <c r="E14" i="5" s="1"/>
  <c r="D13" i="5"/>
  <c r="E13" i="5" s="1"/>
  <c r="D12" i="5"/>
  <c r="E12" i="5" s="1"/>
  <c r="D11" i="5"/>
  <c r="E11" i="5" s="1"/>
  <c r="D10" i="5"/>
  <c r="E10" i="5" s="1"/>
  <c r="D9" i="5"/>
  <c r="E9" i="5" s="1"/>
  <c r="D8" i="5"/>
  <c r="E8" i="5" s="1"/>
  <c r="H8" i="5" s="1"/>
  <c r="D7" i="5"/>
  <c r="E7" i="5" s="1"/>
  <c r="D6" i="5"/>
  <c r="E6" i="5" s="1"/>
  <c r="D5" i="5"/>
  <c r="E5" i="5" s="1"/>
  <c r="D4" i="5"/>
  <c r="E4" i="5" s="1"/>
  <c r="D3" i="5"/>
  <c r="E3" i="5" s="1"/>
  <c r="H3" i="5" s="1"/>
  <c r="D2" i="5"/>
  <c r="E2" i="5" s="1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H2" i="5" l="1"/>
  <c r="H27" i="5"/>
  <c r="H13" i="5"/>
  <c r="H22" i="5"/>
  <c r="H30" i="5"/>
  <c r="H17" i="5"/>
  <c r="H25" i="5"/>
  <c r="H5" i="5"/>
  <c r="H21" i="5"/>
  <c r="H29" i="5"/>
  <c r="H9" i="5"/>
  <c r="H19" i="5"/>
  <c r="H11" i="5"/>
  <c r="H24" i="5"/>
  <c r="H6" i="5"/>
  <c r="H16" i="5"/>
  <c r="H14" i="5"/>
  <c r="H26" i="5"/>
  <c r="H10" i="5"/>
  <c r="H18" i="5"/>
  <c r="H7" i="5"/>
  <c r="H15" i="5"/>
  <c r="H23" i="5"/>
  <c r="H31" i="5"/>
  <c r="H4" i="5"/>
  <c r="H12" i="5"/>
  <c r="H20" i="5"/>
  <c r="H28" i="5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2" i="3"/>
  <c r="D32" i="3"/>
  <c r="H32" i="3" s="1"/>
  <c r="D31" i="3"/>
  <c r="E31" i="3" s="1"/>
  <c r="D30" i="3"/>
  <c r="H30" i="3" s="1"/>
  <c r="D29" i="3"/>
  <c r="H29" i="3" s="1"/>
  <c r="D28" i="3"/>
  <c r="H28" i="3" s="1"/>
  <c r="D27" i="3"/>
  <c r="H27" i="3" s="1"/>
  <c r="D26" i="3"/>
  <c r="E26" i="3" s="1"/>
  <c r="D25" i="3"/>
  <c r="H25" i="3" s="1"/>
  <c r="D24" i="3"/>
  <c r="H24" i="3" s="1"/>
  <c r="D23" i="3"/>
  <c r="E23" i="3" s="1"/>
  <c r="I23" i="3" s="1"/>
  <c r="D22" i="3"/>
  <c r="H22" i="3" s="1"/>
  <c r="D21" i="3"/>
  <c r="H21" i="3" s="1"/>
  <c r="D20" i="3"/>
  <c r="H20" i="3" s="1"/>
  <c r="D19" i="3"/>
  <c r="H19" i="3" s="1"/>
  <c r="D18" i="3"/>
  <c r="E18" i="3" s="1"/>
  <c r="D17" i="3"/>
  <c r="E17" i="3" s="1"/>
  <c r="D16" i="3"/>
  <c r="H16" i="3" s="1"/>
  <c r="D15" i="3"/>
  <c r="E15" i="3" s="1"/>
  <c r="I15" i="3" s="1"/>
  <c r="D14" i="3"/>
  <c r="H14" i="3" s="1"/>
  <c r="D13" i="3"/>
  <c r="H13" i="3" s="1"/>
  <c r="D12" i="3"/>
  <c r="H12" i="3" s="1"/>
  <c r="D11" i="3"/>
  <c r="H11" i="3" s="1"/>
  <c r="D10" i="3"/>
  <c r="E10" i="3" s="1"/>
  <c r="D9" i="3"/>
  <c r="E9" i="3" s="1"/>
  <c r="D8" i="3"/>
  <c r="H8" i="3" s="1"/>
  <c r="D7" i="3"/>
  <c r="H7" i="3" s="1"/>
  <c r="D6" i="3"/>
  <c r="H6" i="3" s="1"/>
  <c r="D5" i="3"/>
  <c r="H5" i="3" s="1"/>
  <c r="D4" i="3"/>
  <c r="H4" i="3" s="1"/>
  <c r="D3" i="3"/>
  <c r="H3" i="3" s="1"/>
  <c r="D2" i="3"/>
  <c r="E2" i="3" s="1"/>
  <c r="E20" i="3" l="1"/>
  <c r="I20" i="3" s="1"/>
  <c r="E16" i="3"/>
  <c r="I16" i="3" s="1"/>
  <c r="E12" i="3"/>
  <c r="I12" i="3" s="1"/>
  <c r="E7" i="3"/>
  <c r="I7" i="3" s="1"/>
  <c r="H26" i="3"/>
  <c r="H15" i="3"/>
  <c r="E8" i="3"/>
  <c r="I8" i="3" s="1"/>
  <c r="H18" i="3"/>
  <c r="H23" i="3"/>
  <c r="E24" i="3"/>
  <c r="I24" i="3" s="1"/>
  <c r="E28" i="3"/>
  <c r="I28" i="3" s="1"/>
  <c r="H10" i="3"/>
  <c r="E4" i="3"/>
  <c r="I4" i="3" s="1"/>
  <c r="H31" i="3"/>
  <c r="H2" i="3"/>
  <c r="I18" i="3"/>
  <c r="I26" i="3"/>
  <c r="I10" i="3"/>
  <c r="I2" i="3"/>
  <c r="I9" i="3"/>
  <c r="I31" i="3"/>
  <c r="I17" i="3"/>
  <c r="E14" i="3"/>
  <c r="I14" i="3" s="1"/>
  <c r="E30" i="3"/>
  <c r="I30" i="3" s="1"/>
  <c r="E25" i="3"/>
  <c r="I25" i="3" s="1"/>
  <c r="E22" i="3"/>
  <c r="I22" i="3" s="1"/>
  <c r="E3" i="3"/>
  <c r="I3" i="3" s="1"/>
  <c r="H9" i="3"/>
  <c r="E11" i="3"/>
  <c r="I11" i="3" s="1"/>
  <c r="H17" i="3"/>
  <c r="E19" i="3"/>
  <c r="I19" i="3" s="1"/>
  <c r="E27" i="3"/>
  <c r="I27" i="3" s="1"/>
  <c r="E32" i="3"/>
  <c r="I32" i="3" s="1"/>
  <c r="E5" i="3"/>
  <c r="I5" i="3" s="1"/>
  <c r="E13" i="3"/>
  <c r="I13" i="3" s="1"/>
  <c r="E21" i="3"/>
  <c r="I21" i="3" s="1"/>
  <c r="E29" i="3"/>
  <c r="I29" i="3" s="1"/>
  <c r="E6" i="3"/>
  <c r="I6" i="3" s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C22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3" i="2"/>
  <c r="C24" i="2"/>
  <c r="C25" i="2"/>
  <c r="C26" i="2"/>
  <c r="C27" i="2"/>
  <c r="C28" i="2"/>
  <c r="C1" i="2"/>
  <c r="F1" i="2" s="1"/>
  <c r="D3" i="1"/>
  <c r="H3" i="1" s="1"/>
  <c r="D4" i="1"/>
  <c r="H4" i="1" s="1"/>
  <c r="D5" i="1"/>
  <c r="H5" i="1" s="1"/>
  <c r="D6" i="1"/>
  <c r="H6" i="1" s="1"/>
  <c r="D7" i="1"/>
  <c r="E7" i="1" s="1"/>
  <c r="D8" i="1"/>
  <c r="H8" i="1" s="1"/>
  <c r="D9" i="1"/>
  <c r="E9" i="1" s="1"/>
  <c r="D10" i="1"/>
  <c r="H10" i="1" s="1"/>
  <c r="D11" i="1"/>
  <c r="H11" i="1" s="1"/>
  <c r="D12" i="1"/>
  <c r="H12" i="1" s="1"/>
  <c r="D13" i="1"/>
  <c r="H13" i="1" s="1"/>
  <c r="D14" i="1"/>
  <c r="E14" i="1" s="1"/>
  <c r="D15" i="1"/>
  <c r="E15" i="1" s="1"/>
  <c r="D16" i="1"/>
  <c r="E16" i="1" s="1"/>
  <c r="D17" i="1"/>
  <c r="E17" i="1" s="1"/>
  <c r="D18" i="1"/>
  <c r="H18" i="1" s="1"/>
  <c r="D19" i="1"/>
  <c r="E19" i="1" s="1"/>
  <c r="D20" i="1"/>
  <c r="H20" i="1" s="1"/>
  <c r="D21" i="1"/>
  <c r="H21" i="1" s="1"/>
  <c r="D22" i="1"/>
  <c r="H22" i="1" s="1"/>
  <c r="D23" i="1"/>
  <c r="H23" i="1" s="1"/>
  <c r="D24" i="1"/>
  <c r="H24" i="1" s="1"/>
  <c r="D25" i="1"/>
  <c r="H25" i="1" s="1"/>
  <c r="D26" i="1"/>
  <c r="H26" i="1" s="1"/>
  <c r="D27" i="1"/>
  <c r="E27" i="1" s="1"/>
  <c r="D28" i="1"/>
  <c r="H28" i="1" s="1"/>
  <c r="D29" i="1"/>
  <c r="H29" i="1" s="1"/>
  <c r="D30" i="1"/>
  <c r="H30" i="1" s="1"/>
  <c r="D31" i="1"/>
  <c r="H31" i="1" s="1"/>
  <c r="D32" i="1"/>
  <c r="H32" i="1" s="1"/>
  <c r="D2" i="1"/>
  <c r="E2" i="1" s="1"/>
  <c r="E4" i="1" l="1"/>
  <c r="E12" i="1"/>
  <c r="E8" i="1"/>
  <c r="I8" i="1" s="1"/>
  <c r="I15" i="1"/>
  <c r="I7" i="1"/>
  <c r="E13" i="1"/>
  <c r="H16" i="1"/>
  <c r="E25" i="1"/>
  <c r="I25" i="1" s="1"/>
  <c r="E20" i="1"/>
  <c r="I19" i="1"/>
  <c r="I27" i="1"/>
  <c r="H9" i="1"/>
  <c r="I14" i="1"/>
  <c r="H27" i="1"/>
  <c r="E32" i="1"/>
  <c r="I32" i="1" s="1"/>
  <c r="E5" i="1"/>
  <c r="I5" i="1" s="1"/>
  <c r="E29" i="1"/>
  <c r="I29" i="1" s="1"/>
  <c r="E11" i="1"/>
  <c r="I11" i="1" s="1"/>
  <c r="E30" i="1"/>
  <c r="I30" i="1" s="1"/>
  <c r="I17" i="1"/>
  <c r="E18" i="1"/>
  <c r="I18" i="1" s="1"/>
  <c r="E22" i="1"/>
  <c r="E26" i="1"/>
  <c r="I26" i="1" s="1"/>
  <c r="H15" i="1"/>
  <c r="I20" i="1"/>
  <c r="E3" i="1"/>
  <c r="I3" i="1" s="1"/>
  <c r="H19" i="1"/>
  <c r="I12" i="1"/>
  <c r="I16" i="1"/>
  <c r="I22" i="1"/>
  <c r="E6" i="1"/>
  <c r="I6" i="1" s="1"/>
  <c r="E28" i="1"/>
  <c r="I28" i="1" s="1"/>
  <c r="I9" i="1"/>
  <c r="E23" i="1"/>
  <c r="I23" i="1" s="1"/>
  <c r="H17" i="1"/>
  <c r="H14" i="1"/>
  <c r="E21" i="1"/>
  <c r="I21" i="1" s="1"/>
  <c r="H7" i="1"/>
  <c r="E31" i="1"/>
  <c r="I31" i="1" s="1"/>
  <c r="I4" i="1"/>
  <c r="E24" i="1"/>
  <c r="I24" i="1" s="1"/>
  <c r="E10" i="1"/>
  <c r="I10" i="1" s="1"/>
  <c r="I13" i="1"/>
  <c r="I2" i="1"/>
  <c r="H2" i="1"/>
</calcChain>
</file>

<file path=xl/sharedStrings.xml><?xml version="1.0" encoding="utf-8"?>
<sst xmlns="http://schemas.openxmlformats.org/spreadsheetml/2006/main" count="546" uniqueCount="183">
  <si>
    <t>Day</t>
  </si>
  <si>
    <t>Mth</t>
  </si>
  <si>
    <t>Yr</t>
  </si>
  <si>
    <t>02</t>
  </si>
  <si>
    <t>03</t>
  </si>
  <si>
    <t>01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</si>
  <si>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</si>
  <si>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</si>
  <si>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</si>
  <si>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</si>
  <si>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</si>
  <si>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</si>
  <si>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</si>
  <si>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</si>
  <si>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</si>
  <si>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</si>
  <si>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</si>
  <si>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</si>
  <si>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</si>
  <si>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</si>
  <si>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</si>
  <si>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</si>
  <si>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</si>
  <si>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</si>
  <si>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</si>
  <si>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</si>
  <si>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</si>
  <si>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</si>
  <si>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</si>
  <si>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</si>
  <si>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</si>
  <si>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</si>
  <si>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</si>
  <si>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</si>
  <si>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(dummy) id</t>
  </si>
  <si>
    <t>(dummy) clid</t>
  </si>
  <si>
    <t>(dummy) cid</t>
  </si>
  <si>
    <t>Contract</t>
  </si>
  <si>
    <t>Contract date</t>
  </si>
  <si>
    <t>Validity</t>
  </si>
  <si>
    <t>From Date</t>
  </si>
  <si>
    <t>To Date</t>
  </si>
  <si>
    <t>State</t>
  </si>
  <si>
    <t>Last Action</t>
  </si>
  <si>
    <t>Last Change</t>
  </si>
  <si>
    <t>Count</t>
  </si>
  <si>
    <t>Devices Count</t>
  </si>
  <si>
    <t>Promotion</t>
  </si>
  <si>
    <t>Client Code</t>
  </si>
  <si>
    <t>Client</t>
  </si>
  <si>
    <t>Client Class</t>
  </si>
  <si>
    <t>Representative</t>
  </si>
  <si>
    <t>Phones</t>
  </si>
  <si>
    <t>Correspondence Address</t>
  </si>
  <si>
    <t>Service</t>
  </si>
  <si>
    <t>Service Type</t>
  </si>
  <si>
    <t>Price</t>
  </si>
  <si>
    <t>Previous Service Type</t>
  </si>
  <si>
    <t>Regional Level 3</t>
  </si>
  <si>
    <t>Regional Level 2</t>
  </si>
  <si>
    <t>Regional Level 1</t>
  </si>
  <si>
    <t>Region</t>
  </si>
  <si>
    <t>activenumberid</t>
  </si>
  <si>
    <t>clid</t>
  </si>
  <si>
    <t>cid</t>
  </si>
  <si>
    <t>contract</t>
  </si>
  <si>
    <t>contractdate</t>
  </si>
  <si>
    <t>validity</t>
  </si>
  <si>
    <t>fromdate</t>
  </si>
  <si>
    <t>todate</t>
  </si>
  <si>
    <t>state</t>
  </si>
  <si>
    <t>lastaction</t>
  </si>
  <si>
    <t>lastchange</t>
  </si>
  <si>
    <t>count</t>
  </si>
  <si>
    <t>devicescount</t>
  </si>
  <si>
    <t>promotion</t>
  </si>
  <si>
    <t>clientcode</t>
  </si>
  <si>
    <t>client</t>
  </si>
  <si>
    <t>representative</t>
  </si>
  <si>
    <t>phones</t>
  </si>
  <si>
    <t>service</t>
  </si>
  <si>
    <t>price</t>
  </si>
  <si>
    <t>region</t>
  </si>
  <si>
    <t>clientclass</t>
  </si>
  <si>
    <t>correspondenceaddress</t>
  </si>
  <si>
    <t>servicetype</t>
  </si>
  <si>
    <t>previousservicetype</t>
  </si>
  <si>
    <t>regionallevel3</t>
  </si>
  <si>
    <t>regionallevel2</t>
  </si>
  <si>
    <t>regionallevel1</t>
  </si>
  <si>
    <t>ACTIVENUMBERID</t>
  </si>
  <si>
    <t>PERIOD</t>
  </si>
  <si>
    <t>PERIODDAY</t>
  </si>
  <si>
    <t>PERIODMTH</t>
  </si>
  <si>
    <t>PERIODYEAR</t>
  </si>
  <si>
    <t>WEEKDAY</t>
  </si>
  <si>
    <t>MTHNAME</t>
  </si>
  <si>
    <t>CLIENTID</t>
  </si>
  <si>
    <t>CONTRACTID</t>
  </si>
  <si>
    <t>CLIENTCODE</t>
  </si>
  <si>
    <t>CONTRACTCODE</t>
  </si>
  <si>
    <t>CONTRACTDATE</t>
  </si>
  <si>
    <t>VALIDITY</t>
  </si>
  <si>
    <t>CONTRACTSTARTDATE</t>
  </si>
  <si>
    <t>CONTRACTENDDATE</t>
  </si>
  <si>
    <t>CONTRACTSTATE</t>
  </si>
  <si>
    <t>LASTACTION</t>
  </si>
  <si>
    <t>LASTCHANGE</t>
  </si>
  <si>
    <t>ACTIVECOUNT</t>
  </si>
  <si>
    <t>DEVICESCOUNT</t>
  </si>
  <si>
    <t>PROMOTION</t>
  </si>
  <si>
    <t>CLIENTNAME</t>
  </si>
  <si>
    <t>CLIENTCLASS</t>
  </si>
  <si>
    <t>CLIENTTYPE</t>
  </si>
  <si>
    <t>REPRESENTATIVE</t>
  </si>
  <si>
    <t>PHONE</t>
  </si>
  <si>
    <t>ADDRESS</t>
  </si>
  <si>
    <t>SERVICE</t>
  </si>
  <si>
    <t>SERVICECATEGORY</t>
  </si>
  <si>
    <t>SERVICESUBCATEGORY</t>
  </si>
  <si>
    <t>SERVICETYPE</t>
  </si>
  <si>
    <t>PREVIOUSSERVICETYPE</t>
  </si>
  <si>
    <t>PRICE</t>
  </si>
  <si>
    <t>REGIONALLEVEL1</t>
  </si>
  <si>
    <t>REGIONALLEVEL2</t>
  </si>
  <si>
    <t>REGIONALLEVEL3</t>
  </si>
  <si>
    <t>REGION</t>
  </si>
  <si>
    <t>PERIOD=@period,</t>
  </si>
  <si>
    <t>CLIENTCODE=@clientcode,</t>
  </si>
  <si>
    <t>CONTRACTDATE=@contractdate,</t>
  </si>
  <si>
    <t>VALIDITY=@validity,</t>
  </si>
  <si>
    <t>LASTACTION=@lastaction,</t>
  </si>
  <si>
    <t>LASTCHANGE=@lastchange,</t>
  </si>
  <si>
    <t>DEVICESCOUNT=@devicescount,</t>
  </si>
  <si>
    <t>PROMOTION=@promotion,</t>
  </si>
  <si>
    <t>CLIENTCLASS=@clientclass,</t>
  </si>
  <si>
    <t>CLIENTTYPE=@clienttype,</t>
  </si>
  <si>
    <t>REPRESENTATIVE=@representative,</t>
  </si>
  <si>
    <t>SERVICE=@service,</t>
  </si>
  <si>
    <t>PREVIOUSSERVICETYPE=@previousservicetype,</t>
  </si>
  <si>
    <t>periodday</t>
  </si>
  <si>
    <t>=</t>
  </si>
  <si>
    <t>(select</t>
  </si>
  <si>
    <t>extract(day</t>
  </si>
  <si>
    <t>from</t>
  </si>
  <si>
    <t>period)),</t>
  </si>
  <si>
    <t>periodmth</t>
  </si>
  <si>
    <t>extract(month</t>
  </si>
  <si>
    <t>periodyear</t>
  </si>
  <si>
    <t>extract(year</t>
  </si>
  <si>
    <t>weekday=(select</t>
  </si>
  <si>
    <t>dayname(period)),</t>
  </si>
  <si>
    <t>mthname=(select</t>
  </si>
  <si>
    <t>monthname(period)),</t>
  </si>
  <si>
    <t>CLIENTID=@clid,</t>
  </si>
  <si>
    <t>CONTRACTID=@cid,</t>
  </si>
  <si>
    <t>CONTRACTCODE=@contract,</t>
  </si>
  <si>
    <t>CONTRACTSTARTDATE=@fromdate,</t>
  </si>
  <si>
    <t>CONTRACTENDDATE=@todate,</t>
  </si>
  <si>
    <t>CONTRACTSTATE=@state,</t>
  </si>
  <si>
    <t>ACTIVECOUNT=@count,</t>
  </si>
  <si>
    <t>CLIENTNAME=@client,</t>
  </si>
  <si>
    <t>PHONE=@phones,</t>
  </si>
  <si>
    <t>ADDRESS=@correspondenceaddress,</t>
  </si>
  <si>
    <t>SERVICECATEGORY=(select servicecategory from rcbill_my.lkpbaseservice where service=@service),</t>
  </si>
  <si>
    <t>SERVICESUBCATEGORY=(select servicesubcategory from rcbill_my.lkpbaseservice where service=@service),</t>
  </si>
  <si>
    <t>where</t>
  </si>
  <si>
    <t>clientclassold</t>
  </si>
  <si>
    <t>@clientclassold,</t>
  </si>
  <si>
    <t>NewClientClass</t>
  </si>
  <si>
    <t>rcbill_my.lkpclienttype</t>
  </si>
  <si>
    <t>origclientclass=@clientclassold),</t>
  </si>
  <si>
    <t>clienttype</t>
  </si>
  <si>
    <t>SERVICETYPE=@servicetype,</t>
  </si>
  <si>
    <t>PRICE=@price,</t>
  </si>
  <si>
    <t>REGIONALLEVEL1=@regionallevel1,</t>
  </si>
  <si>
    <t>REGIONALLEVEL2=@regionallevel2,</t>
  </si>
  <si>
    <t>REGIONALLEVEL3=@regionallevel3,</t>
  </si>
  <si>
    <t>REGION=@region</t>
  </si>
  <si>
    <t xml:space="preserve">-- </t>
  </si>
  <si>
    <t>2018</t>
  </si>
  <si>
    <t>2019</t>
  </si>
  <si>
    <t>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</si>
</sst>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quotePrefix="1"/>
    <xf numFmtId="0" fontId="1" fillId="0" borderId="0" xfId="1"/>
    <xf numFmtId="0" fontId="2" fillId="0" borderId="0" xfId="0" applyFont="1"/>
    <xf numFmtId="0" fontId="2" fillId="0" borderId="0" xfId="0" quotePrefix="1" applyFont="1"/>
  </cellXfs>
  <cellStyles count="2">
    <cellStyle name="Hyperlink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CONTRACTSTARTDATE=@fromdate," TargetMode="External"/><Relationship Id="rId13" Type="http://schemas.openxmlformats.org/officeDocument/2006/relationships/hyperlink" Target="mailto:ACTIVECOUNT=@count," TargetMode="External"/><Relationship Id="rId18" Type="http://schemas.openxmlformats.org/officeDocument/2006/relationships/hyperlink" Target="mailto:CLIENTTYPE=@clienttype," TargetMode="External"/><Relationship Id="rId26" Type="http://schemas.openxmlformats.org/officeDocument/2006/relationships/hyperlink" Target="mailto:PRICE=@price," TargetMode="External"/><Relationship Id="rId3" Type="http://schemas.openxmlformats.org/officeDocument/2006/relationships/hyperlink" Target="mailto:CONTRACTID=@cid," TargetMode="External"/><Relationship Id="rId21" Type="http://schemas.openxmlformats.org/officeDocument/2006/relationships/hyperlink" Target="mailto:ADDRESS=@correspondenceaddress," TargetMode="External"/><Relationship Id="rId7" Type="http://schemas.openxmlformats.org/officeDocument/2006/relationships/hyperlink" Target="mailto:VALIDITY=@validity," TargetMode="External"/><Relationship Id="rId12" Type="http://schemas.openxmlformats.org/officeDocument/2006/relationships/hyperlink" Target="mailto:LASTCHANGE=@lastchange," TargetMode="External"/><Relationship Id="rId17" Type="http://schemas.openxmlformats.org/officeDocument/2006/relationships/hyperlink" Target="mailto:CLIENTCLASS=@clientclass," TargetMode="External"/><Relationship Id="rId25" Type="http://schemas.openxmlformats.org/officeDocument/2006/relationships/hyperlink" Target="mailto:PREVIOUSSERVICETYPE=@previousservicetype," TargetMode="External"/><Relationship Id="rId2" Type="http://schemas.openxmlformats.org/officeDocument/2006/relationships/hyperlink" Target="mailto:CLIENTID=@clid," TargetMode="External"/><Relationship Id="rId16" Type="http://schemas.openxmlformats.org/officeDocument/2006/relationships/hyperlink" Target="mailto:CLIENTNAME=@client," TargetMode="External"/><Relationship Id="rId20" Type="http://schemas.openxmlformats.org/officeDocument/2006/relationships/hyperlink" Target="mailto:PHONE=@phones," TargetMode="External"/><Relationship Id="rId29" Type="http://schemas.openxmlformats.org/officeDocument/2006/relationships/hyperlink" Target="mailto:REGIONALLEVEL3=@regionallevel3," TargetMode="External"/><Relationship Id="rId1" Type="http://schemas.openxmlformats.org/officeDocument/2006/relationships/hyperlink" Target="mailto:PERIOD=@period," TargetMode="External"/><Relationship Id="rId6" Type="http://schemas.openxmlformats.org/officeDocument/2006/relationships/hyperlink" Target="mailto:CONTRACTDATE=@contractdate," TargetMode="External"/><Relationship Id="rId11" Type="http://schemas.openxmlformats.org/officeDocument/2006/relationships/hyperlink" Target="mailto:LASTACTION=@lastaction," TargetMode="External"/><Relationship Id="rId24" Type="http://schemas.openxmlformats.org/officeDocument/2006/relationships/hyperlink" Target="mailto:SERVICESUBCATEGORY=@serd," TargetMode="External"/><Relationship Id="rId5" Type="http://schemas.openxmlformats.org/officeDocument/2006/relationships/hyperlink" Target="mailto:CONTRACTCODE=@contract," TargetMode="External"/><Relationship Id="rId15" Type="http://schemas.openxmlformats.org/officeDocument/2006/relationships/hyperlink" Target="mailto:PROMOTION=@promotion," TargetMode="External"/><Relationship Id="rId23" Type="http://schemas.openxmlformats.org/officeDocument/2006/relationships/hyperlink" Target="mailto:SERVICECATEGORY=@serd," TargetMode="External"/><Relationship Id="rId28" Type="http://schemas.openxmlformats.org/officeDocument/2006/relationships/hyperlink" Target="mailto:REGIONALLEVEL2=@regionallevel2," TargetMode="External"/><Relationship Id="rId10" Type="http://schemas.openxmlformats.org/officeDocument/2006/relationships/hyperlink" Target="mailto:CONTRACTSTATE=@state," TargetMode="External"/><Relationship Id="rId19" Type="http://schemas.openxmlformats.org/officeDocument/2006/relationships/hyperlink" Target="mailto:REPRESENTATIVE=@representative," TargetMode="External"/><Relationship Id="rId31" Type="http://schemas.openxmlformats.org/officeDocument/2006/relationships/hyperlink" Target="mailto:SERVICETYPE=@servicetype," TargetMode="External"/><Relationship Id="rId4" Type="http://schemas.openxmlformats.org/officeDocument/2006/relationships/hyperlink" Target="mailto:CLIENTCODE=@clientcode," TargetMode="External"/><Relationship Id="rId9" Type="http://schemas.openxmlformats.org/officeDocument/2006/relationships/hyperlink" Target="mailto:CONTRACTENDDATE=@todate," TargetMode="External"/><Relationship Id="rId14" Type="http://schemas.openxmlformats.org/officeDocument/2006/relationships/hyperlink" Target="mailto:DEVICESCOUNT=@devicescount," TargetMode="External"/><Relationship Id="rId22" Type="http://schemas.openxmlformats.org/officeDocument/2006/relationships/hyperlink" Target="mailto:SERVICE=@service," TargetMode="External"/><Relationship Id="rId27" Type="http://schemas.openxmlformats.org/officeDocument/2006/relationships/hyperlink" Target="mailto:REGIONALLEVEL1=@regionallevel1," TargetMode="External"/><Relationship Id="rId30" Type="http://schemas.openxmlformats.org/officeDocument/2006/relationships/hyperlink" Target="mailto:REGION=@regi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3690D3-081F-4F48-97EB-65C38891E12D}">
  <dimension ref="A1:H32"/>
  <sheetViews>
    <sheetView topLeftCell="B1" workbookViewId="0">
      <selection activeCell="F2" sqref="F2"/>
    </sheetView>
  </sheetViews>
  <sheetFormatPr defaultColWidth="9" defaultRowHeight="12" x14ac:dyDescent="0.2"/>
  <cols>
    <col min="1" max="1" width="9.5703125" style="3" bestFit="1" customWidth="1"/>
    <col min="2" max="3" width="9" style="3"/>
    <col min="4" max="4" width="10" style="3" bestFit="1" customWidth="1"/>
    <col min="5" max="5" width="22.7109375" style="3" bestFit="1" customWidth="1"/>
    <col min="6" max="6" width="23.42578125" style="3" customWidth="1"/>
    <col min="7" max="7" width="2" style="3" bestFit="1" customWidth="1"/>
    <col min="8" max="8" width="122" style="3" bestFit="1" customWidth="1"/>
    <col min="9" max="16384" width="9" style="3"/>
  </cols>
  <sheetData>
    <row r="1" spans="1:8" x14ac:dyDescent="0.2">
      <c r="A1" s="3" t="s">
        <v>0</v>
      </c>
      <c r="B1" s="3" t="s">
        <v>1</v>
      </c>
      <c r="C1" s="3" t="s">
        <v>2</v>
      </c>
      <c r="F1" s="4"/>
    </row>
    <row r="2" spans="1:8" x14ac:dyDescent="0.2">
      <c r="A2" s="4" t="s">
        <v>5</v>
      </c>
      <c r="B2" s="4" t="s">
        <v>11</v>
      </c>
      <c r="C2" s="4" t="s">
        <v>181</v>
      </c>
      <c r="D2" s="3" t="str">
        <f>CONCATENATE(C2,B2,A2)</f>
        <v>20190901</v>
      </c>
      <c r="E2" s="3" t="str">
        <f>CONCATENATE("CS_Transactions_",D2,".csv")</f>
        <v>CS_Transactions_20190901.csv</v>
      </c>
      <c r="F2" s="4" t="str">
        <f>CONCATENATE("C:/ProgramData/MySQL/MySQL Server 5.7/Uploads/CyberSource/")</f>
        <v>C:/ProgramData/MySQL/MySQL Server 5.7/Uploads/CyberSource/</v>
      </c>
      <c r="G2" s="4" t="s">
        <v>179</v>
      </c>
      <c r="H2" s="3" t="str">
        <f>CONCATENATE("LOAD DATA LOW_PRIORITY LOCAL INFILE '",F2,E2,"'")</f>
        <v>LOAD DATA LOW_PRIORITY LOCAL INFILE 'C:/ProgramData/MySQL/MySQL Server 5.7/Uploads/CyberSource/CS_Transactions_20190901.csv'</v>
      </c>
    </row>
    <row r="3" spans="1:8" x14ac:dyDescent="0.2">
      <c r="A3" s="4" t="s">
        <v>3</v>
      </c>
      <c r="B3" s="4" t="s">
        <v>11</v>
      </c>
      <c r="C3" s="4" t="s">
        <v>181</v>
      </c>
      <c r="D3" s="3" t="str">
        <f t="shared" ref="D3:D32" si="0">CONCATENATE(C3,B3,A3)</f>
        <v>20190902</v>
      </c>
      <c r="E3" s="3" t="str">
        <f t="shared" ref="E3:E32" si="1">CONCATENATE("CS_Transactions_",D3,".csv")</f>
        <v>CS_Transactions_20190902.csv</v>
      </c>
      <c r="F3" s="4" t="str">
        <f t="shared" ref="F3:F32" si="2">CONCATENATE("C:/ProgramData/MySQL/MySQL Server 5.7/Uploads/CyberSource/")</f>
        <v>C:/ProgramData/MySQL/MySQL Server 5.7/Uploads/CyberSource/</v>
      </c>
      <c r="G3" s="4" t="s">
        <v>179</v>
      </c>
      <c r="H3" s="3" t="str">
        <f t="shared" ref="H3:H32" si="3">CONCATENATE("LOAD DATA LOW_PRIORITY LOCAL INFILE '",F3,E3,"'")</f>
        <v>LOAD DATA LOW_PRIORITY LOCAL INFILE 'C:/ProgramData/MySQL/MySQL Server 5.7/Uploads/CyberSource/CS_Transactions_20190902.csv'</v>
      </c>
    </row>
    <row r="4" spans="1:8" x14ac:dyDescent="0.2">
      <c r="A4" s="4" t="s">
        <v>4</v>
      </c>
      <c r="B4" s="4" t="s">
        <v>11</v>
      </c>
      <c r="C4" s="4" t="s">
        <v>181</v>
      </c>
      <c r="D4" s="3" t="str">
        <f t="shared" si="0"/>
        <v>20190903</v>
      </c>
      <c r="E4" s="3" t="str">
        <f t="shared" si="1"/>
        <v>CS_Transactions_20190903.csv</v>
      </c>
      <c r="F4" s="4" t="str">
        <f t="shared" si="2"/>
        <v>C:/ProgramData/MySQL/MySQL Server 5.7/Uploads/CyberSource/</v>
      </c>
      <c r="G4" s="4" t="s">
        <v>179</v>
      </c>
      <c r="H4" s="3" t="str">
        <f t="shared" si="3"/>
        <v>LOAD DATA LOW_PRIORITY LOCAL INFILE 'C:/ProgramData/MySQL/MySQL Server 5.7/Uploads/CyberSource/CS_Transactions_20190903.csv'</v>
      </c>
    </row>
    <row r="5" spans="1:8" x14ac:dyDescent="0.2">
      <c r="A5" s="4" t="s">
        <v>6</v>
      </c>
      <c r="B5" s="4" t="s">
        <v>11</v>
      </c>
      <c r="C5" s="4" t="s">
        <v>181</v>
      </c>
      <c r="D5" s="3" t="str">
        <f t="shared" si="0"/>
        <v>20190904</v>
      </c>
      <c r="E5" s="3" t="str">
        <f t="shared" si="1"/>
        <v>CS_Transactions_20190904.csv</v>
      </c>
      <c r="F5" s="4" t="str">
        <f t="shared" si="2"/>
        <v>C:/ProgramData/MySQL/MySQL Server 5.7/Uploads/CyberSource/</v>
      </c>
      <c r="G5" s="4" t="s">
        <v>179</v>
      </c>
      <c r="H5" s="3" t="str">
        <f t="shared" si="3"/>
        <v>LOAD DATA LOW_PRIORITY LOCAL INFILE 'C:/ProgramData/MySQL/MySQL Server 5.7/Uploads/CyberSource/CS_Transactions_20190904.csv'</v>
      </c>
    </row>
    <row r="6" spans="1:8" x14ac:dyDescent="0.2">
      <c r="A6" s="4" t="s">
        <v>7</v>
      </c>
      <c r="B6" s="4" t="s">
        <v>11</v>
      </c>
      <c r="C6" s="4" t="s">
        <v>181</v>
      </c>
      <c r="D6" s="3" t="str">
        <f t="shared" si="0"/>
        <v>20190905</v>
      </c>
      <c r="E6" s="3" t="str">
        <f t="shared" si="1"/>
        <v>CS_Transactions_20190905.csv</v>
      </c>
      <c r="F6" s="4" t="str">
        <f t="shared" si="2"/>
        <v>C:/ProgramData/MySQL/MySQL Server 5.7/Uploads/CyberSource/</v>
      </c>
      <c r="G6" s="4" t="s">
        <v>179</v>
      </c>
      <c r="H6" s="3" t="str">
        <f t="shared" si="3"/>
        <v>LOAD DATA LOW_PRIORITY LOCAL INFILE 'C:/ProgramData/MySQL/MySQL Server 5.7/Uploads/CyberSource/CS_Transactions_20190905.csv'</v>
      </c>
    </row>
    <row r="7" spans="1:8" x14ac:dyDescent="0.2">
      <c r="A7" s="4" t="s">
        <v>8</v>
      </c>
      <c r="B7" s="4" t="s">
        <v>11</v>
      </c>
      <c r="C7" s="4" t="s">
        <v>181</v>
      </c>
      <c r="D7" s="3" t="str">
        <f t="shared" si="0"/>
        <v>20190906</v>
      </c>
      <c r="E7" s="3" t="str">
        <f t="shared" si="1"/>
        <v>CS_Transactions_20190906.csv</v>
      </c>
      <c r="F7" s="4" t="str">
        <f t="shared" si="2"/>
        <v>C:/ProgramData/MySQL/MySQL Server 5.7/Uploads/CyberSource/</v>
      </c>
      <c r="G7" s="4" t="s">
        <v>179</v>
      </c>
      <c r="H7" s="3" t="str">
        <f t="shared" si="3"/>
        <v>LOAD DATA LOW_PRIORITY LOCAL INFILE 'C:/ProgramData/MySQL/MySQL Server 5.7/Uploads/CyberSource/CS_Transactions_20190906.csv'</v>
      </c>
    </row>
    <row r="8" spans="1:8" x14ac:dyDescent="0.2">
      <c r="A8" s="4" t="s">
        <v>9</v>
      </c>
      <c r="B8" s="4" t="s">
        <v>11</v>
      </c>
      <c r="C8" s="4" t="s">
        <v>181</v>
      </c>
      <c r="D8" s="3" t="str">
        <f t="shared" si="0"/>
        <v>20190907</v>
      </c>
      <c r="E8" s="3" t="str">
        <f t="shared" si="1"/>
        <v>CS_Transactions_20190907.csv</v>
      </c>
      <c r="F8" s="4" t="str">
        <f t="shared" si="2"/>
        <v>C:/ProgramData/MySQL/MySQL Server 5.7/Uploads/CyberSource/</v>
      </c>
      <c r="G8" s="4" t="s">
        <v>179</v>
      </c>
      <c r="H8" s="3" t="str">
        <f t="shared" si="3"/>
        <v>LOAD DATA LOW_PRIORITY LOCAL INFILE 'C:/ProgramData/MySQL/MySQL Server 5.7/Uploads/CyberSource/CS_Transactions_20190907.csv'</v>
      </c>
    </row>
    <row r="9" spans="1:8" x14ac:dyDescent="0.2">
      <c r="A9" s="4" t="s">
        <v>10</v>
      </c>
      <c r="B9" s="4" t="s">
        <v>11</v>
      </c>
      <c r="C9" s="4" t="s">
        <v>181</v>
      </c>
      <c r="D9" s="3" t="str">
        <f t="shared" si="0"/>
        <v>20190908</v>
      </c>
      <c r="E9" s="3" t="str">
        <f t="shared" si="1"/>
        <v>CS_Transactions_20190908.csv</v>
      </c>
      <c r="F9" s="4" t="str">
        <f t="shared" si="2"/>
        <v>C:/ProgramData/MySQL/MySQL Server 5.7/Uploads/CyberSource/</v>
      </c>
      <c r="G9" s="4" t="s">
        <v>179</v>
      </c>
      <c r="H9" s="3" t="str">
        <f t="shared" si="3"/>
        <v>LOAD DATA LOW_PRIORITY LOCAL INFILE 'C:/ProgramData/MySQL/MySQL Server 5.7/Uploads/CyberSource/CS_Transactions_20190908.csv'</v>
      </c>
    </row>
    <row r="10" spans="1:8" x14ac:dyDescent="0.2">
      <c r="A10" s="4" t="s">
        <v>11</v>
      </c>
      <c r="B10" s="4" t="s">
        <v>11</v>
      </c>
      <c r="C10" s="4" t="s">
        <v>181</v>
      </c>
      <c r="D10" s="3" t="str">
        <f t="shared" si="0"/>
        <v>20190909</v>
      </c>
      <c r="E10" s="3" t="str">
        <f t="shared" si="1"/>
        <v>CS_Transactions_20190909.csv</v>
      </c>
      <c r="F10" s="4" t="str">
        <f t="shared" si="2"/>
        <v>C:/ProgramData/MySQL/MySQL Server 5.7/Uploads/CyberSource/</v>
      </c>
      <c r="G10" s="4" t="s">
        <v>179</v>
      </c>
      <c r="H10" s="3" t="str">
        <f t="shared" si="3"/>
        <v>LOAD DATA LOW_PRIORITY LOCAL INFILE 'C:/ProgramData/MySQL/MySQL Server 5.7/Uploads/CyberSource/CS_Transactions_20190909.csv'</v>
      </c>
    </row>
    <row r="11" spans="1:8" x14ac:dyDescent="0.2">
      <c r="A11" s="4" t="s">
        <v>12</v>
      </c>
      <c r="B11" s="4" t="s">
        <v>11</v>
      </c>
      <c r="C11" s="4" t="s">
        <v>181</v>
      </c>
      <c r="D11" s="3" t="str">
        <f t="shared" si="0"/>
        <v>20190910</v>
      </c>
      <c r="E11" s="3" t="str">
        <f t="shared" si="1"/>
        <v>CS_Transactions_20190910.csv</v>
      </c>
      <c r="F11" s="4" t="str">
        <f t="shared" si="2"/>
        <v>C:/ProgramData/MySQL/MySQL Server 5.7/Uploads/CyberSource/</v>
      </c>
      <c r="G11" s="4" t="s">
        <v>179</v>
      </c>
      <c r="H11" s="3" t="str">
        <f t="shared" si="3"/>
        <v>LOAD DATA LOW_PRIORITY LOCAL INFILE 'C:/ProgramData/MySQL/MySQL Server 5.7/Uploads/CyberSource/CS_Transactions_20190910.csv'</v>
      </c>
    </row>
    <row r="12" spans="1:8" x14ac:dyDescent="0.2">
      <c r="A12" s="4" t="s">
        <v>13</v>
      </c>
      <c r="B12" s="4" t="s">
        <v>11</v>
      </c>
      <c r="C12" s="4" t="s">
        <v>181</v>
      </c>
      <c r="D12" s="3" t="str">
        <f t="shared" si="0"/>
        <v>20190911</v>
      </c>
      <c r="E12" s="3" t="str">
        <f t="shared" si="1"/>
        <v>CS_Transactions_20190911.csv</v>
      </c>
      <c r="F12" s="4" t="str">
        <f t="shared" si="2"/>
        <v>C:/ProgramData/MySQL/MySQL Server 5.7/Uploads/CyberSource/</v>
      </c>
      <c r="G12" s="4" t="s">
        <v>179</v>
      </c>
      <c r="H12" s="3" t="str">
        <f t="shared" si="3"/>
        <v>LOAD DATA LOW_PRIORITY LOCAL INFILE 'C:/ProgramData/MySQL/MySQL Server 5.7/Uploads/CyberSource/CS_Transactions_20190911.csv'</v>
      </c>
    </row>
    <row r="13" spans="1:8" x14ac:dyDescent="0.2">
      <c r="A13" s="4" t="s">
        <v>14</v>
      </c>
      <c r="B13" s="4" t="s">
        <v>11</v>
      </c>
      <c r="C13" s="4" t="s">
        <v>181</v>
      </c>
      <c r="D13" s="3" t="str">
        <f t="shared" si="0"/>
        <v>20190912</v>
      </c>
      <c r="E13" s="3" t="str">
        <f t="shared" si="1"/>
        <v>CS_Transactions_20190912.csv</v>
      </c>
      <c r="F13" s="4" t="str">
        <f t="shared" si="2"/>
        <v>C:/ProgramData/MySQL/MySQL Server 5.7/Uploads/CyberSource/</v>
      </c>
      <c r="G13" s="4" t="s">
        <v>179</v>
      </c>
      <c r="H13" s="3" t="str">
        <f t="shared" si="3"/>
        <v>LOAD DATA LOW_PRIORITY LOCAL INFILE 'C:/ProgramData/MySQL/MySQL Server 5.7/Uploads/CyberSource/CS_Transactions_20190912.csv'</v>
      </c>
    </row>
    <row r="14" spans="1:8" x14ac:dyDescent="0.2">
      <c r="A14" s="4" t="s">
        <v>15</v>
      </c>
      <c r="B14" s="4" t="s">
        <v>11</v>
      </c>
      <c r="C14" s="4" t="s">
        <v>181</v>
      </c>
      <c r="D14" s="3" t="str">
        <f t="shared" si="0"/>
        <v>20190913</v>
      </c>
      <c r="E14" s="3" t="str">
        <f t="shared" si="1"/>
        <v>CS_Transactions_20190913.csv</v>
      </c>
      <c r="F14" s="4" t="str">
        <f t="shared" si="2"/>
        <v>C:/ProgramData/MySQL/MySQL Server 5.7/Uploads/CyberSource/</v>
      </c>
      <c r="G14" s="4" t="s">
        <v>179</v>
      </c>
      <c r="H14" s="3" t="str">
        <f t="shared" si="3"/>
        <v>LOAD DATA LOW_PRIORITY LOCAL INFILE 'C:/ProgramData/MySQL/MySQL Server 5.7/Uploads/CyberSource/CS_Transactions_20190913.csv'</v>
      </c>
    </row>
    <row r="15" spans="1:8" x14ac:dyDescent="0.2">
      <c r="A15" s="4" t="s">
        <v>16</v>
      </c>
      <c r="B15" s="4" t="s">
        <v>11</v>
      </c>
      <c r="C15" s="4" t="s">
        <v>181</v>
      </c>
      <c r="D15" s="3" t="str">
        <f t="shared" si="0"/>
        <v>20190914</v>
      </c>
      <c r="E15" s="3" t="str">
        <f t="shared" si="1"/>
        <v>CS_Transactions_20190914.csv</v>
      </c>
      <c r="F15" s="4" t="str">
        <f t="shared" si="2"/>
        <v>C:/ProgramData/MySQL/MySQL Server 5.7/Uploads/CyberSource/</v>
      </c>
      <c r="G15" s="4" t="s">
        <v>179</v>
      </c>
      <c r="H15" s="3" t="str">
        <f t="shared" si="3"/>
        <v>LOAD DATA LOW_PRIORITY LOCAL INFILE 'C:/ProgramData/MySQL/MySQL Server 5.7/Uploads/CyberSource/CS_Transactions_20190914.csv'</v>
      </c>
    </row>
    <row r="16" spans="1:8" x14ac:dyDescent="0.2">
      <c r="A16" s="4" t="s">
        <v>17</v>
      </c>
      <c r="B16" s="4" t="s">
        <v>11</v>
      </c>
      <c r="C16" s="4" t="s">
        <v>181</v>
      </c>
      <c r="D16" s="3" t="str">
        <f t="shared" si="0"/>
        <v>20190915</v>
      </c>
      <c r="E16" s="3" t="str">
        <f t="shared" si="1"/>
        <v>CS_Transactions_20190915.csv</v>
      </c>
      <c r="F16" s="4" t="str">
        <f t="shared" si="2"/>
        <v>C:/ProgramData/MySQL/MySQL Server 5.7/Uploads/CyberSource/</v>
      </c>
      <c r="G16" s="4" t="s">
        <v>179</v>
      </c>
      <c r="H16" s="3" t="str">
        <f t="shared" si="3"/>
        <v>LOAD DATA LOW_PRIORITY LOCAL INFILE 'C:/ProgramData/MySQL/MySQL Server 5.7/Uploads/CyberSource/CS_Transactions_20190915.csv'</v>
      </c>
    </row>
    <row r="17" spans="1:8" x14ac:dyDescent="0.2">
      <c r="A17" s="4" t="s">
        <v>18</v>
      </c>
      <c r="B17" s="4" t="s">
        <v>11</v>
      </c>
      <c r="C17" s="4" t="s">
        <v>181</v>
      </c>
      <c r="D17" s="3" t="str">
        <f t="shared" si="0"/>
        <v>20190916</v>
      </c>
      <c r="E17" s="3" t="str">
        <f t="shared" si="1"/>
        <v>CS_Transactions_20190916.csv</v>
      </c>
      <c r="F17" s="4" t="str">
        <f t="shared" si="2"/>
        <v>C:/ProgramData/MySQL/MySQL Server 5.7/Uploads/CyberSource/</v>
      </c>
      <c r="G17" s="4" t="s">
        <v>179</v>
      </c>
      <c r="H17" s="3" t="str">
        <f t="shared" si="3"/>
        <v>LOAD DATA LOW_PRIORITY LOCAL INFILE 'C:/ProgramData/MySQL/MySQL Server 5.7/Uploads/CyberSource/CS_Transactions_20190916.csv'</v>
      </c>
    </row>
    <row r="18" spans="1:8" x14ac:dyDescent="0.2">
      <c r="A18" s="4" t="s">
        <v>19</v>
      </c>
      <c r="B18" s="4" t="s">
        <v>11</v>
      </c>
      <c r="C18" s="4" t="s">
        <v>181</v>
      </c>
      <c r="D18" s="3" t="str">
        <f t="shared" si="0"/>
        <v>20190917</v>
      </c>
      <c r="E18" s="3" t="str">
        <f t="shared" si="1"/>
        <v>CS_Transactions_20190917.csv</v>
      </c>
      <c r="F18" s="4" t="str">
        <f t="shared" si="2"/>
        <v>C:/ProgramData/MySQL/MySQL Server 5.7/Uploads/CyberSource/</v>
      </c>
      <c r="G18" s="4" t="s">
        <v>179</v>
      </c>
      <c r="H18" s="3" t="str">
        <f t="shared" si="3"/>
        <v>LOAD DATA LOW_PRIORITY LOCAL INFILE 'C:/ProgramData/MySQL/MySQL Server 5.7/Uploads/CyberSource/CS_Transactions_20190917.csv'</v>
      </c>
    </row>
    <row r="19" spans="1:8" x14ac:dyDescent="0.2">
      <c r="A19" s="4" t="s">
        <v>20</v>
      </c>
      <c r="B19" s="4" t="s">
        <v>11</v>
      </c>
      <c r="C19" s="4" t="s">
        <v>181</v>
      </c>
      <c r="D19" s="3" t="str">
        <f t="shared" si="0"/>
        <v>20190918</v>
      </c>
      <c r="E19" s="3" t="str">
        <f t="shared" si="1"/>
        <v>CS_Transactions_20190918.csv</v>
      </c>
      <c r="F19" s="4" t="str">
        <f t="shared" si="2"/>
        <v>C:/ProgramData/MySQL/MySQL Server 5.7/Uploads/CyberSource/</v>
      </c>
      <c r="G19" s="4" t="s">
        <v>179</v>
      </c>
      <c r="H19" s="3" t="str">
        <f t="shared" si="3"/>
        <v>LOAD DATA LOW_PRIORITY LOCAL INFILE 'C:/ProgramData/MySQL/MySQL Server 5.7/Uploads/CyberSource/CS_Transactions_20190918.csv'</v>
      </c>
    </row>
    <row r="20" spans="1:8" x14ac:dyDescent="0.2">
      <c r="A20" s="4" t="s">
        <v>21</v>
      </c>
      <c r="B20" s="4" t="s">
        <v>11</v>
      </c>
      <c r="C20" s="4" t="s">
        <v>181</v>
      </c>
      <c r="D20" s="3" t="str">
        <f t="shared" si="0"/>
        <v>20190919</v>
      </c>
      <c r="E20" s="3" t="str">
        <f t="shared" si="1"/>
        <v>CS_Transactions_20190919.csv</v>
      </c>
      <c r="F20" s="4" t="str">
        <f t="shared" si="2"/>
        <v>C:/ProgramData/MySQL/MySQL Server 5.7/Uploads/CyberSource/</v>
      </c>
      <c r="G20" s="4" t="s">
        <v>179</v>
      </c>
      <c r="H20" s="3" t="str">
        <f t="shared" si="3"/>
        <v>LOAD DATA LOW_PRIORITY LOCAL INFILE 'C:/ProgramData/MySQL/MySQL Server 5.7/Uploads/CyberSource/CS_Transactions_20190919.csv'</v>
      </c>
    </row>
    <row r="21" spans="1:8" x14ac:dyDescent="0.2">
      <c r="A21" s="4" t="s">
        <v>22</v>
      </c>
      <c r="B21" s="4" t="s">
        <v>11</v>
      </c>
      <c r="C21" s="4" t="s">
        <v>181</v>
      </c>
      <c r="D21" s="3" t="str">
        <f t="shared" si="0"/>
        <v>20190920</v>
      </c>
      <c r="E21" s="3" t="str">
        <f t="shared" si="1"/>
        <v>CS_Transactions_20190920.csv</v>
      </c>
      <c r="F21" s="4" t="str">
        <f t="shared" si="2"/>
        <v>C:/ProgramData/MySQL/MySQL Server 5.7/Uploads/CyberSource/</v>
      </c>
      <c r="G21" s="4" t="s">
        <v>179</v>
      </c>
      <c r="H21" s="3" t="str">
        <f t="shared" si="3"/>
        <v>LOAD DATA LOW_PRIORITY LOCAL INFILE 'C:/ProgramData/MySQL/MySQL Server 5.7/Uploads/CyberSource/CS_Transactions_20190920.csv'</v>
      </c>
    </row>
    <row r="22" spans="1:8" x14ac:dyDescent="0.2">
      <c r="A22" s="4" t="s">
        <v>23</v>
      </c>
      <c r="B22" s="4" t="s">
        <v>11</v>
      </c>
      <c r="C22" s="4" t="s">
        <v>181</v>
      </c>
      <c r="D22" s="3" t="str">
        <f t="shared" si="0"/>
        <v>20190921</v>
      </c>
      <c r="E22" s="3" t="str">
        <f t="shared" si="1"/>
        <v>CS_Transactions_20190921.csv</v>
      </c>
      <c r="F22" s="4" t="str">
        <f t="shared" si="2"/>
        <v>C:/ProgramData/MySQL/MySQL Server 5.7/Uploads/CyberSource/</v>
      </c>
      <c r="G22" s="4" t="s">
        <v>179</v>
      </c>
      <c r="H22" s="3" t="str">
        <f t="shared" si="3"/>
        <v>LOAD DATA LOW_PRIORITY LOCAL INFILE 'C:/ProgramData/MySQL/MySQL Server 5.7/Uploads/CyberSource/CS_Transactions_20190921.csv'</v>
      </c>
    </row>
    <row r="23" spans="1:8" x14ac:dyDescent="0.2">
      <c r="A23" s="4" t="s">
        <v>24</v>
      </c>
      <c r="B23" s="4" t="s">
        <v>11</v>
      </c>
      <c r="C23" s="4" t="s">
        <v>181</v>
      </c>
      <c r="D23" s="3" t="str">
        <f t="shared" si="0"/>
        <v>20190922</v>
      </c>
      <c r="E23" s="3" t="str">
        <f t="shared" si="1"/>
        <v>CS_Transactions_20190922.csv</v>
      </c>
      <c r="F23" s="4" t="str">
        <f t="shared" si="2"/>
        <v>C:/ProgramData/MySQL/MySQL Server 5.7/Uploads/CyberSource/</v>
      </c>
      <c r="G23" s="4" t="s">
        <v>179</v>
      </c>
      <c r="H23" s="3" t="str">
        <f t="shared" si="3"/>
        <v>LOAD DATA LOW_PRIORITY LOCAL INFILE 'C:/ProgramData/MySQL/MySQL Server 5.7/Uploads/CyberSource/CS_Transactions_20190922.csv'</v>
      </c>
    </row>
    <row r="24" spans="1:8" x14ac:dyDescent="0.2">
      <c r="A24" s="4" t="s">
        <v>25</v>
      </c>
      <c r="B24" s="4" t="s">
        <v>11</v>
      </c>
      <c r="C24" s="4" t="s">
        <v>181</v>
      </c>
      <c r="D24" s="3" t="str">
        <f t="shared" si="0"/>
        <v>20190923</v>
      </c>
      <c r="E24" s="3" t="str">
        <f t="shared" si="1"/>
        <v>CS_Transactions_20190923.csv</v>
      </c>
      <c r="F24" s="4" t="str">
        <f t="shared" si="2"/>
        <v>C:/ProgramData/MySQL/MySQL Server 5.7/Uploads/CyberSource/</v>
      </c>
      <c r="G24" s="4" t="s">
        <v>179</v>
      </c>
      <c r="H24" s="3" t="str">
        <f t="shared" si="3"/>
        <v>LOAD DATA LOW_PRIORITY LOCAL INFILE 'C:/ProgramData/MySQL/MySQL Server 5.7/Uploads/CyberSource/CS_Transactions_20190923.csv'</v>
      </c>
    </row>
    <row r="25" spans="1:8" x14ac:dyDescent="0.2">
      <c r="A25" s="4" t="s">
        <v>26</v>
      </c>
      <c r="B25" s="4" t="s">
        <v>11</v>
      </c>
      <c r="C25" s="4" t="s">
        <v>181</v>
      </c>
      <c r="D25" s="3" t="str">
        <f t="shared" si="0"/>
        <v>20190924</v>
      </c>
      <c r="E25" s="3" t="str">
        <f t="shared" si="1"/>
        <v>CS_Transactions_20190924.csv</v>
      </c>
      <c r="F25" s="4" t="str">
        <f t="shared" si="2"/>
        <v>C:/ProgramData/MySQL/MySQL Server 5.7/Uploads/CyberSource/</v>
      </c>
      <c r="G25" s="4" t="s">
        <v>179</v>
      </c>
      <c r="H25" s="3" t="str">
        <f t="shared" si="3"/>
        <v>LOAD DATA LOW_PRIORITY LOCAL INFILE 'C:/ProgramData/MySQL/MySQL Server 5.7/Uploads/CyberSource/CS_Transactions_20190924.csv'</v>
      </c>
    </row>
    <row r="26" spans="1:8" x14ac:dyDescent="0.2">
      <c r="A26" s="4" t="s">
        <v>27</v>
      </c>
      <c r="B26" s="4" t="s">
        <v>11</v>
      </c>
      <c r="C26" s="4" t="s">
        <v>181</v>
      </c>
      <c r="D26" s="3" t="str">
        <f t="shared" si="0"/>
        <v>20190925</v>
      </c>
      <c r="E26" s="3" t="str">
        <f t="shared" si="1"/>
        <v>CS_Transactions_20190925.csv</v>
      </c>
      <c r="F26" s="4" t="str">
        <f t="shared" si="2"/>
        <v>C:/ProgramData/MySQL/MySQL Server 5.7/Uploads/CyberSource/</v>
      </c>
      <c r="G26" s="4" t="s">
        <v>179</v>
      </c>
      <c r="H26" s="3" t="str">
        <f t="shared" si="3"/>
        <v>LOAD DATA LOW_PRIORITY LOCAL INFILE 'C:/ProgramData/MySQL/MySQL Server 5.7/Uploads/CyberSource/CS_Transactions_20190925.csv'</v>
      </c>
    </row>
    <row r="27" spans="1:8" x14ac:dyDescent="0.2">
      <c r="A27" s="4" t="s">
        <v>28</v>
      </c>
      <c r="B27" s="4" t="s">
        <v>11</v>
      </c>
      <c r="C27" s="4" t="s">
        <v>181</v>
      </c>
      <c r="D27" s="3" t="str">
        <f t="shared" si="0"/>
        <v>20190926</v>
      </c>
      <c r="E27" s="3" t="str">
        <f t="shared" si="1"/>
        <v>CS_Transactions_20190926.csv</v>
      </c>
      <c r="F27" s="4" t="str">
        <f t="shared" si="2"/>
        <v>C:/ProgramData/MySQL/MySQL Server 5.7/Uploads/CyberSource/</v>
      </c>
      <c r="G27" s="4" t="s">
        <v>179</v>
      </c>
      <c r="H27" s="3" t="str">
        <f t="shared" si="3"/>
        <v>LOAD DATA LOW_PRIORITY LOCAL INFILE 'C:/ProgramData/MySQL/MySQL Server 5.7/Uploads/CyberSource/CS_Transactions_20190926.csv'</v>
      </c>
    </row>
    <row r="28" spans="1:8" x14ac:dyDescent="0.2">
      <c r="A28" s="4" t="s">
        <v>29</v>
      </c>
      <c r="B28" s="4" t="s">
        <v>11</v>
      </c>
      <c r="C28" s="4" t="s">
        <v>181</v>
      </c>
      <c r="D28" s="3" t="str">
        <f t="shared" si="0"/>
        <v>20190927</v>
      </c>
      <c r="E28" s="3" t="str">
        <f t="shared" si="1"/>
        <v>CS_Transactions_20190927.csv</v>
      </c>
      <c r="F28" s="4" t="str">
        <f t="shared" si="2"/>
        <v>C:/ProgramData/MySQL/MySQL Server 5.7/Uploads/CyberSource/</v>
      </c>
      <c r="G28" s="4" t="s">
        <v>179</v>
      </c>
      <c r="H28" s="3" t="str">
        <f t="shared" si="3"/>
        <v>LOAD DATA LOW_PRIORITY LOCAL INFILE 'C:/ProgramData/MySQL/MySQL Server 5.7/Uploads/CyberSource/CS_Transactions_20190927.csv'</v>
      </c>
    </row>
    <row r="29" spans="1:8" x14ac:dyDescent="0.2">
      <c r="A29" s="4" t="s">
        <v>30</v>
      </c>
      <c r="B29" s="4" t="s">
        <v>11</v>
      </c>
      <c r="C29" s="4" t="s">
        <v>181</v>
      </c>
      <c r="D29" s="3" t="str">
        <f t="shared" si="0"/>
        <v>20190928</v>
      </c>
      <c r="E29" s="3" t="str">
        <f t="shared" si="1"/>
        <v>CS_Transactions_20190928.csv</v>
      </c>
      <c r="F29" s="4" t="str">
        <f t="shared" si="2"/>
        <v>C:/ProgramData/MySQL/MySQL Server 5.7/Uploads/CyberSource/</v>
      </c>
      <c r="G29" s="4" t="s">
        <v>179</v>
      </c>
      <c r="H29" s="3" t="str">
        <f t="shared" si="3"/>
        <v>LOAD DATA LOW_PRIORITY LOCAL INFILE 'C:/ProgramData/MySQL/MySQL Server 5.7/Uploads/CyberSource/CS_Transactions_20190928.csv'</v>
      </c>
    </row>
    <row r="30" spans="1:8" x14ac:dyDescent="0.2">
      <c r="A30" s="4" t="s">
        <v>31</v>
      </c>
      <c r="B30" s="4" t="s">
        <v>11</v>
      </c>
      <c r="C30" s="4" t="s">
        <v>181</v>
      </c>
      <c r="D30" s="3" t="str">
        <f t="shared" si="0"/>
        <v>20190929</v>
      </c>
      <c r="E30" s="3" t="str">
        <f t="shared" si="1"/>
        <v>CS_Transactions_20190929.csv</v>
      </c>
      <c r="F30" s="4" t="str">
        <f t="shared" si="2"/>
        <v>C:/ProgramData/MySQL/MySQL Server 5.7/Uploads/CyberSource/</v>
      </c>
      <c r="G30" s="4" t="s">
        <v>179</v>
      </c>
      <c r="H30" s="3" t="str">
        <f t="shared" si="3"/>
        <v>LOAD DATA LOW_PRIORITY LOCAL INFILE 'C:/ProgramData/MySQL/MySQL Server 5.7/Uploads/CyberSource/CS_Transactions_20190929.csv'</v>
      </c>
    </row>
    <row r="31" spans="1:8" x14ac:dyDescent="0.2">
      <c r="A31" s="4" t="s">
        <v>32</v>
      </c>
      <c r="B31" s="4" t="s">
        <v>11</v>
      </c>
      <c r="C31" s="4" t="s">
        <v>181</v>
      </c>
      <c r="D31" s="3" t="str">
        <f t="shared" si="0"/>
        <v>20190930</v>
      </c>
      <c r="E31" s="3" t="str">
        <f t="shared" si="1"/>
        <v>CS_Transactions_20190930.csv</v>
      </c>
      <c r="F31" s="4" t="str">
        <f t="shared" si="2"/>
        <v>C:/ProgramData/MySQL/MySQL Server 5.7/Uploads/CyberSource/</v>
      </c>
      <c r="G31" s="4" t="s">
        <v>179</v>
      </c>
      <c r="H31" s="3" t="str">
        <f t="shared" si="3"/>
        <v>LOAD DATA LOW_PRIORITY LOCAL INFILE 'C:/ProgramData/MySQL/MySQL Server 5.7/Uploads/CyberSource/CS_Transactions_20190930.csv'</v>
      </c>
    </row>
    <row r="32" spans="1:8" x14ac:dyDescent="0.2">
      <c r="A32" s="4" t="s">
        <v>33</v>
      </c>
      <c r="B32" s="4" t="s">
        <v>11</v>
      </c>
      <c r="C32" s="4" t="s">
        <v>181</v>
      </c>
      <c r="D32" s="3" t="str">
        <f t="shared" si="0"/>
        <v>20190931</v>
      </c>
      <c r="E32" s="3" t="str">
        <f t="shared" si="1"/>
        <v>CS_Transactions_20190931.csv</v>
      </c>
      <c r="F32" s="4" t="str">
        <f t="shared" si="2"/>
        <v>C:/ProgramData/MySQL/MySQL Server 5.7/Uploads/CyberSource/</v>
      </c>
      <c r="G32" s="4" t="s">
        <v>179</v>
      </c>
      <c r="H32" s="3" t="str">
        <f t="shared" si="3"/>
        <v>LOAD DATA LOW_PRIORITY LOCAL INFILE 'C:/ProgramData/MySQL/MySQL Server 5.7/Uploads/CyberSource/CS_Transactions_20190931.csv'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770CC-C489-457A-9EB6-2DA41DEEA3E0}">
  <dimension ref="A1:I32"/>
  <sheetViews>
    <sheetView tabSelected="1" workbookViewId="0">
      <selection activeCell="G2" sqref="G2:I32"/>
    </sheetView>
  </sheetViews>
  <sheetFormatPr defaultColWidth="9" defaultRowHeight="12" x14ac:dyDescent="0.2"/>
  <cols>
    <col min="1" max="1" width="9.5703125" style="3" bestFit="1" customWidth="1"/>
    <col min="2" max="3" width="9" style="3"/>
    <col min="4" max="4" width="10" style="3" bestFit="1" customWidth="1"/>
    <col min="5" max="5" width="22.7109375" style="3" bestFit="1" customWidth="1"/>
    <col min="6" max="6" width="23.42578125" style="3" customWidth="1"/>
    <col min="7" max="7" width="2" style="3" bestFit="1" customWidth="1"/>
    <col min="8" max="8" width="46.85546875" style="3" bestFit="1" customWidth="1"/>
    <col min="9" max="9" width="122" style="3" bestFit="1" customWidth="1"/>
    <col min="10" max="16384" width="9" style="3"/>
  </cols>
  <sheetData>
    <row r="1" spans="1:9" x14ac:dyDescent="0.2">
      <c r="A1" s="3" t="s">
        <v>0</v>
      </c>
      <c r="B1" s="3" t="s">
        <v>1</v>
      </c>
      <c r="C1" s="3" t="s">
        <v>2</v>
      </c>
      <c r="F1" s="4"/>
    </row>
    <row r="2" spans="1:9" x14ac:dyDescent="0.2">
      <c r="A2" s="4" t="s">
        <v>5</v>
      </c>
      <c r="B2" s="4" t="s">
        <v>7</v>
      </c>
      <c r="C2" s="4" t="s">
        <v>182</v>
      </c>
      <c r="D2" s="3" t="str">
        <f>CONCATENATE(C2,"-",B2,"-",A2)</f>
        <v>2020-05-01</v>
      </c>
      <c r="E2" s="3" t="str">
        <f>CONCATENATE(D2,";",D2,".csv")</f>
        <v>2020-05-01;2020-05-01.csv</v>
      </c>
      <c r="F2" s="4" t="str">
        <f>CONCATENATE("C:/ProgramData/MySQL/MySQL Server 5.7/Uploads/_csv/")</f>
        <v>C:/ProgramData/MySQL/MySQL Server 5.7/Uploads/_csv/</v>
      </c>
      <c r="G2" s="4" t="s">
        <v>179</v>
      </c>
      <c r="H2" s="4" t="str">
        <f>CONCATENATE("SET @rundate='",D2,"'; SET @perioddate=str_to_date('",D2,"','%Y-%m-%d');")</f>
        <v>SET @rundate='2020-05-01'; SET @perioddate=str_to_date('2020-05-01','%Y-%m-%d');</v>
      </c>
      <c r="I2" s="3" t="str">
        <f>CONCATENATE("LOAD DATA LOW_PRIORITY LOCAL INFILE '",F2,E2,"'")</f>
        <v>LOAD DATA LOW_PRIORITY LOCAL INFILE 'C:/ProgramData/MySQL/MySQL Server 5.7/Uploads/_csv/2020-05-01;2020-05-01.csv'</v>
      </c>
    </row>
    <row r="3" spans="1:9" x14ac:dyDescent="0.2">
      <c r="A3" s="4" t="s">
        <v>3</v>
      </c>
      <c r="B3" s="4" t="s">
        <v>7</v>
      </c>
      <c r="C3" s="4" t="s">
        <v>182</v>
      </c>
      <c r="D3" s="3" t="str">
        <f t="shared" ref="D3:D32" si="0">CONCATENATE(C3,"-",B3,"-",A3)</f>
        <v>2020-05-02</v>
      </c>
      <c r="E3" s="3" t="str">
        <f t="shared" ref="E3:E32" si="1">CONCATENATE(D3,";",D3,".csv")</f>
        <v>2020-05-02;2020-05-02.csv</v>
      </c>
      <c r="F3" s="4" t="str">
        <f t="shared" ref="F3:F32" si="2">CONCATENATE("C:/ProgramData/MySQL/MySQL Server 5.7/Uploads/_csv/")</f>
        <v>C:/ProgramData/MySQL/MySQL Server 5.7/Uploads/_csv/</v>
      </c>
      <c r="G3" s="4" t="s">
        <v>179</v>
      </c>
      <c r="H3" s="4" t="str">
        <f t="shared" ref="H3:H32" si="3">CONCATENATE("SET @rundate='",D3,"'; SET @perioddate=str_to_date('",D3,"','%Y-%m-%d');")</f>
        <v>SET @rundate='2020-05-02'; SET @perioddate=str_to_date('2020-05-02','%Y-%m-%d');</v>
      </c>
      <c r="I3" s="3" t="str">
        <f t="shared" ref="I3:I32" si="4">CONCATENATE("LOAD DATA LOW_PRIORITY LOCAL INFILE '",F3,E3,"'")</f>
        <v>LOAD DATA LOW_PRIORITY LOCAL INFILE 'C:/ProgramData/MySQL/MySQL Server 5.7/Uploads/_csv/2020-05-02;2020-05-02.csv'</v>
      </c>
    </row>
    <row r="4" spans="1:9" x14ac:dyDescent="0.2">
      <c r="A4" s="4" t="s">
        <v>4</v>
      </c>
      <c r="B4" s="4" t="s">
        <v>7</v>
      </c>
      <c r="C4" s="4" t="s">
        <v>182</v>
      </c>
      <c r="D4" s="3" t="str">
        <f t="shared" si="0"/>
        <v>2020-05-03</v>
      </c>
      <c r="E4" s="3" t="str">
        <f t="shared" si="1"/>
        <v>2020-05-03;2020-05-03.csv</v>
      </c>
      <c r="F4" s="4" t="str">
        <f t="shared" si="2"/>
        <v>C:/ProgramData/MySQL/MySQL Server 5.7/Uploads/_csv/</v>
      </c>
      <c r="G4" s="4" t="s">
        <v>179</v>
      </c>
      <c r="H4" s="4" t="str">
        <f t="shared" si="3"/>
        <v>SET @rundate='2020-05-03'; SET @perioddate=str_to_date('2020-05-03','%Y-%m-%d');</v>
      </c>
      <c r="I4" s="3" t="str">
        <f t="shared" si="4"/>
        <v>LOAD DATA LOW_PRIORITY LOCAL INFILE 'C:/ProgramData/MySQL/MySQL Server 5.7/Uploads/_csv/2020-05-03;2020-05-03.csv'</v>
      </c>
    </row>
    <row r="5" spans="1:9" x14ac:dyDescent="0.2">
      <c r="A5" s="4" t="s">
        <v>6</v>
      </c>
      <c r="B5" s="4" t="s">
        <v>7</v>
      </c>
      <c r="C5" s="4" t="s">
        <v>182</v>
      </c>
      <c r="D5" s="3" t="str">
        <f t="shared" si="0"/>
        <v>2020-05-04</v>
      </c>
      <c r="E5" s="3" t="str">
        <f t="shared" si="1"/>
        <v>2020-05-04;2020-05-04.csv</v>
      </c>
      <c r="F5" s="4" t="str">
        <f t="shared" si="2"/>
        <v>C:/ProgramData/MySQL/MySQL Server 5.7/Uploads/_csv/</v>
      </c>
      <c r="G5" s="4" t="s">
        <v>179</v>
      </c>
      <c r="H5" s="4" t="str">
        <f t="shared" si="3"/>
        <v>SET @rundate='2020-05-04'; SET @perioddate=str_to_date('2020-05-04','%Y-%m-%d');</v>
      </c>
      <c r="I5" s="3" t="str">
        <f t="shared" si="4"/>
        <v>LOAD DATA LOW_PRIORITY LOCAL INFILE 'C:/ProgramData/MySQL/MySQL Server 5.7/Uploads/_csv/2020-05-04;2020-05-04.csv'</v>
      </c>
    </row>
    <row r="6" spans="1:9" x14ac:dyDescent="0.2">
      <c r="A6" s="4" t="s">
        <v>7</v>
      </c>
      <c r="B6" s="4" t="s">
        <v>7</v>
      </c>
      <c r="C6" s="4" t="s">
        <v>182</v>
      </c>
      <c r="D6" s="3" t="str">
        <f t="shared" si="0"/>
        <v>2020-05-05</v>
      </c>
      <c r="E6" s="3" t="str">
        <f t="shared" si="1"/>
        <v>2020-05-05;2020-05-05.csv</v>
      </c>
      <c r="F6" s="4" t="str">
        <f t="shared" si="2"/>
        <v>C:/ProgramData/MySQL/MySQL Server 5.7/Uploads/_csv/</v>
      </c>
      <c r="G6" s="4" t="s">
        <v>179</v>
      </c>
      <c r="H6" s="4" t="str">
        <f t="shared" si="3"/>
        <v>SET @rundate='2020-05-05'; SET @perioddate=str_to_date('2020-05-05','%Y-%m-%d');</v>
      </c>
      <c r="I6" s="3" t="str">
        <f t="shared" si="4"/>
        <v>LOAD DATA LOW_PRIORITY LOCAL INFILE 'C:/ProgramData/MySQL/MySQL Server 5.7/Uploads/_csv/2020-05-05;2020-05-05.csv'</v>
      </c>
    </row>
    <row r="7" spans="1:9" x14ac:dyDescent="0.2">
      <c r="A7" s="4" t="s">
        <v>8</v>
      </c>
      <c r="B7" s="4" t="s">
        <v>7</v>
      </c>
      <c r="C7" s="4" t="s">
        <v>182</v>
      </c>
      <c r="D7" s="3" t="str">
        <f t="shared" si="0"/>
        <v>2020-05-06</v>
      </c>
      <c r="E7" s="3" t="str">
        <f t="shared" si="1"/>
        <v>2020-05-06;2020-05-06.csv</v>
      </c>
      <c r="F7" s="4" t="str">
        <f t="shared" si="2"/>
        <v>C:/ProgramData/MySQL/MySQL Server 5.7/Uploads/_csv/</v>
      </c>
      <c r="G7" s="4" t="s">
        <v>179</v>
      </c>
      <c r="H7" s="4" t="str">
        <f t="shared" si="3"/>
        <v>SET @rundate='2020-05-06'; SET @perioddate=str_to_date('2020-05-06','%Y-%m-%d');</v>
      </c>
      <c r="I7" s="3" t="str">
        <f t="shared" si="4"/>
        <v>LOAD DATA LOW_PRIORITY LOCAL INFILE 'C:/ProgramData/MySQL/MySQL Server 5.7/Uploads/_csv/2020-05-06;2020-05-06.csv'</v>
      </c>
    </row>
    <row r="8" spans="1:9" x14ac:dyDescent="0.2">
      <c r="A8" s="4" t="s">
        <v>9</v>
      </c>
      <c r="B8" s="4" t="s">
        <v>7</v>
      </c>
      <c r="C8" s="4" t="s">
        <v>182</v>
      </c>
      <c r="D8" s="3" t="str">
        <f t="shared" si="0"/>
        <v>2020-05-07</v>
      </c>
      <c r="E8" s="3" t="str">
        <f t="shared" si="1"/>
        <v>2020-05-07;2020-05-07.csv</v>
      </c>
      <c r="F8" s="4" t="str">
        <f t="shared" si="2"/>
        <v>C:/ProgramData/MySQL/MySQL Server 5.7/Uploads/_csv/</v>
      </c>
      <c r="G8" s="4" t="s">
        <v>179</v>
      </c>
      <c r="H8" s="4" t="str">
        <f t="shared" si="3"/>
        <v>SET @rundate='2020-05-07'; SET @perioddate=str_to_date('2020-05-07','%Y-%m-%d');</v>
      </c>
      <c r="I8" s="3" t="str">
        <f t="shared" si="4"/>
        <v>LOAD DATA LOW_PRIORITY LOCAL INFILE 'C:/ProgramData/MySQL/MySQL Server 5.7/Uploads/_csv/2020-05-07;2020-05-07.csv'</v>
      </c>
    </row>
    <row r="9" spans="1:9" x14ac:dyDescent="0.2">
      <c r="A9" s="4" t="s">
        <v>10</v>
      </c>
      <c r="B9" s="4" t="s">
        <v>7</v>
      </c>
      <c r="C9" s="4" t="s">
        <v>182</v>
      </c>
      <c r="D9" s="3" t="str">
        <f t="shared" si="0"/>
        <v>2020-05-08</v>
      </c>
      <c r="E9" s="3" t="str">
        <f t="shared" si="1"/>
        <v>2020-05-08;2020-05-08.csv</v>
      </c>
      <c r="F9" s="4" t="str">
        <f t="shared" si="2"/>
        <v>C:/ProgramData/MySQL/MySQL Server 5.7/Uploads/_csv/</v>
      </c>
      <c r="G9" s="4" t="s">
        <v>179</v>
      </c>
      <c r="H9" s="4" t="str">
        <f t="shared" si="3"/>
        <v>SET @rundate='2020-05-08'; SET @perioddate=str_to_date('2020-05-08','%Y-%m-%d');</v>
      </c>
      <c r="I9" s="3" t="str">
        <f t="shared" si="4"/>
        <v>LOAD DATA LOW_PRIORITY LOCAL INFILE 'C:/ProgramData/MySQL/MySQL Server 5.7/Uploads/_csv/2020-05-08;2020-05-08.csv'</v>
      </c>
    </row>
    <row r="10" spans="1:9" x14ac:dyDescent="0.2">
      <c r="A10" s="4" t="s">
        <v>11</v>
      </c>
      <c r="B10" s="4" t="s">
        <v>7</v>
      </c>
      <c r="C10" s="4" t="s">
        <v>182</v>
      </c>
      <c r="D10" s="3" t="str">
        <f t="shared" si="0"/>
        <v>2020-05-09</v>
      </c>
      <c r="E10" s="3" t="str">
        <f t="shared" si="1"/>
        <v>2020-05-09;2020-05-09.csv</v>
      </c>
      <c r="F10" s="4" t="str">
        <f t="shared" si="2"/>
        <v>C:/ProgramData/MySQL/MySQL Server 5.7/Uploads/_csv/</v>
      </c>
      <c r="G10" s="4" t="s">
        <v>179</v>
      </c>
      <c r="H10" s="4" t="str">
        <f t="shared" si="3"/>
        <v>SET @rundate='2020-05-09'; SET @perioddate=str_to_date('2020-05-09','%Y-%m-%d');</v>
      </c>
      <c r="I10" s="3" t="str">
        <f t="shared" si="4"/>
        <v>LOAD DATA LOW_PRIORITY LOCAL INFILE 'C:/ProgramData/MySQL/MySQL Server 5.7/Uploads/_csv/2020-05-09;2020-05-09.csv'</v>
      </c>
    </row>
    <row r="11" spans="1:9" x14ac:dyDescent="0.2">
      <c r="A11" s="4" t="s">
        <v>12</v>
      </c>
      <c r="B11" s="4" t="s">
        <v>7</v>
      </c>
      <c r="C11" s="4" t="s">
        <v>182</v>
      </c>
      <c r="D11" s="3" t="str">
        <f t="shared" si="0"/>
        <v>2020-05-10</v>
      </c>
      <c r="E11" s="3" t="str">
        <f t="shared" si="1"/>
        <v>2020-05-10;2020-05-10.csv</v>
      </c>
      <c r="F11" s="4" t="str">
        <f t="shared" si="2"/>
        <v>C:/ProgramData/MySQL/MySQL Server 5.7/Uploads/_csv/</v>
      </c>
      <c r="G11" s="4" t="s">
        <v>179</v>
      </c>
      <c r="H11" s="4" t="str">
        <f t="shared" si="3"/>
        <v>SET @rundate='2020-05-10'; SET @perioddate=str_to_date('2020-05-10','%Y-%m-%d');</v>
      </c>
      <c r="I11" s="3" t="str">
        <f t="shared" si="4"/>
        <v>LOAD DATA LOW_PRIORITY LOCAL INFILE 'C:/ProgramData/MySQL/MySQL Server 5.7/Uploads/_csv/2020-05-10;2020-05-10.csv'</v>
      </c>
    </row>
    <row r="12" spans="1:9" x14ac:dyDescent="0.2">
      <c r="A12" s="4" t="s">
        <v>13</v>
      </c>
      <c r="B12" s="4" t="s">
        <v>7</v>
      </c>
      <c r="C12" s="4" t="s">
        <v>182</v>
      </c>
      <c r="D12" s="3" t="str">
        <f t="shared" si="0"/>
        <v>2020-05-11</v>
      </c>
      <c r="E12" s="3" t="str">
        <f t="shared" si="1"/>
        <v>2020-05-11;2020-05-11.csv</v>
      </c>
      <c r="F12" s="4" t="str">
        <f t="shared" si="2"/>
        <v>C:/ProgramData/MySQL/MySQL Server 5.7/Uploads/_csv/</v>
      </c>
      <c r="G12" s="4" t="s">
        <v>179</v>
      </c>
      <c r="H12" s="4" t="str">
        <f t="shared" si="3"/>
        <v>SET @rundate='2020-05-11'; SET @perioddate=str_to_date('2020-05-11','%Y-%m-%d');</v>
      </c>
      <c r="I12" s="3" t="str">
        <f t="shared" si="4"/>
        <v>LOAD DATA LOW_PRIORITY LOCAL INFILE 'C:/ProgramData/MySQL/MySQL Server 5.7/Uploads/_csv/2020-05-11;2020-05-11.csv'</v>
      </c>
    </row>
    <row r="13" spans="1:9" x14ac:dyDescent="0.2">
      <c r="A13" s="4" t="s">
        <v>14</v>
      </c>
      <c r="B13" s="4" t="s">
        <v>7</v>
      </c>
      <c r="C13" s="4" t="s">
        <v>182</v>
      </c>
      <c r="D13" s="3" t="str">
        <f t="shared" si="0"/>
        <v>2020-05-12</v>
      </c>
      <c r="E13" s="3" t="str">
        <f t="shared" si="1"/>
        <v>2020-05-12;2020-05-12.csv</v>
      </c>
      <c r="F13" s="4" t="str">
        <f t="shared" si="2"/>
        <v>C:/ProgramData/MySQL/MySQL Server 5.7/Uploads/_csv/</v>
      </c>
      <c r="G13" s="4" t="s">
        <v>179</v>
      </c>
      <c r="H13" s="4" t="str">
        <f t="shared" si="3"/>
        <v>SET @rundate='2020-05-12'; SET @perioddate=str_to_date('2020-05-12','%Y-%m-%d');</v>
      </c>
      <c r="I13" s="3" t="str">
        <f t="shared" si="4"/>
        <v>LOAD DATA LOW_PRIORITY LOCAL INFILE 'C:/ProgramData/MySQL/MySQL Server 5.7/Uploads/_csv/2020-05-12;2020-05-12.csv'</v>
      </c>
    </row>
    <row r="14" spans="1:9" x14ac:dyDescent="0.2">
      <c r="A14" s="4" t="s">
        <v>15</v>
      </c>
      <c r="B14" s="4" t="s">
        <v>7</v>
      </c>
      <c r="C14" s="4" t="s">
        <v>182</v>
      </c>
      <c r="D14" s="3" t="str">
        <f t="shared" si="0"/>
        <v>2020-05-13</v>
      </c>
      <c r="E14" s="3" t="str">
        <f t="shared" si="1"/>
        <v>2020-05-13;2020-05-13.csv</v>
      </c>
      <c r="F14" s="4" t="str">
        <f t="shared" si="2"/>
        <v>C:/ProgramData/MySQL/MySQL Server 5.7/Uploads/_csv/</v>
      </c>
      <c r="G14" s="4" t="s">
        <v>179</v>
      </c>
      <c r="H14" s="4" t="str">
        <f t="shared" si="3"/>
        <v>SET @rundate='2020-05-13'; SET @perioddate=str_to_date('2020-05-13','%Y-%m-%d');</v>
      </c>
      <c r="I14" s="3" t="str">
        <f t="shared" si="4"/>
        <v>LOAD DATA LOW_PRIORITY LOCAL INFILE 'C:/ProgramData/MySQL/MySQL Server 5.7/Uploads/_csv/2020-05-13;2020-05-13.csv'</v>
      </c>
    </row>
    <row r="15" spans="1:9" x14ac:dyDescent="0.2">
      <c r="A15" s="4" t="s">
        <v>16</v>
      </c>
      <c r="B15" s="4" t="s">
        <v>7</v>
      </c>
      <c r="C15" s="4" t="s">
        <v>182</v>
      </c>
      <c r="D15" s="3" t="str">
        <f t="shared" si="0"/>
        <v>2020-05-14</v>
      </c>
      <c r="E15" s="3" t="str">
        <f t="shared" si="1"/>
        <v>2020-05-14;2020-05-14.csv</v>
      </c>
      <c r="F15" s="4" t="str">
        <f t="shared" si="2"/>
        <v>C:/ProgramData/MySQL/MySQL Server 5.7/Uploads/_csv/</v>
      </c>
      <c r="G15" s="4" t="s">
        <v>179</v>
      </c>
      <c r="H15" s="4" t="str">
        <f t="shared" si="3"/>
        <v>SET @rundate='2020-05-14'; SET @perioddate=str_to_date('2020-05-14','%Y-%m-%d');</v>
      </c>
      <c r="I15" s="3" t="str">
        <f t="shared" si="4"/>
        <v>LOAD DATA LOW_PRIORITY LOCAL INFILE 'C:/ProgramData/MySQL/MySQL Server 5.7/Uploads/_csv/2020-05-14;2020-05-14.csv'</v>
      </c>
    </row>
    <row r="16" spans="1:9" x14ac:dyDescent="0.2">
      <c r="A16" s="4" t="s">
        <v>17</v>
      </c>
      <c r="B16" s="4" t="s">
        <v>7</v>
      </c>
      <c r="C16" s="4" t="s">
        <v>182</v>
      </c>
      <c r="D16" s="3" t="str">
        <f t="shared" si="0"/>
        <v>2020-05-15</v>
      </c>
      <c r="E16" s="3" t="str">
        <f t="shared" si="1"/>
        <v>2020-05-15;2020-05-15.csv</v>
      </c>
      <c r="F16" s="4" t="str">
        <f t="shared" si="2"/>
        <v>C:/ProgramData/MySQL/MySQL Server 5.7/Uploads/_csv/</v>
      </c>
      <c r="G16" s="4" t="s">
        <v>179</v>
      </c>
      <c r="H16" s="4" t="str">
        <f t="shared" si="3"/>
        <v>SET @rundate='2020-05-15'; SET @perioddate=str_to_date('2020-05-15','%Y-%m-%d');</v>
      </c>
      <c r="I16" s="3" t="str">
        <f t="shared" si="4"/>
        <v>LOAD DATA LOW_PRIORITY LOCAL INFILE 'C:/ProgramData/MySQL/MySQL Server 5.7/Uploads/_csv/2020-05-15;2020-05-15.csv'</v>
      </c>
    </row>
    <row r="17" spans="1:9" x14ac:dyDescent="0.2">
      <c r="A17" s="4" t="s">
        <v>18</v>
      </c>
      <c r="B17" s="4" t="s">
        <v>7</v>
      </c>
      <c r="C17" s="4" t="s">
        <v>182</v>
      </c>
      <c r="D17" s="3" t="str">
        <f t="shared" si="0"/>
        <v>2020-05-16</v>
      </c>
      <c r="E17" s="3" t="str">
        <f t="shared" si="1"/>
        <v>2020-05-16;2020-05-16.csv</v>
      </c>
      <c r="F17" s="4" t="str">
        <f t="shared" si="2"/>
        <v>C:/ProgramData/MySQL/MySQL Server 5.7/Uploads/_csv/</v>
      </c>
      <c r="G17" s="4" t="s">
        <v>179</v>
      </c>
      <c r="H17" s="4" t="str">
        <f t="shared" si="3"/>
        <v>SET @rundate='2020-05-16'; SET @perioddate=str_to_date('2020-05-16','%Y-%m-%d');</v>
      </c>
      <c r="I17" s="3" t="str">
        <f t="shared" si="4"/>
        <v>LOAD DATA LOW_PRIORITY LOCAL INFILE 'C:/ProgramData/MySQL/MySQL Server 5.7/Uploads/_csv/2020-05-16;2020-05-16.csv'</v>
      </c>
    </row>
    <row r="18" spans="1:9" x14ac:dyDescent="0.2">
      <c r="A18" s="4" t="s">
        <v>19</v>
      </c>
      <c r="B18" s="4" t="s">
        <v>7</v>
      </c>
      <c r="C18" s="4" t="s">
        <v>182</v>
      </c>
      <c r="D18" s="3" t="str">
        <f t="shared" si="0"/>
        <v>2020-05-17</v>
      </c>
      <c r="E18" s="3" t="str">
        <f t="shared" si="1"/>
        <v>2020-05-17;2020-05-17.csv</v>
      </c>
      <c r="F18" s="4" t="str">
        <f t="shared" si="2"/>
        <v>C:/ProgramData/MySQL/MySQL Server 5.7/Uploads/_csv/</v>
      </c>
      <c r="G18" s="4" t="s">
        <v>179</v>
      </c>
      <c r="H18" s="4" t="str">
        <f t="shared" si="3"/>
        <v>SET @rundate='2020-05-17'; SET @perioddate=str_to_date('2020-05-17','%Y-%m-%d');</v>
      </c>
      <c r="I18" s="3" t="str">
        <f t="shared" si="4"/>
        <v>LOAD DATA LOW_PRIORITY LOCAL INFILE 'C:/ProgramData/MySQL/MySQL Server 5.7/Uploads/_csv/2020-05-17;2020-05-17.csv'</v>
      </c>
    </row>
    <row r="19" spans="1:9" x14ac:dyDescent="0.2">
      <c r="A19" s="4" t="s">
        <v>20</v>
      </c>
      <c r="B19" s="4" t="s">
        <v>7</v>
      </c>
      <c r="C19" s="4" t="s">
        <v>182</v>
      </c>
      <c r="D19" s="3" t="str">
        <f t="shared" si="0"/>
        <v>2020-05-18</v>
      </c>
      <c r="E19" s="3" t="str">
        <f t="shared" si="1"/>
        <v>2020-05-18;2020-05-18.csv</v>
      </c>
      <c r="F19" s="4" t="str">
        <f t="shared" si="2"/>
        <v>C:/ProgramData/MySQL/MySQL Server 5.7/Uploads/_csv/</v>
      </c>
      <c r="G19" s="4" t="s">
        <v>179</v>
      </c>
      <c r="H19" s="4" t="str">
        <f t="shared" si="3"/>
        <v>SET @rundate='2020-05-18'; SET @perioddate=str_to_date('2020-05-18','%Y-%m-%d');</v>
      </c>
      <c r="I19" s="3" t="str">
        <f t="shared" si="4"/>
        <v>LOAD DATA LOW_PRIORITY LOCAL INFILE 'C:/ProgramData/MySQL/MySQL Server 5.7/Uploads/_csv/2020-05-18;2020-05-18.csv'</v>
      </c>
    </row>
    <row r="20" spans="1:9" x14ac:dyDescent="0.2">
      <c r="A20" s="4" t="s">
        <v>21</v>
      </c>
      <c r="B20" s="4" t="s">
        <v>7</v>
      </c>
      <c r="C20" s="4" t="s">
        <v>182</v>
      </c>
      <c r="D20" s="3" t="str">
        <f t="shared" si="0"/>
        <v>2020-05-19</v>
      </c>
      <c r="E20" s="3" t="str">
        <f t="shared" si="1"/>
        <v>2020-05-19;2020-05-19.csv</v>
      </c>
      <c r="F20" s="4" t="str">
        <f t="shared" si="2"/>
        <v>C:/ProgramData/MySQL/MySQL Server 5.7/Uploads/_csv/</v>
      </c>
      <c r="G20" s="4" t="s">
        <v>179</v>
      </c>
      <c r="H20" s="4" t="str">
        <f t="shared" si="3"/>
        <v>SET @rundate='2020-05-19'; SET @perioddate=str_to_date('2020-05-19','%Y-%m-%d');</v>
      </c>
      <c r="I20" s="3" t="str">
        <f t="shared" si="4"/>
        <v>LOAD DATA LOW_PRIORITY LOCAL INFILE 'C:/ProgramData/MySQL/MySQL Server 5.7/Uploads/_csv/2020-05-19;2020-05-19.csv'</v>
      </c>
    </row>
    <row r="21" spans="1:9" x14ac:dyDescent="0.2">
      <c r="A21" s="4" t="s">
        <v>22</v>
      </c>
      <c r="B21" s="4" t="s">
        <v>7</v>
      </c>
      <c r="C21" s="4" t="s">
        <v>182</v>
      </c>
      <c r="D21" s="3" t="str">
        <f t="shared" si="0"/>
        <v>2020-05-20</v>
      </c>
      <c r="E21" s="3" t="str">
        <f t="shared" si="1"/>
        <v>2020-05-20;2020-05-20.csv</v>
      </c>
      <c r="F21" s="4" t="str">
        <f t="shared" si="2"/>
        <v>C:/ProgramData/MySQL/MySQL Server 5.7/Uploads/_csv/</v>
      </c>
      <c r="G21" s="4" t="s">
        <v>179</v>
      </c>
      <c r="H21" s="4" t="str">
        <f t="shared" si="3"/>
        <v>SET @rundate='2020-05-20'; SET @perioddate=str_to_date('2020-05-20','%Y-%m-%d');</v>
      </c>
      <c r="I21" s="3" t="str">
        <f t="shared" si="4"/>
        <v>LOAD DATA LOW_PRIORITY LOCAL INFILE 'C:/ProgramData/MySQL/MySQL Server 5.7/Uploads/_csv/2020-05-20;2020-05-20.csv'</v>
      </c>
    </row>
    <row r="22" spans="1:9" x14ac:dyDescent="0.2">
      <c r="A22" s="4" t="s">
        <v>23</v>
      </c>
      <c r="B22" s="4" t="s">
        <v>7</v>
      </c>
      <c r="C22" s="4" t="s">
        <v>182</v>
      </c>
      <c r="D22" s="3" t="str">
        <f t="shared" si="0"/>
        <v>2020-05-21</v>
      </c>
      <c r="E22" s="3" t="str">
        <f t="shared" si="1"/>
        <v>2020-05-21;2020-05-21.csv</v>
      </c>
      <c r="F22" s="4" t="str">
        <f t="shared" si="2"/>
        <v>C:/ProgramData/MySQL/MySQL Server 5.7/Uploads/_csv/</v>
      </c>
      <c r="G22" s="4" t="s">
        <v>179</v>
      </c>
      <c r="H22" s="4" t="str">
        <f t="shared" si="3"/>
        <v>SET @rundate='2020-05-21'; SET @perioddate=str_to_date('2020-05-21','%Y-%m-%d');</v>
      </c>
      <c r="I22" s="3" t="str">
        <f t="shared" si="4"/>
        <v>LOAD DATA LOW_PRIORITY LOCAL INFILE 'C:/ProgramData/MySQL/MySQL Server 5.7/Uploads/_csv/2020-05-21;2020-05-21.csv'</v>
      </c>
    </row>
    <row r="23" spans="1:9" x14ac:dyDescent="0.2">
      <c r="A23" s="4" t="s">
        <v>24</v>
      </c>
      <c r="B23" s="4" t="s">
        <v>7</v>
      </c>
      <c r="C23" s="4" t="s">
        <v>182</v>
      </c>
      <c r="D23" s="3" t="str">
        <f t="shared" si="0"/>
        <v>2020-05-22</v>
      </c>
      <c r="E23" s="3" t="str">
        <f t="shared" si="1"/>
        <v>2020-05-22;2020-05-22.csv</v>
      </c>
      <c r="F23" s="4" t="str">
        <f t="shared" si="2"/>
        <v>C:/ProgramData/MySQL/MySQL Server 5.7/Uploads/_csv/</v>
      </c>
      <c r="G23" s="4" t="s">
        <v>179</v>
      </c>
      <c r="H23" s="4" t="str">
        <f t="shared" si="3"/>
        <v>SET @rundate='2020-05-22'; SET @perioddate=str_to_date('2020-05-22','%Y-%m-%d');</v>
      </c>
      <c r="I23" s="3" t="str">
        <f t="shared" si="4"/>
        <v>LOAD DATA LOW_PRIORITY LOCAL INFILE 'C:/ProgramData/MySQL/MySQL Server 5.7/Uploads/_csv/2020-05-22;2020-05-22.csv'</v>
      </c>
    </row>
    <row r="24" spans="1:9" x14ac:dyDescent="0.2">
      <c r="A24" s="4" t="s">
        <v>25</v>
      </c>
      <c r="B24" s="4" t="s">
        <v>7</v>
      </c>
      <c r="C24" s="4" t="s">
        <v>182</v>
      </c>
      <c r="D24" s="3" t="str">
        <f t="shared" si="0"/>
        <v>2020-05-23</v>
      </c>
      <c r="E24" s="3" t="str">
        <f t="shared" si="1"/>
        <v>2020-05-23;2020-05-23.csv</v>
      </c>
      <c r="F24" s="4" t="str">
        <f t="shared" si="2"/>
        <v>C:/ProgramData/MySQL/MySQL Server 5.7/Uploads/_csv/</v>
      </c>
      <c r="G24" s="4" t="s">
        <v>179</v>
      </c>
      <c r="H24" s="4" t="str">
        <f t="shared" si="3"/>
        <v>SET @rundate='2020-05-23'; SET @perioddate=str_to_date('2020-05-23','%Y-%m-%d');</v>
      </c>
      <c r="I24" s="3" t="str">
        <f t="shared" si="4"/>
        <v>LOAD DATA LOW_PRIORITY LOCAL INFILE 'C:/ProgramData/MySQL/MySQL Server 5.7/Uploads/_csv/2020-05-23;2020-05-23.csv'</v>
      </c>
    </row>
    <row r="25" spans="1:9" x14ac:dyDescent="0.2">
      <c r="A25" s="4" t="s">
        <v>26</v>
      </c>
      <c r="B25" s="4" t="s">
        <v>7</v>
      </c>
      <c r="C25" s="4" t="s">
        <v>182</v>
      </c>
      <c r="D25" s="3" t="str">
        <f t="shared" si="0"/>
        <v>2020-05-24</v>
      </c>
      <c r="E25" s="3" t="str">
        <f t="shared" si="1"/>
        <v>2020-05-24;2020-05-24.csv</v>
      </c>
      <c r="F25" s="4" t="str">
        <f t="shared" si="2"/>
        <v>C:/ProgramData/MySQL/MySQL Server 5.7/Uploads/_csv/</v>
      </c>
      <c r="G25" s="4" t="s">
        <v>179</v>
      </c>
      <c r="H25" s="4" t="str">
        <f t="shared" si="3"/>
        <v>SET @rundate='2020-05-24'; SET @perioddate=str_to_date('2020-05-24','%Y-%m-%d');</v>
      </c>
      <c r="I25" s="3" t="str">
        <f t="shared" si="4"/>
        <v>LOAD DATA LOW_PRIORITY LOCAL INFILE 'C:/ProgramData/MySQL/MySQL Server 5.7/Uploads/_csv/2020-05-24;2020-05-24.csv'</v>
      </c>
    </row>
    <row r="26" spans="1:9" x14ac:dyDescent="0.2">
      <c r="A26" s="4" t="s">
        <v>27</v>
      </c>
      <c r="B26" s="4" t="s">
        <v>7</v>
      </c>
      <c r="C26" s="4" t="s">
        <v>182</v>
      </c>
      <c r="D26" s="3" t="str">
        <f t="shared" si="0"/>
        <v>2020-05-25</v>
      </c>
      <c r="E26" s="3" t="str">
        <f t="shared" si="1"/>
        <v>2020-05-25;2020-05-25.csv</v>
      </c>
      <c r="F26" s="4" t="str">
        <f t="shared" si="2"/>
        <v>C:/ProgramData/MySQL/MySQL Server 5.7/Uploads/_csv/</v>
      </c>
      <c r="G26" s="4" t="s">
        <v>179</v>
      </c>
      <c r="H26" s="4" t="str">
        <f t="shared" si="3"/>
        <v>SET @rundate='2020-05-25'; SET @perioddate=str_to_date('2020-05-25','%Y-%m-%d');</v>
      </c>
      <c r="I26" s="3" t="str">
        <f t="shared" si="4"/>
        <v>LOAD DATA LOW_PRIORITY LOCAL INFILE 'C:/ProgramData/MySQL/MySQL Server 5.7/Uploads/_csv/2020-05-25;2020-05-25.csv'</v>
      </c>
    </row>
    <row r="27" spans="1:9" x14ac:dyDescent="0.2">
      <c r="A27" s="4" t="s">
        <v>28</v>
      </c>
      <c r="B27" s="4" t="s">
        <v>7</v>
      </c>
      <c r="C27" s="4" t="s">
        <v>182</v>
      </c>
      <c r="D27" s="3" t="str">
        <f t="shared" si="0"/>
        <v>2020-05-26</v>
      </c>
      <c r="E27" s="3" t="str">
        <f t="shared" si="1"/>
        <v>2020-05-26;2020-05-26.csv</v>
      </c>
      <c r="F27" s="4" t="str">
        <f t="shared" si="2"/>
        <v>C:/ProgramData/MySQL/MySQL Server 5.7/Uploads/_csv/</v>
      </c>
      <c r="G27" s="4" t="s">
        <v>179</v>
      </c>
      <c r="H27" s="4" t="str">
        <f t="shared" si="3"/>
        <v>SET @rundate='2020-05-26'; SET @perioddate=str_to_date('2020-05-26','%Y-%m-%d');</v>
      </c>
      <c r="I27" s="3" t="str">
        <f t="shared" si="4"/>
        <v>LOAD DATA LOW_PRIORITY LOCAL INFILE 'C:/ProgramData/MySQL/MySQL Server 5.7/Uploads/_csv/2020-05-26;2020-05-26.csv'</v>
      </c>
    </row>
    <row r="28" spans="1:9" x14ac:dyDescent="0.2">
      <c r="A28" s="4" t="s">
        <v>29</v>
      </c>
      <c r="B28" s="4" t="s">
        <v>7</v>
      </c>
      <c r="C28" s="4" t="s">
        <v>182</v>
      </c>
      <c r="D28" s="3" t="str">
        <f t="shared" si="0"/>
        <v>2020-05-27</v>
      </c>
      <c r="E28" s="3" t="str">
        <f t="shared" si="1"/>
        <v>2020-05-27;2020-05-27.csv</v>
      </c>
      <c r="F28" s="4" t="str">
        <f t="shared" si="2"/>
        <v>C:/ProgramData/MySQL/MySQL Server 5.7/Uploads/_csv/</v>
      </c>
      <c r="G28" s="4" t="s">
        <v>179</v>
      </c>
      <c r="H28" s="4" t="str">
        <f t="shared" si="3"/>
        <v>SET @rundate='2020-05-27'; SET @perioddate=str_to_date('2020-05-27','%Y-%m-%d');</v>
      </c>
      <c r="I28" s="3" t="str">
        <f t="shared" si="4"/>
        <v>LOAD DATA LOW_PRIORITY LOCAL INFILE 'C:/ProgramData/MySQL/MySQL Server 5.7/Uploads/_csv/2020-05-27;2020-05-27.csv'</v>
      </c>
    </row>
    <row r="29" spans="1:9" x14ac:dyDescent="0.2">
      <c r="A29" s="4" t="s">
        <v>30</v>
      </c>
      <c r="B29" s="4" t="s">
        <v>7</v>
      </c>
      <c r="C29" s="4" t="s">
        <v>182</v>
      </c>
      <c r="D29" s="3" t="str">
        <f t="shared" si="0"/>
        <v>2020-05-28</v>
      </c>
      <c r="E29" s="3" t="str">
        <f t="shared" si="1"/>
        <v>2020-05-28;2020-05-28.csv</v>
      </c>
      <c r="F29" s="4" t="str">
        <f t="shared" si="2"/>
        <v>C:/ProgramData/MySQL/MySQL Server 5.7/Uploads/_csv/</v>
      </c>
      <c r="G29" s="4" t="s">
        <v>179</v>
      </c>
      <c r="H29" s="4" t="str">
        <f t="shared" si="3"/>
        <v>SET @rundate='2020-05-28'; SET @perioddate=str_to_date('2020-05-28','%Y-%m-%d');</v>
      </c>
      <c r="I29" s="3" t="str">
        <f t="shared" si="4"/>
        <v>LOAD DATA LOW_PRIORITY LOCAL INFILE 'C:/ProgramData/MySQL/MySQL Server 5.7/Uploads/_csv/2020-05-28;2020-05-28.csv'</v>
      </c>
    </row>
    <row r="30" spans="1:9" x14ac:dyDescent="0.2">
      <c r="A30" s="4" t="s">
        <v>31</v>
      </c>
      <c r="B30" s="4" t="s">
        <v>7</v>
      </c>
      <c r="C30" s="4" t="s">
        <v>182</v>
      </c>
      <c r="D30" s="3" t="str">
        <f t="shared" si="0"/>
        <v>2020-05-29</v>
      </c>
      <c r="E30" s="3" t="str">
        <f t="shared" si="1"/>
        <v>2020-05-29;2020-05-29.csv</v>
      </c>
      <c r="F30" s="4" t="str">
        <f t="shared" si="2"/>
        <v>C:/ProgramData/MySQL/MySQL Server 5.7/Uploads/_csv/</v>
      </c>
      <c r="G30" s="4" t="s">
        <v>179</v>
      </c>
      <c r="H30" s="4" t="str">
        <f t="shared" si="3"/>
        <v>SET @rundate='2020-05-29'; SET @perioddate=str_to_date('2020-05-29','%Y-%m-%d');</v>
      </c>
      <c r="I30" s="3" t="str">
        <f t="shared" si="4"/>
        <v>LOAD DATA LOW_PRIORITY LOCAL INFILE 'C:/ProgramData/MySQL/MySQL Server 5.7/Uploads/_csv/2020-05-29;2020-05-29.csv'</v>
      </c>
    </row>
    <row r="31" spans="1:9" x14ac:dyDescent="0.2">
      <c r="A31" s="4" t="s">
        <v>32</v>
      </c>
      <c r="B31" s="4" t="s">
        <v>7</v>
      </c>
      <c r="C31" s="4" t="s">
        <v>182</v>
      </c>
      <c r="D31" s="3" t="str">
        <f t="shared" si="0"/>
        <v>2020-05-30</v>
      </c>
      <c r="E31" s="3" t="str">
        <f t="shared" si="1"/>
        <v>2020-05-30;2020-05-30.csv</v>
      </c>
      <c r="F31" s="4" t="str">
        <f t="shared" si="2"/>
        <v>C:/ProgramData/MySQL/MySQL Server 5.7/Uploads/_csv/</v>
      </c>
      <c r="G31" s="4" t="s">
        <v>179</v>
      </c>
      <c r="H31" s="4" t="str">
        <f t="shared" si="3"/>
        <v>SET @rundate='2020-05-30'; SET @perioddate=str_to_date('2020-05-30','%Y-%m-%d');</v>
      </c>
      <c r="I31" s="3" t="str">
        <f t="shared" si="4"/>
        <v>LOAD DATA LOW_PRIORITY LOCAL INFILE 'C:/ProgramData/MySQL/MySQL Server 5.7/Uploads/_csv/2020-05-30;2020-05-30.csv'</v>
      </c>
    </row>
    <row r="32" spans="1:9" x14ac:dyDescent="0.2">
      <c r="A32" s="4" t="s">
        <v>33</v>
      </c>
      <c r="B32" s="4" t="s">
        <v>7</v>
      </c>
      <c r="C32" s="4" t="s">
        <v>182</v>
      </c>
      <c r="D32" s="3" t="str">
        <f t="shared" si="0"/>
        <v>2020-05-31</v>
      </c>
      <c r="E32" s="3" t="str">
        <f t="shared" si="1"/>
        <v>2020-05-31;2020-05-31.csv</v>
      </c>
      <c r="F32" s="4" t="str">
        <f t="shared" si="2"/>
        <v>C:/ProgramData/MySQL/MySQL Server 5.7/Uploads/_csv/</v>
      </c>
      <c r="G32" s="4" t="s">
        <v>179</v>
      </c>
      <c r="H32" s="4" t="str">
        <f t="shared" si="3"/>
        <v>SET @rundate='2020-05-31'; SET @perioddate=str_to_date('2020-05-31','%Y-%m-%d');</v>
      </c>
      <c r="I32" s="3" t="str">
        <f t="shared" si="4"/>
        <v>LOAD DATA LOW_PRIORITY LOCAL INFILE 'C:/ProgramData/MySQL/MySQL Server 5.7/Uploads/_csv/2020-05-31;2020-05-31.csv'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2"/>
  <sheetViews>
    <sheetView workbookViewId="0">
      <selection activeCell="B2" sqref="B2:B32"/>
    </sheetView>
  </sheetViews>
  <sheetFormatPr defaultColWidth="9" defaultRowHeight="12" x14ac:dyDescent="0.2"/>
  <cols>
    <col min="1" max="1" width="9.5703125" style="3" bestFit="1" customWidth="1"/>
    <col min="2" max="3" width="9" style="3"/>
    <col min="4" max="4" width="10" style="3" bestFit="1" customWidth="1"/>
    <col min="5" max="5" width="22.7109375" style="3" bestFit="1" customWidth="1"/>
    <col min="6" max="6" width="23.42578125" style="3" customWidth="1"/>
    <col min="7" max="7" width="2" style="3" bestFit="1" customWidth="1"/>
    <col min="8" max="8" width="46.85546875" style="3" bestFit="1" customWidth="1"/>
    <col min="9" max="9" width="122" style="3" bestFit="1" customWidth="1"/>
    <col min="10" max="16384" width="9" style="3"/>
  </cols>
  <sheetData>
    <row r="1" spans="1:9" x14ac:dyDescent="0.2">
      <c r="A1" s="3" t="s">
        <v>0</v>
      </c>
      <c r="B1" s="3" t="s">
        <v>1</v>
      </c>
      <c r="C1" s="3" t="s">
        <v>2</v>
      </c>
      <c r="F1" s="4"/>
    </row>
    <row r="2" spans="1:9" x14ac:dyDescent="0.2">
      <c r="A2" s="4" t="s">
        <v>5</v>
      </c>
      <c r="B2" s="4" t="s">
        <v>13</v>
      </c>
      <c r="C2" s="4" t="s">
        <v>180</v>
      </c>
      <c r="D2" s="3" t="str">
        <f>CONCATENATE(C2,"-",B2,"-",A2)</f>
        <v>2018-11-01</v>
      </c>
      <c r="E2" s="3" t="str">
        <f>CONCATENATE(D2,";",D2,".csv")</f>
        <v>2018-11-01;2018-11-01.csv</v>
      </c>
      <c r="F2" s="4" t="str">
        <f>CONCATENATE("C:/ProgramData/MySQL/MySQL Server 5.7/Uploads/ActiveContractsList/",C2,B2,"/")</f>
        <v>C:/ProgramData/MySQL/MySQL Server 5.7/Uploads/ActiveContractsList/201811/</v>
      </c>
      <c r="G2" s="4" t="s">
        <v>179</v>
      </c>
      <c r="H2" s="4" t="str">
        <f>CONCATENATE("SET @rundate='",D2,"'; SET @perioddate=str_to_date('",D2,"','%Y-%m-%d');")</f>
        <v>SET @rundate='2018-11-01'; SET @perioddate=str_to_date('2018-11-01','%Y-%m-%d');</v>
      </c>
      <c r="I2" s="3" t="str">
        <f>CONCATENATE("LOAD DATA LOW_PRIORITY LOCAL INFILE '",F2,E2,"'")</f>
        <v>LOAD DATA LOW_PRIORITY LOCAL INFILE 'C:/ProgramData/MySQL/MySQL Server 5.7/Uploads/ActiveContractsList/201811/2018-11-01;2018-11-01.csv'</v>
      </c>
    </row>
    <row r="3" spans="1:9" x14ac:dyDescent="0.2">
      <c r="A3" s="4" t="s">
        <v>3</v>
      </c>
      <c r="B3" s="4" t="s">
        <v>13</v>
      </c>
      <c r="C3" s="4" t="s">
        <v>180</v>
      </c>
      <c r="D3" s="3" t="str">
        <f t="shared" ref="D3:D32" si="0">CONCATENATE(C3,"-",B3,"-",A3)</f>
        <v>2018-11-02</v>
      </c>
      <c r="E3" s="3" t="str">
        <f t="shared" ref="E3:E32" si="1">CONCATENATE(D3,";",D3,".csv")</f>
        <v>2018-11-02;2018-11-02.csv</v>
      </c>
      <c r="F3" s="4" t="str">
        <f t="shared" ref="F3:F32" si="2">CONCATENATE("C:/ProgramData/MySQL/MySQL Server 5.7/Uploads/ActiveContractsList/",C3,B3,"/")</f>
        <v>C:/ProgramData/MySQL/MySQL Server 5.7/Uploads/ActiveContractsList/201811/</v>
      </c>
      <c r="G3" s="4" t="s">
        <v>179</v>
      </c>
      <c r="H3" s="4" t="str">
        <f t="shared" ref="H3:H32" si="3">CONCATENATE("SET @rundate='",D3,"'; SET @perioddate=str_to_date('",D3,"','%Y-%m-%d');")</f>
        <v>SET @rundate='2018-11-02'; SET @perioddate=str_to_date('2018-11-02','%Y-%m-%d');</v>
      </c>
      <c r="I3" s="3" t="str">
        <f t="shared" ref="I3:I32" si="4">CONCATENATE("LOAD DATA LOW_PRIORITY LOCAL INFILE '",F3,E3,"'")</f>
        <v>LOAD DATA LOW_PRIORITY LOCAL INFILE 'C:/ProgramData/MySQL/MySQL Server 5.7/Uploads/ActiveContractsList/201811/2018-11-02;2018-11-02.csv'</v>
      </c>
    </row>
    <row r="4" spans="1:9" x14ac:dyDescent="0.2">
      <c r="A4" s="4" t="s">
        <v>4</v>
      </c>
      <c r="B4" s="4" t="s">
        <v>13</v>
      </c>
      <c r="C4" s="4" t="s">
        <v>180</v>
      </c>
      <c r="D4" s="3" t="str">
        <f t="shared" si="0"/>
        <v>2018-11-03</v>
      </c>
      <c r="E4" s="3" t="str">
        <f t="shared" si="1"/>
        <v>2018-11-03;2018-11-03.csv</v>
      </c>
      <c r="F4" s="4" t="str">
        <f t="shared" si="2"/>
        <v>C:/ProgramData/MySQL/MySQL Server 5.7/Uploads/ActiveContractsList/201811/</v>
      </c>
      <c r="G4" s="4" t="s">
        <v>179</v>
      </c>
      <c r="H4" s="4" t="str">
        <f t="shared" si="3"/>
        <v>SET @rundate='2018-11-03'; SET @perioddate=str_to_date('2018-11-03','%Y-%m-%d');</v>
      </c>
      <c r="I4" s="3" t="str">
        <f t="shared" si="4"/>
        <v>LOAD DATA LOW_PRIORITY LOCAL INFILE 'C:/ProgramData/MySQL/MySQL Server 5.7/Uploads/ActiveContractsList/201811/2018-11-03;2018-11-03.csv'</v>
      </c>
    </row>
    <row r="5" spans="1:9" x14ac:dyDescent="0.2">
      <c r="A5" s="4" t="s">
        <v>6</v>
      </c>
      <c r="B5" s="4" t="s">
        <v>13</v>
      </c>
      <c r="C5" s="4" t="s">
        <v>180</v>
      </c>
      <c r="D5" s="3" t="str">
        <f t="shared" si="0"/>
        <v>2018-11-04</v>
      </c>
      <c r="E5" s="3" t="str">
        <f t="shared" si="1"/>
        <v>2018-11-04;2018-11-04.csv</v>
      </c>
      <c r="F5" s="4" t="str">
        <f t="shared" si="2"/>
        <v>C:/ProgramData/MySQL/MySQL Server 5.7/Uploads/ActiveContractsList/201811/</v>
      </c>
      <c r="G5" s="4" t="s">
        <v>179</v>
      </c>
      <c r="H5" s="4" t="str">
        <f t="shared" si="3"/>
        <v>SET @rundate='2018-11-04'; SET @perioddate=str_to_date('2018-11-04','%Y-%m-%d');</v>
      </c>
      <c r="I5" s="3" t="str">
        <f t="shared" si="4"/>
        <v>LOAD DATA LOW_PRIORITY LOCAL INFILE 'C:/ProgramData/MySQL/MySQL Server 5.7/Uploads/ActiveContractsList/201811/2018-11-04;2018-11-04.csv'</v>
      </c>
    </row>
    <row r="6" spans="1:9" x14ac:dyDescent="0.2">
      <c r="A6" s="4" t="s">
        <v>7</v>
      </c>
      <c r="B6" s="4" t="s">
        <v>13</v>
      </c>
      <c r="C6" s="4" t="s">
        <v>180</v>
      </c>
      <c r="D6" s="3" t="str">
        <f t="shared" si="0"/>
        <v>2018-11-05</v>
      </c>
      <c r="E6" s="3" t="str">
        <f t="shared" si="1"/>
        <v>2018-11-05;2018-11-05.csv</v>
      </c>
      <c r="F6" s="4" t="str">
        <f t="shared" si="2"/>
        <v>C:/ProgramData/MySQL/MySQL Server 5.7/Uploads/ActiveContractsList/201811/</v>
      </c>
      <c r="G6" s="4" t="s">
        <v>179</v>
      </c>
      <c r="H6" s="4" t="str">
        <f t="shared" si="3"/>
        <v>SET @rundate='2018-11-05'; SET @perioddate=str_to_date('2018-11-05','%Y-%m-%d');</v>
      </c>
      <c r="I6" s="3" t="str">
        <f t="shared" si="4"/>
        <v>LOAD DATA LOW_PRIORITY LOCAL INFILE 'C:/ProgramData/MySQL/MySQL Server 5.7/Uploads/ActiveContractsList/201811/2018-11-05;2018-11-05.csv'</v>
      </c>
    </row>
    <row r="7" spans="1:9" x14ac:dyDescent="0.2">
      <c r="A7" s="4" t="s">
        <v>8</v>
      </c>
      <c r="B7" s="4" t="s">
        <v>13</v>
      </c>
      <c r="C7" s="4" t="s">
        <v>180</v>
      </c>
      <c r="D7" s="3" t="str">
        <f t="shared" si="0"/>
        <v>2018-11-06</v>
      </c>
      <c r="E7" s="3" t="str">
        <f t="shared" si="1"/>
        <v>2018-11-06;2018-11-06.csv</v>
      </c>
      <c r="F7" s="4" t="str">
        <f t="shared" si="2"/>
        <v>C:/ProgramData/MySQL/MySQL Server 5.7/Uploads/ActiveContractsList/201811/</v>
      </c>
      <c r="G7" s="4" t="s">
        <v>179</v>
      </c>
      <c r="H7" s="4" t="str">
        <f t="shared" si="3"/>
        <v>SET @rundate='2018-11-06'; SET @perioddate=str_to_date('2018-11-06','%Y-%m-%d');</v>
      </c>
      <c r="I7" s="3" t="str">
        <f t="shared" si="4"/>
        <v>LOAD DATA LOW_PRIORITY LOCAL INFILE 'C:/ProgramData/MySQL/MySQL Server 5.7/Uploads/ActiveContractsList/201811/2018-11-06;2018-11-06.csv'</v>
      </c>
    </row>
    <row r="8" spans="1:9" x14ac:dyDescent="0.2">
      <c r="A8" s="4" t="s">
        <v>9</v>
      </c>
      <c r="B8" s="4" t="s">
        <v>13</v>
      </c>
      <c r="C8" s="4" t="s">
        <v>180</v>
      </c>
      <c r="D8" s="3" t="str">
        <f t="shared" si="0"/>
        <v>2018-11-07</v>
      </c>
      <c r="E8" s="3" t="str">
        <f t="shared" si="1"/>
        <v>2018-11-07;2018-11-07.csv</v>
      </c>
      <c r="F8" s="4" t="str">
        <f t="shared" si="2"/>
        <v>C:/ProgramData/MySQL/MySQL Server 5.7/Uploads/ActiveContractsList/201811/</v>
      </c>
      <c r="G8" s="4" t="s">
        <v>179</v>
      </c>
      <c r="H8" s="4" t="str">
        <f t="shared" si="3"/>
        <v>SET @rundate='2018-11-07'; SET @perioddate=str_to_date('2018-11-07','%Y-%m-%d');</v>
      </c>
      <c r="I8" s="3" t="str">
        <f t="shared" si="4"/>
        <v>LOAD DATA LOW_PRIORITY LOCAL INFILE 'C:/ProgramData/MySQL/MySQL Server 5.7/Uploads/ActiveContractsList/201811/2018-11-07;2018-11-07.csv'</v>
      </c>
    </row>
    <row r="9" spans="1:9" x14ac:dyDescent="0.2">
      <c r="A9" s="4" t="s">
        <v>10</v>
      </c>
      <c r="B9" s="4" t="s">
        <v>13</v>
      </c>
      <c r="C9" s="4" t="s">
        <v>180</v>
      </c>
      <c r="D9" s="3" t="str">
        <f t="shared" si="0"/>
        <v>2018-11-08</v>
      </c>
      <c r="E9" s="3" t="str">
        <f t="shared" si="1"/>
        <v>2018-11-08;2018-11-08.csv</v>
      </c>
      <c r="F9" s="4" t="str">
        <f t="shared" si="2"/>
        <v>C:/ProgramData/MySQL/MySQL Server 5.7/Uploads/ActiveContractsList/201811/</v>
      </c>
      <c r="G9" s="4" t="s">
        <v>179</v>
      </c>
      <c r="H9" s="4" t="str">
        <f t="shared" si="3"/>
        <v>SET @rundate='2018-11-08'; SET @perioddate=str_to_date('2018-11-08','%Y-%m-%d');</v>
      </c>
      <c r="I9" s="3" t="str">
        <f t="shared" si="4"/>
        <v>LOAD DATA LOW_PRIORITY LOCAL INFILE 'C:/ProgramData/MySQL/MySQL Server 5.7/Uploads/ActiveContractsList/201811/2018-11-08;2018-11-08.csv'</v>
      </c>
    </row>
    <row r="10" spans="1:9" x14ac:dyDescent="0.2">
      <c r="A10" s="4" t="s">
        <v>11</v>
      </c>
      <c r="B10" s="4" t="s">
        <v>13</v>
      </c>
      <c r="C10" s="4" t="s">
        <v>180</v>
      </c>
      <c r="D10" s="3" t="str">
        <f t="shared" si="0"/>
        <v>2018-11-09</v>
      </c>
      <c r="E10" s="3" t="str">
        <f t="shared" si="1"/>
        <v>2018-11-09;2018-11-09.csv</v>
      </c>
      <c r="F10" s="4" t="str">
        <f t="shared" si="2"/>
        <v>C:/ProgramData/MySQL/MySQL Server 5.7/Uploads/ActiveContractsList/201811/</v>
      </c>
      <c r="G10" s="4" t="s">
        <v>179</v>
      </c>
      <c r="H10" s="4" t="str">
        <f t="shared" si="3"/>
        <v>SET @rundate='2018-11-09'; SET @perioddate=str_to_date('2018-11-09','%Y-%m-%d');</v>
      </c>
      <c r="I10" s="3" t="str">
        <f t="shared" si="4"/>
        <v>LOAD DATA LOW_PRIORITY LOCAL INFILE 'C:/ProgramData/MySQL/MySQL Server 5.7/Uploads/ActiveContractsList/201811/2018-11-09;2018-11-09.csv'</v>
      </c>
    </row>
    <row r="11" spans="1:9" x14ac:dyDescent="0.2">
      <c r="A11" s="4" t="s">
        <v>12</v>
      </c>
      <c r="B11" s="4" t="s">
        <v>13</v>
      </c>
      <c r="C11" s="4" t="s">
        <v>180</v>
      </c>
      <c r="D11" s="3" t="str">
        <f t="shared" si="0"/>
        <v>2018-11-10</v>
      </c>
      <c r="E11" s="3" t="str">
        <f t="shared" si="1"/>
        <v>2018-11-10;2018-11-10.csv</v>
      </c>
      <c r="F11" s="4" t="str">
        <f t="shared" si="2"/>
        <v>C:/ProgramData/MySQL/MySQL Server 5.7/Uploads/ActiveContractsList/201811/</v>
      </c>
      <c r="G11" s="4" t="s">
        <v>179</v>
      </c>
      <c r="H11" s="4" t="str">
        <f t="shared" si="3"/>
        <v>SET @rundate='2018-11-10'; SET @perioddate=str_to_date('2018-11-10','%Y-%m-%d');</v>
      </c>
      <c r="I11" s="3" t="str">
        <f t="shared" si="4"/>
        <v>LOAD DATA LOW_PRIORITY LOCAL INFILE 'C:/ProgramData/MySQL/MySQL Server 5.7/Uploads/ActiveContractsList/201811/2018-11-10;2018-11-10.csv'</v>
      </c>
    </row>
    <row r="12" spans="1:9" x14ac:dyDescent="0.2">
      <c r="A12" s="4" t="s">
        <v>13</v>
      </c>
      <c r="B12" s="4" t="s">
        <v>13</v>
      </c>
      <c r="C12" s="4" t="s">
        <v>180</v>
      </c>
      <c r="D12" s="3" t="str">
        <f t="shared" si="0"/>
        <v>2018-11-11</v>
      </c>
      <c r="E12" s="3" t="str">
        <f t="shared" si="1"/>
        <v>2018-11-11;2018-11-11.csv</v>
      </c>
      <c r="F12" s="4" t="str">
        <f t="shared" si="2"/>
        <v>C:/ProgramData/MySQL/MySQL Server 5.7/Uploads/ActiveContractsList/201811/</v>
      </c>
      <c r="G12" s="4" t="s">
        <v>179</v>
      </c>
      <c r="H12" s="4" t="str">
        <f t="shared" si="3"/>
        <v>SET @rundate='2018-11-11'; SET @perioddate=str_to_date('2018-11-11','%Y-%m-%d');</v>
      </c>
      <c r="I12" s="3" t="str">
        <f t="shared" si="4"/>
        <v>LOAD DATA LOW_PRIORITY LOCAL INFILE 'C:/ProgramData/MySQL/MySQL Server 5.7/Uploads/ActiveContractsList/201811/2018-11-11;2018-11-11.csv'</v>
      </c>
    </row>
    <row r="13" spans="1:9" x14ac:dyDescent="0.2">
      <c r="A13" s="4" t="s">
        <v>14</v>
      </c>
      <c r="B13" s="4" t="s">
        <v>13</v>
      </c>
      <c r="C13" s="4" t="s">
        <v>180</v>
      </c>
      <c r="D13" s="3" t="str">
        <f t="shared" si="0"/>
        <v>2018-11-12</v>
      </c>
      <c r="E13" s="3" t="str">
        <f t="shared" si="1"/>
        <v>2018-11-12;2018-11-12.csv</v>
      </c>
      <c r="F13" s="4" t="str">
        <f t="shared" si="2"/>
        <v>C:/ProgramData/MySQL/MySQL Server 5.7/Uploads/ActiveContractsList/201811/</v>
      </c>
      <c r="G13" s="4" t="s">
        <v>179</v>
      </c>
      <c r="H13" s="4" t="str">
        <f t="shared" si="3"/>
        <v>SET @rundate='2018-11-12'; SET @perioddate=str_to_date('2018-11-12','%Y-%m-%d');</v>
      </c>
      <c r="I13" s="3" t="str">
        <f t="shared" si="4"/>
        <v>LOAD DATA LOW_PRIORITY LOCAL INFILE 'C:/ProgramData/MySQL/MySQL Server 5.7/Uploads/ActiveContractsList/201811/2018-11-12;2018-11-12.csv'</v>
      </c>
    </row>
    <row r="14" spans="1:9" x14ac:dyDescent="0.2">
      <c r="A14" s="4" t="s">
        <v>15</v>
      </c>
      <c r="B14" s="4" t="s">
        <v>13</v>
      </c>
      <c r="C14" s="4" t="s">
        <v>180</v>
      </c>
      <c r="D14" s="3" t="str">
        <f t="shared" si="0"/>
        <v>2018-11-13</v>
      </c>
      <c r="E14" s="3" t="str">
        <f t="shared" si="1"/>
        <v>2018-11-13;2018-11-13.csv</v>
      </c>
      <c r="F14" s="4" t="str">
        <f t="shared" si="2"/>
        <v>C:/ProgramData/MySQL/MySQL Server 5.7/Uploads/ActiveContractsList/201811/</v>
      </c>
      <c r="G14" s="4" t="s">
        <v>179</v>
      </c>
      <c r="H14" s="4" t="str">
        <f t="shared" si="3"/>
        <v>SET @rundate='2018-11-13'; SET @perioddate=str_to_date('2018-11-13','%Y-%m-%d');</v>
      </c>
      <c r="I14" s="3" t="str">
        <f t="shared" si="4"/>
        <v>LOAD DATA LOW_PRIORITY LOCAL INFILE 'C:/ProgramData/MySQL/MySQL Server 5.7/Uploads/ActiveContractsList/201811/2018-11-13;2018-11-13.csv'</v>
      </c>
    </row>
    <row r="15" spans="1:9" x14ac:dyDescent="0.2">
      <c r="A15" s="4" t="s">
        <v>16</v>
      </c>
      <c r="B15" s="4" t="s">
        <v>13</v>
      </c>
      <c r="C15" s="4" t="s">
        <v>180</v>
      </c>
      <c r="D15" s="3" t="str">
        <f t="shared" si="0"/>
        <v>2018-11-14</v>
      </c>
      <c r="E15" s="3" t="str">
        <f t="shared" si="1"/>
        <v>2018-11-14;2018-11-14.csv</v>
      </c>
      <c r="F15" s="4" t="str">
        <f t="shared" si="2"/>
        <v>C:/ProgramData/MySQL/MySQL Server 5.7/Uploads/ActiveContractsList/201811/</v>
      </c>
      <c r="G15" s="4" t="s">
        <v>179</v>
      </c>
      <c r="H15" s="4" t="str">
        <f t="shared" si="3"/>
        <v>SET @rundate='2018-11-14'; SET @perioddate=str_to_date('2018-11-14','%Y-%m-%d');</v>
      </c>
      <c r="I15" s="3" t="str">
        <f t="shared" si="4"/>
        <v>LOAD DATA LOW_PRIORITY LOCAL INFILE 'C:/ProgramData/MySQL/MySQL Server 5.7/Uploads/ActiveContractsList/201811/2018-11-14;2018-11-14.csv'</v>
      </c>
    </row>
    <row r="16" spans="1:9" x14ac:dyDescent="0.2">
      <c r="A16" s="4" t="s">
        <v>17</v>
      </c>
      <c r="B16" s="4" t="s">
        <v>13</v>
      </c>
      <c r="C16" s="4" t="s">
        <v>180</v>
      </c>
      <c r="D16" s="3" t="str">
        <f t="shared" si="0"/>
        <v>2018-11-15</v>
      </c>
      <c r="E16" s="3" t="str">
        <f t="shared" si="1"/>
        <v>2018-11-15;2018-11-15.csv</v>
      </c>
      <c r="F16" s="4" t="str">
        <f t="shared" si="2"/>
        <v>C:/ProgramData/MySQL/MySQL Server 5.7/Uploads/ActiveContractsList/201811/</v>
      </c>
      <c r="G16" s="4" t="s">
        <v>179</v>
      </c>
      <c r="H16" s="4" t="str">
        <f t="shared" si="3"/>
        <v>SET @rundate='2018-11-15'; SET @perioddate=str_to_date('2018-11-15','%Y-%m-%d');</v>
      </c>
      <c r="I16" s="3" t="str">
        <f t="shared" si="4"/>
        <v>LOAD DATA LOW_PRIORITY LOCAL INFILE 'C:/ProgramData/MySQL/MySQL Server 5.7/Uploads/ActiveContractsList/201811/2018-11-15;2018-11-15.csv'</v>
      </c>
    </row>
    <row r="17" spans="1:9" x14ac:dyDescent="0.2">
      <c r="A17" s="4" t="s">
        <v>18</v>
      </c>
      <c r="B17" s="4" t="s">
        <v>13</v>
      </c>
      <c r="C17" s="4" t="s">
        <v>180</v>
      </c>
      <c r="D17" s="3" t="str">
        <f t="shared" si="0"/>
        <v>2018-11-16</v>
      </c>
      <c r="E17" s="3" t="str">
        <f t="shared" si="1"/>
        <v>2018-11-16;2018-11-16.csv</v>
      </c>
      <c r="F17" s="4" t="str">
        <f t="shared" si="2"/>
        <v>C:/ProgramData/MySQL/MySQL Server 5.7/Uploads/ActiveContractsList/201811/</v>
      </c>
      <c r="G17" s="4" t="s">
        <v>179</v>
      </c>
      <c r="H17" s="4" t="str">
        <f t="shared" si="3"/>
        <v>SET @rundate='2018-11-16'; SET @perioddate=str_to_date('2018-11-16','%Y-%m-%d');</v>
      </c>
      <c r="I17" s="3" t="str">
        <f t="shared" si="4"/>
        <v>LOAD DATA LOW_PRIORITY LOCAL INFILE 'C:/ProgramData/MySQL/MySQL Server 5.7/Uploads/ActiveContractsList/201811/2018-11-16;2018-11-16.csv'</v>
      </c>
    </row>
    <row r="18" spans="1:9" x14ac:dyDescent="0.2">
      <c r="A18" s="4" t="s">
        <v>19</v>
      </c>
      <c r="B18" s="4" t="s">
        <v>13</v>
      </c>
      <c r="C18" s="4" t="s">
        <v>180</v>
      </c>
      <c r="D18" s="3" t="str">
        <f t="shared" si="0"/>
        <v>2018-11-17</v>
      </c>
      <c r="E18" s="3" t="str">
        <f t="shared" si="1"/>
        <v>2018-11-17;2018-11-17.csv</v>
      </c>
      <c r="F18" s="4" t="str">
        <f t="shared" si="2"/>
        <v>C:/ProgramData/MySQL/MySQL Server 5.7/Uploads/ActiveContractsList/201811/</v>
      </c>
      <c r="G18" s="4" t="s">
        <v>179</v>
      </c>
      <c r="H18" s="4" t="str">
        <f t="shared" si="3"/>
        <v>SET @rundate='2018-11-17'; SET @perioddate=str_to_date('2018-11-17','%Y-%m-%d');</v>
      </c>
      <c r="I18" s="3" t="str">
        <f t="shared" si="4"/>
        <v>LOAD DATA LOW_PRIORITY LOCAL INFILE 'C:/ProgramData/MySQL/MySQL Server 5.7/Uploads/ActiveContractsList/201811/2018-11-17;2018-11-17.csv'</v>
      </c>
    </row>
    <row r="19" spans="1:9" x14ac:dyDescent="0.2">
      <c r="A19" s="4" t="s">
        <v>20</v>
      </c>
      <c r="B19" s="4" t="s">
        <v>13</v>
      </c>
      <c r="C19" s="4" t="s">
        <v>180</v>
      </c>
      <c r="D19" s="3" t="str">
        <f t="shared" si="0"/>
        <v>2018-11-18</v>
      </c>
      <c r="E19" s="3" t="str">
        <f t="shared" si="1"/>
        <v>2018-11-18;2018-11-18.csv</v>
      </c>
      <c r="F19" s="4" t="str">
        <f t="shared" si="2"/>
        <v>C:/ProgramData/MySQL/MySQL Server 5.7/Uploads/ActiveContractsList/201811/</v>
      </c>
      <c r="G19" s="4" t="s">
        <v>179</v>
      </c>
      <c r="H19" s="4" t="str">
        <f t="shared" si="3"/>
        <v>SET @rundate='2018-11-18'; SET @perioddate=str_to_date('2018-11-18','%Y-%m-%d');</v>
      </c>
      <c r="I19" s="3" t="str">
        <f t="shared" si="4"/>
        <v>LOAD DATA LOW_PRIORITY LOCAL INFILE 'C:/ProgramData/MySQL/MySQL Server 5.7/Uploads/ActiveContractsList/201811/2018-11-18;2018-11-18.csv'</v>
      </c>
    </row>
    <row r="20" spans="1:9" x14ac:dyDescent="0.2">
      <c r="A20" s="4" t="s">
        <v>21</v>
      </c>
      <c r="B20" s="4" t="s">
        <v>13</v>
      </c>
      <c r="C20" s="4" t="s">
        <v>180</v>
      </c>
      <c r="D20" s="3" t="str">
        <f t="shared" si="0"/>
        <v>2018-11-19</v>
      </c>
      <c r="E20" s="3" t="str">
        <f t="shared" si="1"/>
        <v>2018-11-19;2018-11-19.csv</v>
      </c>
      <c r="F20" s="4" t="str">
        <f t="shared" si="2"/>
        <v>C:/ProgramData/MySQL/MySQL Server 5.7/Uploads/ActiveContractsList/201811/</v>
      </c>
      <c r="G20" s="4" t="s">
        <v>179</v>
      </c>
      <c r="H20" s="4" t="str">
        <f t="shared" si="3"/>
        <v>SET @rundate='2018-11-19'; SET @perioddate=str_to_date('2018-11-19','%Y-%m-%d');</v>
      </c>
      <c r="I20" s="3" t="str">
        <f t="shared" si="4"/>
        <v>LOAD DATA LOW_PRIORITY LOCAL INFILE 'C:/ProgramData/MySQL/MySQL Server 5.7/Uploads/ActiveContractsList/201811/2018-11-19;2018-11-19.csv'</v>
      </c>
    </row>
    <row r="21" spans="1:9" x14ac:dyDescent="0.2">
      <c r="A21" s="4" t="s">
        <v>22</v>
      </c>
      <c r="B21" s="4" t="s">
        <v>13</v>
      </c>
      <c r="C21" s="4" t="s">
        <v>180</v>
      </c>
      <c r="D21" s="3" t="str">
        <f t="shared" si="0"/>
        <v>2018-11-20</v>
      </c>
      <c r="E21" s="3" t="str">
        <f t="shared" si="1"/>
        <v>2018-11-20;2018-11-20.csv</v>
      </c>
      <c r="F21" s="4" t="str">
        <f t="shared" si="2"/>
        <v>C:/ProgramData/MySQL/MySQL Server 5.7/Uploads/ActiveContractsList/201811/</v>
      </c>
      <c r="G21" s="4" t="s">
        <v>179</v>
      </c>
      <c r="H21" s="4" t="str">
        <f t="shared" si="3"/>
        <v>SET @rundate='2018-11-20'; SET @perioddate=str_to_date('2018-11-20','%Y-%m-%d');</v>
      </c>
      <c r="I21" s="3" t="str">
        <f t="shared" si="4"/>
        <v>LOAD DATA LOW_PRIORITY LOCAL INFILE 'C:/ProgramData/MySQL/MySQL Server 5.7/Uploads/ActiveContractsList/201811/2018-11-20;2018-11-20.csv'</v>
      </c>
    </row>
    <row r="22" spans="1:9" x14ac:dyDescent="0.2">
      <c r="A22" s="4" t="s">
        <v>23</v>
      </c>
      <c r="B22" s="4" t="s">
        <v>13</v>
      </c>
      <c r="C22" s="4" t="s">
        <v>180</v>
      </c>
      <c r="D22" s="3" t="str">
        <f t="shared" si="0"/>
        <v>2018-11-21</v>
      </c>
      <c r="E22" s="3" t="str">
        <f t="shared" si="1"/>
        <v>2018-11-21;2018-11-21.csv</v>
      </c>
      <c r="F22" s="4" t="str">
        <f t="shared" si="2"/>
        <v>C:/ProgramData/MySQL/MySQL Server 5.7/Uploads/ActiveContractsList/201811/</v>
      </c>
      <c r="G22" s="4" t="s">
        <v>179</v>
      </c>
      <c r="H22" s="4" t="str">
        <f t="shared" si="3"/>
        <v>SET @rundate='2018-11-21'; SET @perioddate=str_to_date('2018-11-21','%Y-%m-%d');</v>
      </c>
      <c r="I22" s="3" t="str">
        <f t="shared" si="4"/>
        <v>LOAD DATA LOW_PRIORITY LOCAL INFILE 'C:/ProgramData/MySQL/MySQL Server 5.7/Uploads/ActiveContractsList/201811/2018-11-21;2018-11-21.csv'</v>
      </c>
    </row>
    <row r="23" spans="1:9" x14ac:dyDescent="0.2">
      <c r="A23" s="4" t="s">
        <v>24</v>
      </c>
      <c r="B23" s="4" t="s">
        <v>13</v>
      </c>
      <c r="C23" s="4" t="s">
        <v>180</v>
      </c>
      <c r="D23" s="3" t="str">
        <f t="shared" si="0"/>
        <v>2018-11-22</v>
      </c>
      <c r="E23" s="3" t="str">
        <f t="shared" si="1"/>
        <v>2018-11-22;2018-11-22.csv</v>
      </c>
      <c r="F23" s="4" t="str">
        <f t="shared" si="2"/>
        <v>C:/ProgramData/MySQL/MySQL Server 5.7/Uploads/ActiveContractsList/201811/</v>
      </c>
      <c r="G23" s="4" t="s">
        <v>179</v>
      </c>
      <c r="H23" s="4" t="str">
        <f t="shared" si="3"/>
        <v>SET @rundate='2018-11-22'; SET @perioddate=str_to_date('2018-11-22','%Y-%m-%d');</v>
      </c>
      <c r="I23" s="3" t="str">
        <f t="shared" si="4"/>
        <v>LOAD DATA LOW_PRIORITY LOCAL INFILE 'C:/ProgramData/MySQL/MySQL Server 5.7/Uploads/ActiveContractsList/201811/2018-11-22;2018-11-22.csv'</v>
      </c>
    </row>
    <row r="24" spans="1:9" x14ac:dyDescent="0.2">
      <c r="A24" s="4" t="s">
        <v>25</v>
      </c>
      <c r="B24" s="4" t="s">
        <v>13</v>
      </c>
      <c r="C24" s="4" t="s">
        <v>180</v>
      </c>
      <c r="D24" s="3" t="str">
        <f t="shared" si="0"/>
        <v>2018-11-23</v>
      </c>
      <c r="E24" s="3" t="str">
        <f t="shared" si="1"/>
        <v>2018-11-23;2018-11-23.csv</v>
      </c>
      <c r="F24" s="4" t="str">
        <f t="shared" si="2"/>
        <v>C:/ProgramData/MySQL/MySQL Server 5.7/Uploads/ActiveContractsList/201811/</v>
      </c>
      <c r="G24" s="4" t="s">
        <v>179</v>
      </c>
      <c r="H24" s="4" t="str">
        <f t="shared" si="3"/>
        <v>SET @rundate='2018-11-23'; SET @perioddate=str_to_date('2018-11-23','%Y-%m-%d');</v>
      </c>
      <c r="I24" s="3" t="str">
        <f t="shared" si="4"/>
        <v>LOAD DATA LOW_PRIORITY LOCAL INFILE 'C:/ProgramData/MySQL/MySQL Server 5.7/Uploads/ActiveContractsList/201811/2018-11-23;2018-11-23.csv'</v>
      </c>
    </row>
    <row r="25" spans="1:9" x14ac:dyDescent="0.2">
      <c r="A25" s="4" t="s">
        <v>26</v>
      </c>
      <c r="B25" s="4" t="s">
        <v>13</v>
      </c>
      <c r="C25" s="4" t="s">
        <v>180</v>
      </c>
      <c r="D25" s="3" t="str">
        <f t="shared" si="0"/>
        <v>2018-11-24</v>
      </c>
      <c r="E25" s="3" t="str">
        <f t="shared" si="1"/>
        <v>2018-11-24;2018-11-24.csv</v>
      </c>
      <c r="F25" s="4" t="str">
        <f t="shared" si="2"/>
        <v>C:/ProgramData/MySQL/MySQL Server 5.7/Uploads/ActiveContractsList/201811/</v>
      </c>
      <c r="G25" s="4" t="s">
        <v>179</v>
      </c>
      <c r="H25" s="4" t="str">
        <f t="shared" si="3"/>
        <v>SET @rundate='2018-11-24'; SET @perioddate=str_to_date('2018-11-24','%Y-%m-%d');</v>
      </c>
      <c r="I25" s="3" t="str">
        <f t="shared" si="4"/>
        <v>LOAD DATA LOW_PRIORITY LOCAL INFILE 'C:/ProgramData/MySQL/MySQL Server 5.7/Uploads/ActiveContractsList/201811/2018-11-24;2018-11-24.csv'</v>
      </c>
    </row>
    <row r="26" spans="1:9" x14ac:dyDescent="0.2">
      <c r="A26" s="4" t="s">
        <v>27</v>
      </c>
      <c r="B26" s="4" t="s">
        <v>13</v>
      </c>
      <c r="C26" s="4" t="s">
        <v>180</v>
      </c>
      <c r="D26" s="3" t="str">
        <f t="shared" si="0"/>
        <v>2018-11-25</v>
      </c>
      <c r="E26" s="3" t="str">
        <f t="shared" si="1"/>
        <v>2018-11-25;2018-11-25.csv</v>
      </c>
      <c r="F26" s="4" t="str">
        <f t="shared" si="2"/>
        <v>C:/ProgramData/MySQL/MySQL Server 5.7/Uploads/ActiveContractsList/201811/</v>
      </c>
      <c r="G26" s="4" t="s">
        <v>179</v>
      </c>
      <c r="H26" s="4" t="str">
        <f t="shared" si="3"/>
        <v>SET @rundate='2018-11-25'; SET @perioddate=str_to_date('2018-11-25','%Y-%m-%d');</v>
      </c>
      <c r="I26" s="3" t="str">
        <f t="shared" si="4"/>
        <v>LOAD DATA LOW_PRIORITY LOCAL INFILE 'C:/ProgramData/MySQL/MySQL Server 5.7/Uploads/ActiveContractsList/201811/2018-11-25;2018-11-25.csv'</v>
      </c>
    </row>
    <row r="27" spans="1:9" x14ac:dyDescent="0.2">
      <c r="A27" s="4" t="s">
        <v>28</v>
      </c>
      <c r="B27" s="4" t="s">
        <v>13</v>
      </c>
      <c r="C27" s="4" t="s">
        <v>180</v>
      </c>
      <c r="D27" s="3" t="str">
        <f t="shared" si="0"/>
        <v>2018-11-26</v>
      </c>
      <c r="E27" s="3" t="str">
        <f t="shared" si="1"/>
        <v>2018-11-26;2018-11-26.csv</v>
      </c>
      <c r="F27" s="4" t="str">
        <f t="shared" si="2"/>
        <v>C:/ProgramData/MySQL/MySQL Server 5.7/Uploads/ActiveContractsList/201811/</v>
      </c>
      <c r="G27" s="4" t="s">
        <v>179</v>
      </c>
      <c r="H27" s="4" t="str">
        <f t="shared" si="3"/>
        <v>SET @rundate='2018-11-26'; SET @perioddate=str_to_date('2018-11-26','%Y-%m-%d');</v>
      </c>
      <c r="I27" s="3" t="str">
        <f t="shared" si="4"/>
        <v>LOAD DATA LOW_PRIORITY LOCAL INFILE 'C:/ProgramData/MySQL/MySQL Server 5.7/Uploads/ActiveContractsList/201811/2018-11-26;2018-11-26.csv'</v>
      </c>
    </row>
    <row r="28" spans="1:9" x14ac:dyDescent="0.2">
      <c r="A28" s="4" t="s">
        <v>29</v>
      </c>
      <c r="B28" s="4" t="s">
        <v>13</v>
      </c>
      <c r="C28" s="4" t="s">
        <v>180</v>
      </c>
      <c r="D28" s="3" t="str">
        <f t="shared" si="0"/>
        <v>2018-11-27</v>
      </c>
      <c r="E28" s="3" t="str">
        <f t="shared" si="1"/>
        <v>2018-11-27;2018-11-27.csv</v>
      </c>
      <c r="F28" s="4" t="str">
        <f t="shared" si="2"/>
        <v>C:/ProgramData/MySQL/MySQL Server 5.7/Uploads/ActiveContractsList/201811/</v>
      </c>
      <c r="G28" s="4" t="s">
        <v>179</v>
      </c>
      <c r="H28" s="4" t="str">
        <f t="shared" si="3"/>
        <v>SET @rundate='2018-11-27'; SET @perioddate=str_to_date('2018-11-27','%Y-%m-%d');</v>
      </c>
      <c r="I28" s="3" t="str">
        <f t="shared" si="4"/>
        <v>LOAD DATA LOW_PRIORITY LOCAL INFILE 'C:/ProgramData/MySQL/MySQL Server 5.7/Uploads/ActiveContractsList/201811/2018-11-27;2018-11-27.csv'</v>
      </c>
    </row>
    <row r="29" spans="1:9" x14ac:dyDescent="0.2">
      <c r="A29" s="4" t="s">
        <v>30</v>
      </c>
      <c r="B29" s="4" t="s">
        <v>13</v>
      </c>
      <c r="C29" s="4" t="s">
        <v>180</v>
      </c>
      <c r="D29" s="3" t="str">
        <f t="shared" si="0"/>
        <v>2018-11-28</v>
      </c>
      <c r="E29" s="3" t="str">
        <f t="shared" si="1"/>
        <v>2018-11-28;2018-11-28.csv</v>
      </c>
      <c r="F29" s="4" t="str">
        <f t="shared" si="2"/>
        <v>C:/ProgramData/MySQL/MySQL Server 5.7/Uploads/ActiveContractsList/201811/</v>
      </c>
      <c r="G29" s="4" t="s">
        <v>179</v>
      </c>
      <c r="H29" s="4" t="str">
        <f t="shared" si="3"/>
        <v>SET @rundate='2018-11-28'; SET @perioddate=str_to_date('2018-11-28','%Y-%m-%d');</v>
      </c>
      <c r="I29" s="3" t="str">
        <f t="shared" si="4"/>
        <v>LOAD DATA LOW_PRIORITY LOCAL INFILE 'C:/ProgramData/MySQL/MySQL Server 5.7/Uploads/ActiveContractsList/201811/2018-11-28;2018-11-28.csv'</v>
      </c>
    </row>
    <row r="30" spans="1:9" x14ac:dyDescent="0.2">
      <c r="A30" s="4" t="s">
        <v>31</v>
      </c>
      <c r="B30" s="4" t="s">
        <v>13</v>
      </c>
      <c r="C30" s="4" t="s">
        <v>180</v>
      </c>
      <c r="D30" s="3" t="str">
        <f t="shared" si="0"/>
        <v>2018-11-29</v>
      </c>
      <c r="E30" s="3" t="str">
        <f t="shared" si="1"/>
        <v>2018-11-29;2018-11-29.csv</v>
      </c>
      <c r="F30" s="4" t="str">
        <f t="shared" si="2"/>
        <v>C:/ProgramData/MySQL/MySQL Server 5.7/Uploads/ActiveContractsList/201811/</v>
      </c>
      <c r="G30" s="4" t="s">
        <v>179</v>
      </c>
      <c r="H30" s="4" t="str">
        <f t="shared" si="3"/>
        <v>SET @rundate='2018-11-29'; SET @perioddate=str_to_date('2018-11-29','%Y-%m-%d');</v>
      </c>
      <c r="I30" s="3" t="str">
        <f t="shared" si="4"/>
        <v>LOAD DATA LOW_PRIORITY LOCAL INFILE 'C:/ProgramData/MySQL/MySQL Server 5.7/Uploads/ActiveContractsList/201811/2018-11-29;2018-11-29.csv'</v>
      </c>
    </row>
    <row r="31" spans="1:9" x14ac:dyDescent="0.2">
      <c r="A31" s="4" t="s">
        <v>32</v>
      </c>
      <c r="B31" s="4" t="s">
        <v>13</v>
      </c>
      <c r="C31" s="4" t="s">
        <v>180</v>
      </c>
      <c r="D31" s="3" t="str">
        <f t="shared" si="0"/>
        <v>2018-11-30</v>
      </c>
      <c r="E31" s="3" t="str">
        <f t="shared" si="1"/>
        <v>2018-11-30;2018-11-30.csv</v>
      </c>
      <c r="F31" s="4" t="str">
        <f t="shared" si="2"/>
        <v>C:/ProgramData/MySQL/MySQL Server 5.7/Uploads/ActiveContractsList/201811/</v>
      </c>
      <c r="G31" s="4" t="s">
        <v>179</v>
      </c>
      <c r="H31" s="4" t="str">
        <f t="shared" si="3"/>
        <v>SET @rundate='2018-11-30'; SET @perioddate=str_to_date('2018-11-30','%Y-%m-%d');</v>
      </c>
      <c r="I31" s="3" t="str">
        <f t="shared" si="4"/>
        <v>LOAD DATA LOW_PRIORITY LOCAL INFILE 'C:/ProgramData/MySQL/MySQL Server 5.7/Uploads/ActiveContractsList/201811/2018-11-30;2018-11-30.csv'</v>
      </c>
    </row>
    <row r="32" spans="1:9" x14ac:dyDescent="0.2">
      <c r="A32" s="4" t="s">
        <v>33</v>
      </c>
      <c r="B32" s="4" t="s">
        <v>13</v>
      </c>
      <c r="C32" s="4" t="s">
        <v>180</v>
      </c>
      <c r="D32" s="3" t="str">
        <f t="shared" si="0"/>
        <v>2018-11-31</v>
      </c>
      <c r="E32" s="3" t="str">
        <f t="shared" si="1"/>
        <v>2018-11-31;2018-11-31.csv</v>
      </c>
      <c r="F32" s="4" t="str">
        <f t="shared" si="2"/>
        <v>C:/ProgramData/MySQL/MySQL Server 5.7/Uploads/ActiveContractsList/201811/</v>
      </c>
      <c r="G32" s="4" t="s">
        <v>179</v>
      </c>
      <c r="H32" s="4" t="str">
        <f t="shared" si="3"/>
        <v>SET @rundate='2018-11-31'; SET @perioddate=str_to_date('2018-11-31','%Y-%m-%d');</v>
      </c>
      <c r="I32" s="3" t="str">
        <f t="shared" si="4"/>
        <v>LOAD DATA LOW_PRIORITY LOCAL INFILE 'C:/ProgramData/MySQL/MySQL Server 5.7/Uploads/ActiveContractsList/201811/2018-11-31;2018-11-31.csv'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43"/>
  <sheetViews>
    <sheetView topLeftCell="C5" workbookViewId="0">
      <selection activeCell="J24" sqref="J24"/>
    </sheetView>
  </sheetViews>
  <sheetFormatPr defaultRowHeight="15" x14ac:dyDescent="0.25"/>
  <cols>
    <col min="1" max="1" width="20.140625" bestFit="1" customWidth="1"/>
    <col min="3" max="3" width="21.5703125" bestFit="1" customWidth="1"/>
    <col min="5" max="5" width="39" bestFit="1" customWidth="1"/>
    <col min="6" max="6" width="39" customWidth="1"/>
  </cols>
  <sheetData>
    <row r="1" spans="1:11" x14ac:dyDescent="0.25">
      <c r="A1" t="s">
        <v>34</v>
      </c>
      <c r="B1" t="s">
        <v>62</v>
      </c>
      <c r="C1" t="str">
        <f>CONCATENATE("@",B1,",")</f>
        <v>@activenumberid,</v>
      </c>
      <c r="E1" s="1" t="s">
        <v>90</v>
      </c>
      <c r="F1" s="1" t="str">
        <f>CONCATENATE(E1,"=",C1)</f>
        <v>ACTIVENUMBERID=@activenumberid,</v>
      </c>
      <c r="H1" s="2"/>
    </row>
    <row r="2" spans="1:11" x14ac:dyDescent="0.25">
      <c r="A2" t="s">
        <v>35</v>
      </c>
      <c r="B2" t="s">
        <v>63</v>
      </c>
      <c r="C2" t="str">
        <f t="shared" ref="C2:C28" si="0">CONCATENATE("@",B2,",")</f>
        <v>@clid,</v>
      </c>
      <c r="E2" t="s">
        <v>91</v>
      </c>
      <c r="F2" s="2" t="s">
        <v>127</v>
      </c>
    </row>
    <row r="3" spans="1:11" x14ac:dyDescent="0.25">
      <c r="A3" t="s">
        <v>36</v>
      </c>
      <c r="B3" t="s">
        <v>64</v>
      </c>
      <c r="C3" t="str">
        <f t="shared" si="0"/>
        <v>@cid,</v>
      </c>
      <c r="E3" t="s">
        <v>92</v>
      </c>
      <c r="F3" t="s">
        <v>140</v>
      </c>
      <c r="G3" t="s">
        <v>141</v>
      </c>
      <c r="H3" t="s">
        <v>142</v>
      </c>
      <c r="I3" t="s">
        <v>143</v>
      </c>
      <c r="J3" t="s">
        <v>144</v>
      </c>
      <c r="K3" t="s">
        <v>145</v>
      </c>
    </row>
    <row r="4" spans="1:11" x14ac:dyDescent="0.25">
      <c r="A4" t="s">
        <v>37</v>
      </c>
      <c r="B4" t="s">
        <v>65</v>
      </c>
      <c r="C4" t="str">
        <f t="shared" si="0"/>
        <v>@contract,</v>
      </c>
      <c r="E4" t="s">
        <v>93</v>
      </c>
      <c r="F4" t="s">
        <v>146</v>
      </c>
      <c r="G4" t="s">
        <v>141</v>
      </c>
      <c r="H4" t="s">
        <v>142</v>
      </c>
      <c r="I4" t="s">
        <v>147</v>
      </c>
      <c r="J4" t="s">
        <v>144</v>
      </c>
      <c r="K4" t="s">
        <v>145</v>
      </c>
    </row>
    <row r="5" spans="1:11" x14ac:dyDescent="0.25">
      <c r="A5" t="s">
        <v>38</v>
      </c>
      <c r="B5" t="s">
        <v>66</v>
      </c>
      <c r="C5" t="str">
        <f t="shared" si="0"/>
        <v>@contractdate,</v>
      </c>
      <c r="E5" t="s">
        <v>94</v>
      </c>
      <c r="F5" t="s">
        <v>148</v>
      </c>
      <c r="G5" t="s">
        <v>141</v>
      </c>
      <c r="H5" t="s">
        <v>142</v>
      </c>
      <c r="I5" t="s">
        <v>149</v>
      </c>
      <c r="J5" t="s">
        <v>144</v>
      </c>
      <c r="K5" t="s">
        <v>145</v>
      </c>
    </row>
    <row r="6" spans="1:11" x14ac:dyDescent="0.25">
      <c r="A6" t="s">
        <v>39</v>
      </c>
      <c r="B6" t="s">
        <v>67</v>
      </c>
      <c r="C6" t="str">
        <f t="shared" si="0"/>
        <v>@validity,</v>
      </c>
      <c r="E6" t="s">
        <v>95</v>
      </c>
      <c r="F6" t="s">
        <v>150</v>
      </c>
      <c r="G6" t="s">
        <v>151</v>
      </c>
    </row>
    <row r="7" spans="1:11" x14ac:dyDescent="0.25">
      <c r="A7" t="s">
        <v>40</v>
      </c>
      <c r="B7" t="s">
        <v>68</v>
      </c>
      <c r="C7" t="str">
        <f t="shared" si="0"/>
        <v>@fromdate,</v>
      </c>
      <c r="E7" t="s">
        <v>96</v>
      </c>
      <c r="F7" t="s">
        <v>152</v>
      </c>
      <c r="G7" t="s">
        <v>153</v>
      </c>
    </row>
    <row r="8" spans="1:11" x14ac:dyDescent="0.25">
      <c r="A8" t="s">
        <v>41</v>
      </c>
      <c r="B8" t="s">
        <v>69</v>
      </c>
      <c r="C8" t="str">
        <f t="shared" si="0"/>
        <v>@todate,</v>
      </c>
      <c r="E8" t="s">
        <v>97</v>
      </c>
      <c r="F8" s="2" t="s">
        <v>154</v>
      </c>
    </row>
    <row r="9" spans="1:11" x14ac:dyDescent="0.25">
      <c r="A9" t="s">
        <v>42</v>
      </c>
      <c r="B9" t="s">
        <v>70</v>
      </c>
      <c r="C9" t="str">
        <f t="shared" si="0"/>
        <v>@state,</v>
      </c>
      <c r="E9" t="s">
        <v>98</v>
      </c>
      <c r="F9" s="2" t="s">
        <v>155</v>
      </c>
    </row>
    <row r="10" spans="1:11" x14ac:dyDescent="0.25">
      <c r="A10" t="s">
        <v>43</v>
      </c>
      <c r="B10" t="s">
        <v>71</v>
      </c>
      <c r="C10" t="str">
        <f t="shared" si="0"/>
        <v>@lastaction,</v>
      </c>
      <c r="E10" t="s">
        <v>99</v>
      </c>
      <c r="F10" s="2" t="s">
        <v>128</v>
      </c>
    </row>
    <row r="11" spans="1:11" x14ac:dyDescent="0.25">
      <c r="A11" t="s">
        <v>44</v>
      </c>
      <c r="B11" t="s">
        <v>72</v>
      </c>
      <c r="C11" t="str">
        <f t="shared" si="0"/>
        <v>@lastchange,</v>
      </c>
      <c r="E11" t="s">
        <v>100</v>
      </c>
      <c r="F11" s="2" t="s">
        <v>156</v>
      </c>
    </row>
    <row r="12" spans="1:11" x14ac:dyDescent="0.25">
      <c r="A12" t="s">
        <v>45</v>
      </c>
      <c r="B12" t="s">
        <v>73</v>
      </c>
      <c r="C12" t="str">
        <f t="shared" si="0"/>
        <v>@count,</v>
      </c>
      <c r="E12" t="s">
        <v>101</v>
      </c>
      <c r="F12" s="2" t="s">
        <v>129</v>
      </c>
    </row>
    <row r="13" spans="1:11" x14ac:dyDescent="0.25">
      <c r="A13" t="s">
        <v>46</v>
      </c>
      <c r="B13" t="s">
        <v>74</v>
      </c>
      <c r="C13" t="str">
        <f t="shared" si="0"/>
        <v>@devicescount,</v>
      </c>
      <c r="E13" t="s">
        <v>102</v>
      </c>
      <c r="F13" s="2" t="s">
        <v>130</v>
      </c>
    </row>
    <row r="14" spans="1:11" x14ac:dyDescent="0.25">
      <c r="A14" t="s">
        <v>47</v>
      </c>
      <c r="B14" t="s">
        <v>75</v>
      </c>
      <c r="C14" t="str">
        <f t="shared" si="0"/>
        <v>@promotion,</v>
      </c>
      <c r="E14" t="s">
        <v>103</v>
      </c>
      <c r="F14" s="2" t="s">
        <v>157</v>
      </c>
    </row>
    <row r="15" spans="1:11" x14ac:dyDescent="0.25">
      <c r="A15" t="s">
        <v>48</v>
      </c>
      <c r="B15" t="s">
        <v>76</v>
      </c>
      <c r="C15" t="str">
        <f t="shared" si="0"/>
        <v>@clientcode,</v>
      </c>
      <c r="E15" t="s">
        <v>104</v>
      </c>
      <c r="F15" s="2" t="s">
        <v>158</v>
      </c>
    </row>
    <row r="16" spans="1:11" x14ac:dyDescent="0.25">
      <c r="A16" t="s">
        <v>49</v>
      </c>
      <c r="B16" t="s">
        <v>77</v>
      </c>
      <c r="C16" t="str">
        <f t="shared" si="0"/>
        <v>@client,</v>
      </c>
      <c r="E16" t="s">
        <v>105</v>
      </c>
      <c r="F16" s="2" t="s">
        <v>159</v>
      </c>
    </row>
    <row r="17" spans="1:8" x14ac:dyDescent="0.25">
      <c r="A17" t="s">
        <v>50</v>
      </c>
      <c r="B17" t="s">
        <v>83</v>
      </c>
      <c r="C17" t="str">
        <f t="shared" si="0"/>
        <v>@clientclass,</v>
      </c>
      <c r="E17" t="s">
        <v>106</v>
      </c>
      <c r="F17" s="2" t="s">
        <v>131</v>
      </c>
    </row>
    <row r="18" spans="1:8" x14ac:dyDescent="0.25">
      <c r="A18" t="s">
        <v>51</v>
      </c>
      <c r="B18" t="s">
        <v>78</v>
      </c>
      <c r="C18" t="str">
        <f t="shared" si="0"/>
        <v>@representative,</v>
      </c>
      <c r="E18" t="s">
        <v>107</v>
      </c>
      <c r="F18" s="2" t="s">
        <v>132</v>
      </c>
    </row>
    <row r="19" spans="1:8" x14ac:dyDescent="0.25">
      <c r="A19" t="s">
        <v>52</v>
      </c>
      <c r="B19" t="s">
        <v>79</v>
      </c>
      <c r="C19" t="str">
        <f t="shared" si="0"/>
        <v>@phones,</v>
      </c>
      <c r="E19" t="s">
        <v>108</v>
      </c>
      <c r="F19" s="2" t="s">
        <v>160</v>
      </c>
    </row>
    <row r="20" spans="1:8" x14ac:dyDescent="0.25">
      <c r="A20" t="s">
        <v>53</v>
      </c>
      <c r="B20" t="s">
        <v>84</v>
      </c>
      <c r="C20" t="str">
        <f t="shared" si="0"/>
        <v>@correspondenceaddress,</v>
      </c>
      <c r="E20" t="s">
        <v>109</v>
      </c>
      <c r="F20" s="2" t="s">
        <v>133</v>
      </c>
    </row>
    <row r="21" spans="1:8" x14ac:dyDescent="0.25">
      <c r="A21" t="s">
        <v>54</v>
      </c>
      <c r="B21" t="s">
        <v>80</v>
      </c>
      <c r="C21" t="str">
        <f t="shared" si="0"/>
        <v>@service,</v>
      </c>
      <c r="E21" t="s">
        <v>110</v>
      </c>
      <c r="F21" s="2" t="s">
        <v>134</v>
      </c>
    </row>
    <row r="22" spans="1:8" x14ac:dyDescent="0.25">
      <c r="A22" t="s">
        <v>55</v>
      </c>
      <c r="B22" t="s">
        <v>85</v>
      </c>
      <c r="C22" t="str">
        <f>CONCATENATE("@",B22,",")</f>
        <v>@servicetype,</v>
      </c>
      <c r="E22" t="s">
        <v>111</v>
      </c>
      <c r="F22" s="2" t="s">
        <v>161</v>
      </c>
    </row>
    <row r="23" spans="1:8" x14ac:dyDescent="0.25">
      <c r="A23" t="s">
        <v>56</v>
      </c>
      <c r="B23" t="s">
        <v>81</v>
      </c>
      <c r="C23" t="str">
        <f t="shared" si="0"/>
        <v>@price,</v>
      </c>
      <c r="E23" t="s">
        <v>112</v>
      </c>
      <c r="F23" s="2" t="s">
        <v>135</v>
      </c>
    </row>
    <row r="24" spans="1:8" x14ac:dyDescent="0.25">
      <c r="A24" t="s">
        <v>57</v>
      </c>
      <c r="B24" t="s">
        <v>86</v>
      </c>
      <c r="C24" t="str">
        <f t="shared" si="0"/>
        <v>@previousservicetype,</v>
      </c>
      <c r="E24" t="s">
        <v>113</v>
      </c>
      <c r="F24" s="2" t="s">
        <v>136</v>
      </c>
    </row>
    <row r="25" spans="1:8" x14ac:dyDescent="0.25">
      <c r="A25" t="s">
        <v>58</v>
      </c>
      <c r="B25" t="s">
        <v>87</v>
      </c>
      <c r="C25" t="str">
        <f t="shared" si="0"/>
        <v>@regionallevel3,</v>
      </c>
      <c r="E25" t="s">
        <v>114</v>
      </c>
      <c r="F25" s="2" t="s">
        <v>137</v>
      </c>
    </row>
    <row r="26" spans="1:8" x14ac:dyDescent="0.25">
      <c r="A26" t="s">
        <v>59</v>
      </c>
      <c r="B26" t="s">
        <v>88</v>
      </c>
      <c r="C26" t="str">
        <f t="shared" si="0"/>
        <v>@regionallevel2,</v>
      </c>
      <c r="E26" t="s">
        <v>115</v>
      </c>
      <c r="F26" s="2" t="s">
        <v>162</v>
      </c>
    </row>
    <row r="27" spans="1:8" x14ac:dyDescent="0.25">
      <c r="A27" t="s">
        <v>60</v>
      </c>
      <c r="B27" t="s">
        <v>89</v>
      </c>
      <c r="C27" t="str">
        <f t="shared" si="0"/>
        <v>@regionallevel1,</v>
      </c>
      <c r="E27" t="s">
        <v>116</v>
      </c>
      <c r="F27" s="2" t="s">
        <v>163</v>
      </c>
    </row>
    <row r="28" spans="1:8" x14ac:dyDescent="0.25">
      <c r="A28" t="s">
        <v>61</v>
      </c>
      <c r="B28" t="s">
        <v>82</v>
      </c>
      <c r="C28" t="str">
        <f t="shared" si="0"/>
        <v>@region,</v>
      </c>
      <c r="E28" t="s">
        <v>117</v>
      </c>
      <c r="F28" s="2" t="s">
        <v>138</v>
      </c>
    </row>
    <row r="29" spans="1:8" x14ac:dyDescent="0.25">
      <c r="E29" t="s">
        <v>118</v>
      </c>
      <c r="F29" s="2" t="s">
        <v>164</v>
      </c>
    </row>
    <row r="30" spans="1:8" x14ac:dyDescent="0.25">
      <c r="E30" t="s">
        <v>119</v>
      </c>
      <c r="F30" s="2" t="s">
        <v>165</v>
      </c>
    </row>
    <row r="31" spans="1:8" x14ac:dyDescent="0.25">
      <c r="E31" t="s">
        <v>120</v>
      </c>
      <c r="F31" s="2"/>
      <c r="H31" s="1"/>
    </row>
    <row r="32" spans="1:8" x14ac:dyDescent="0.25">
      <c r="E32" t="s">
        <v>121</v>
      </c>
      <c r="F32" s="2"/>
    </row>
    <row r="33" spans="5:13" x14ac:dyDescent="0.25">
      <c r="E33" t="s">
        <v>122</v>
      </c>
      <c r="F33" s="2" t="s">
        <v>173</v>
      </c>
    </row>
    <row r="34" spans="5:13" x14ac:dyDescent="0.25">
      <c r="E34" t="s">
        <v>123</v>
      </c>
      <c r="F34" s="2" t="s">
        <v>167</v>
      </c>
      <c r="G34" t="s">
        <v>141</v>
      </c>
      <c r="H34" t="s">
        <v>168</v>
      </c>
    </row>
    <row r="35" spans="5:13" x14ac:dyDescent="0.25">
      <c r="E35" t="s">
        <v>124</v>
      </c>
      <c r="F35" s="2" t="s">
        <v>112</v>
      </c>
      <c r="G35" t="s">
        <v>141</v>
      </c>
      <c r="H35" t="s">
        <v>142</v>
      </c>
      <c r="I35" t="s">
        <v>169</v>
      </c>
      <c r="J35" t="s">
        <v>144</v>
      </c>
      <c r="K35" t="s">
        <v>170</v>
      </c>
      <c r="L35" t="s">
        <v>166</v>
      </c>
      <c r="M35" t="s">
        <v>171</v>
      </c>
    </row>
    <row r="36" spans="5:13" x14ac:dyDescent="0.25">
      <c r="E36" t="s">
        <v>125</v>
      </c>
      <c r="F36" s="2" t="s">
        <v>113</v>
      </c>
      <c r="G36" t="s">
        <v>141</v>
      </c>
      <c r="H36" t="s">
        <v>142</v>
      </c>
      <c r="I36" t="s">
        <v>172</v>
      </c>
      <c r="J36" t="s">
        <v>144</v>
      </c>
      <c r="K36" t="s">
        <v>170</v>
      </c>
      <c r="L36" t="s">
        <v>166</v>
      </c>
      <c r="M36" t="s">
        <v>171</v>
      </c>
    </row>
    <row r="37" spans="5:13" x14ac:dyDescent="0.25">
      <c r="E37" t="s">
        <v>126</v>
      </c>
      <c r="F37" s="2"/>
    </row>
    <row r="38" spans="5:13" x14ac:dyDescent="0.25">
      <c r="F38" s="2" t="s">
        <v>139</v>
      </c>
    </row>
    <row r="39" spans="5:13" x14ac:dyDescent="0.25">
      <c r="F39" s="2" t="s">
        <v>174</v>
      </c>
    </row>
    <row r="40" spans="5:13" x14ac:dyDescent="0.25">
      <c r="F40" s="2" t="s">
        <v>175</v>
      </c>
    </row>
    <row r="41" spans="5:13" x14ac:dyDescent="0.25">
      <c r="F41" s="2" t="s">
        <v>176</v>
      </c>
    </row>
    <row r="42" spans="5:13" x14ac:dyDescent="0.25">
      <c r="F42" s="2" t="s">
        <v>177</v>
      </c>
    </row>
    <row r="43" spans="5:13" x14ac:dyDescent="0.25">
      <c r="F43" s="2" t="s">
        <v>178</v>
      </c>
    </row>
  </sheetData>
  <hyperlinks>
    <hyperlink ref="F2" r:id="rId1" xr:uid="{00000000-0004-0000-0100-000000000000}"/>
    <hyperlink ref="F8" r:id="rId2" xr:uid="{00000000-0004-0000-0100-000001000000}"/>
    <hyperlink ref="F9" r:id="rId3" xr:uid="{00000000-0004-0000-0100-000002000000}"/>
    <hyperlink ref="F10" r:id="rId4" xr:uid="{00000000-0004-0000-0100-000003000000}"/>
    <hyperlink ref="F11" r:id="rId5" xr:uid="{00000000-0004-0000-0100-000004000000}"/>
    <hyperlink ref="F12" r:id="rId6" xr:uid="{00000000-0004-0000-0100-000005000000}"/>
    <hyperlink ref="F13" r:id="rId7" xr:uid="{00000000-0004-0000-0100-000006000000}"/>
    <hyperlink ref="F14" r:id="rId8" xr:uid="{00000000-0004-0000-0100-000007000000}"/>
    <hyperlink ref="F15" r:id="rId9" xr:uid="{00000000-0004-0000-0100-000008000000}"/>
    <hyperlink ref="F16" r:id="rId10" xr:uid="{00000000-0004-0000-0100-000009000000}"/>
    <hyperlink ref="F17" r:id="rId11" xr:uid="{00000000-0004-0000-0100-00000A000000}"/>
    <hyperlink ref="F18" r:id="rId12" xr:uid="{00000000-0004-0000-0100-00000B000000}"/>
    <hyperlink ref="F19" r:id="rId13" xr:uid="{00000000-0004-0000-0100-00000C000000}"/>
    <hyperlink ref="F20" r:id="rId14" xr:uid="{00000000-0004-0000-0100-00000D000000}"/>
    <hyperlink ref="F21" r:id="rId15" xr:uid="{00000000-0004-0000-0100-00000E000000}"/>
    <hyperlink ref="F22" r:id="rId16" xr:uid="{00000000-0004-0000-0100-00000F000000}"/>
    <hyperlink ref="F23" r:id="rId17" xr:uid="{00000000-0004-0000-0100-000010000000}"/>
    <hyperlink ref="F24" r:id="rId18" xr:uid="{00000000-0004-0000-0100-000011000000}"/>
    <hyperlink ref="F25" r:id="rId19" xr:uid="{00000000-0004-0000-0100-000012000000}"/>
    <hyperlink ref="F26" r:id="rId20" xr:uid="{00000000-0004-0000-0100-000013000000}"/>
    <hyperlink ref="F27" r:id="rId21" xr:uid="{00000000-0004-0000-0100-000014000000}"/>
    <hyperlink ref="F28" r:id="rId22" xr:uid="{00000000-0004-0000-0100-000015000000}"/>
    <hyperlink ref="F29" r:id="rId23" display="SERVICECATEGORY=@serd," xr:uid="{00000000-0004-0000-0100-000016000000}"/>
    <hyperlink ref="F30" r:id="rId24" display="SERVICESUBCATEGORY=@serd," xr:uid="{00000000-0004-0000-0100-000017000000}"/>
    <hyperlink ref="F38" r:id="rId25" xr:uid="{00000000-0004-0000-0100-000018000000}"/>
    <hyperlink ref="F39" r:id="rId26" xr:uid="{00000000-0004-0000-0100-000019000000}"/>
    <hyperlink ref="F40" r:id="rId27" xr:uid="{00000000-0004-0000-0100-00001A000000}"/>
    <hyperlink ref="F41" r:id="rId28" xr:uid="{00000000-0004-0000-0100-00001B000000}"/>
    <hyperlink ref="F42" r:id="rId29" xr:uid="{00000000-0004-0000-0100-00001C000000}"/>
    <hyperlink ref="F43" r:id="rId30" xr:uid="{00000000-0004-0000-0100-00001D000000}"/>
    <hyperlink ref="F33" r:id="rId31" xr:uid="{00000000-0004-0000-0100-00001E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cs_loading</vt:lpstr>
      <vt:lpstr>loading2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2020-05-02T09:14:20Z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e39cf090-a700-4368-8021-bef657e24727</vt:lpwstr>
  </property>
</Properties>
</file>