
<file path=[Content_Types].xml><?xml version="1.0" encoding="utf-8"?>
<Types xmlns="http://schemas.openxmlformats.org/package/2006/content-types">
  <Default Extension="wmf" ContentType="image/x-wmf"/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617" windowHeight="7230" tabRatio="507"/>
  </bookViews>
  <sheets>
    <sheet name="给定情境下排班情况" sheetId="4" r:id="rId1"/>
    <sheet name="两种公平定义的比较" sheetId="8" r:id="rId2"/>
  </sheets>
  <externalReferences>
    <externalReference r:id="rId3"/>
  </externalReference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E60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事故组合因无排班比均衡重要，未优先满足</t>
        </r>
      </text>
    </comment>
    <comment ref="F118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这里优先选择使当前排班比均衡，因此重要程度次之的经验组合未优先满足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Q3" authorId="0">
      <text>
        <r>
          <rPr>
            <b/>
            <sz val="9"/>
            <rFont val="宋体"/>
            <charset val="134"/>
          </rPr>
          <t>公平1的排班只考虑当前在岗的人，而在岗人数一直在变化，所以需要引入辅助计算值，为有效值与平均值的差平方，然后标准差为\sqrt{{1 \over N}*\sum_{i=1}^15 \delta_{ij}*(Rate_i-\bar R)^2,N=\sum_{i=1}^15 \delta_{ij}</t>
        </r>
      </text>
    </comment>
  </commentList>
</comments>
</file>

<file path=xl/sharedStrings.xml><?xml version="1.0" encoding="utf-8"?>
<sst xmlns="http://schemas.openxmlformats.org/spreadsheetml/2006/main" count="460" uniqueCount="32">
  <si>
    <t>给定情境的排班情况</t>
  </si>
  <si>
    <t>工作天数</t>
  </si>
  <si>
    <t>已工作天数</t>
  </si>
  <si>
    <t>驾驶资格</t>
  </si>
  <si>
    <t>历史事故</t>
  </si>
  <si>
    <t>是否有经验</t>
  </si>
  <si>
    <t>A</t>
  </si>
  <si>
    <t>B</t>
  </si>
  <si>
    <t>C</t>
  </si>
  <si>
    <t>D</t>
  </si>
  <si>
    <t>排班比率</t>
  </si>
  <si>
    <t>在岗判断</t>
  </si>
  <si>
    <t>计算有效值</t>
  </si>
  <si>
    <t>平均值</t>
  </si>
  <si>
    <t>标准差</t>
  </si>
  <si>
    <t>方差</t>
  </si>
  <si>
    <t>辅助计算需要</t>
  </si>
  <si>
    <t>公平2的排班比率</t>
  </si>
  <si>
    <t>计算有效均值</t>
  </si>
  <si>
    <t>在岗人数</t>
  </si>
  <si>
    <t>累计安排班次</t>
  </si>
  <si>
    <t>全部累计天数</t>
  </si>
  <si>
    <r>
      <rPr>
        <sz val="11"/>
        <color theme="1"/>
        <rFont val="等线"/>
        <charset val="134"/>
        <scheme val="minor"/>
      </rPr>
      <t>最后一天，每个人全部工作天数期间的全部排班与全部工作时间比的方差为</t>
    </r>
    <r>
      <rPr>
        <sz val="11"/>
        <color rgb="FFFF0000"/>
        <rFont val="等线"/>
        <charset val="134"/>
        <scheme val="minor"/>
      </rPr>
      <t>0.00458595</t>
    </r>
    <r>
      <rPr>
        <sz val="11"/>
        <color theme="1"/>
        <rFont val="等线"/>
        <charset val="134"/>
        <scheme val="minor"/>
      </rPr>
      <t>，很小，说明离散程度很小，可见问题中的公平方式也能在重合工作时间比例大，持续时间长的排班中有达到公平2所要求的趋势</t>
    </r>
  </si>
  <si>
    <t>平均每人每天安排班次</t>
  </si>
  <si>
    <t>两种公平定义的比较</t>
  </si>
  <si>
    <t>公平1定义下的标准差</t>
  </si>
  <si>
    <t>公平1定义下的方差</t>
  </si>
  <si>
    <t>有效值</t>
  </si>
  <si>
    <t>在岗或曾经在岗</t>
  </si>
  <si>
    <t>排班方案1对应最初得出的解决方案</t>
  </si>
  <si>
    <t>首先，可见两种算法都完美地实现了对应的公平需求。其次，两种排班方案都能一定程度上实现各个公平的均衡。</t>
  </si>
  <si>
    <t>排班方案2对应公平2的解法得出的解决方案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</si>
</sst>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4">
    <font>
      <sz val="11"/>
      <color theme="1"/>
      <name val="等线"/>
      <charset val="134"/>
      <scheme val="minor"/>
    </font>
    <font>
      <b/>
      <sz val="20"/>
      <color theme="1"/>
      <name val="方正粗黑宋简体"/>
      <charset val="134"/>
    </font>
    <font>
      <b/>
      <sz val="11"/>
      <color rgb="FFFA7D00"/>
      <name val="等线"/>
      <charset val="134"/>
      <scheme val="minor"/>
    </font>
    <font>
      <sz val="11"/>
      <color rgb="FF9C0006"/>
      <name val="等线"/>
      <charset val="134"/>
      <scheme val="minor"/>
    </font>
    <font>
      <sz val="11"/>
      <color rgb="FF006100"/>
      <name val="等线"/>
      <charset val="134"/>
      <scheme val="minor"/>
    </font>
    <font>
      <sz val="11"/>
      <color rgb="FF9C5700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5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FF0000"/>
      <name val="等线"/>
      <charset val="134"/>
      <scheme val="minor"/>
    </font>
    <font>
      <b/>
      <sz val="9"/>
      <name val="宋体"/>
      <charset val="134"/>
    </font>
    <font>
      <sz val="9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9" fillId="16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21" borderId="4" applyNumberFormat="0" applyFont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8" fillId="2" borderId="6" applyNumberFormat="0" applyAlignment="0" applyProtection="0">
      <alignment vertical="center"/>
    </xf>
    <xf numFmtId="0" fontId="2" fillId="2" borderId="1" applyNumberFormat="0" applyAlignment="0" applyProtection="0">
      <alignment vertical="center"/>
    </xf>
    <xf numFmtId="0" fontId="19" fillId="31" borderId="7" applyNumberFormat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</cellStyleXfs>
  <cellXfs count="16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Fill="1"/>
    <xf numFmtId="0" fontId="2" fillId="2" borderId="1" xfId="25" applyAlignment="1"/>
    <xf numFmtId="0" fontId="3" fillId="3" borderId="0" xfId="7" applyAlignment="1"/>
    <xf numFmtId="0" fontId="4" fillId="4" borderId="0" xfId="31" applyFill="1" applyAlignment="1"/>
    <xf numFmtId="0" fontId="0" fillId="5" borderId="0" xfId="0" applyFill="1"/>
    <xf numFmtId="0" fontId="4" fillId="6" borderId="1" xfId="31" applyBorder="1" applyAlignment="1"/>
    <xf numFmtId="0" fontId="4" fillId="0" borderId="0" xfId="31" applyFill="1" applyAlignment="1"/>
    <xf numFmtId="0" fontId="5" fillId="7" borderId="1" xfId="32" applyBorder="1" applyAlignment="1"/>
    <xf numFmtId="0" fontId="0" fillId="5" borderId="0" xfId="0" applyFill="1" applyAlignment="1"/>
    <xf numFmtId="0" fontId="0" fillId="0" borderId="0" xfId="0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 applyFont="1" applyFill="1"/>
    <xf numFmtId="0" fontId="0" fillId="8" borderId="0" xfId="0" applyFill="1"/>
    <xf numFmtId="0" fontId="0" fillId="0" borderId="0" xfId="0" applyFont="1" applyAlignment="1">
      <alignment horizontal="left" vertical="top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0066CC"/>
      <color rgb="0033CCFF"/>
      <color rgb="00CCCCFF"/>
      <color rgb="00000000"/>
      <color rgb="00FF7C80"/>
      <color rgb="009999FF"/>
      <color rgb="0000B0F0"/>
      <color rgb="0099FF99"/>
      <color rgb="00CCFFCC"/>
      <color rgb="0099FF3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b="1"/>
              <a:t>算法一计算出的两种公平定义下的方差变化图</a:t>
            </a:r>
            <a:endParaRPr lang="zh-CN" altLang="en-US" b="1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areaChart>
        <c:grouping val="standard"/>
        <c:varyColors val="0"/>
        <c:ser>
          <c:idx val="1"/>
          <c:order val="0"/>
          <c:tx>
            <c:strRef>
              <c:f>"公平1定义下的方差变化图"</c:f>
              <c:strCache>
                <c:ptCount val="1"/>
                <c:pt idx="0">
                  <c:v>公平1定义下的方差变化图</c:v>
                </c:pt>
              </c:strCache>
            </c:strRef>
          </c:tx>
          <c:spPr>
            <a:solidFill>
              <a:srgbClr val="CCCCFF">
                <a:alpha val="60000"/>
              </a:srgbClr>
            </a:solidFill>
            <a:ln>
              <a:solidFill>
                <a:srgbClr val="FF0000"/>
              </a:solidFill>
            </a:ln>
          </c:spPr>
          <c:dLbls>
            <c:delete val="1"/>
          </c:dLbls>
          <c:val>
            <c:numRef>
              <c:f>(给定情境下排班情况!$P$4,给定情境下排班情况!$P$21,给定情境下排班情况!$P$38,给定情境下排班情况!$P$55,给定情境下排班情况!$P$72,给定情境下排班情况!$P$89,给定情境下排班情况!$P$106,给定情境下排班情况!$P$123,给定情境下排班情况!$P$140,给定情境下排班情况!$P$157)</c:f>
              <c:numCache>
                <c:formatCode>General</c:formatCode>
                <c:ptCount val="10"/>
                <c:pt idx="0">
                  <c:v>0.0303654729109275</c:v>
                </c:pt>
                <c:pt idx="1">
                  <c:v>0.00182513243065859</c:v>
                </c:pt>
                <c:pt idx="2">
                  <c:v>0.0427249494170328</c:v>
                </c:pt>
                <c:pt idx="3">
                  <c:v>0.064899721534428</c:v>
                </c:pt>
                <c:pt idx="4">
                  <c:v>0.0241181657848324</c:v>
                </c:pt>
                <c:pt idx="5">
                  <c:v>0.0933333333333334</c:v>
                </c:pt>
                <c:pt idx="6">
                  <c:v>0.115347064751827</c:v>
                </c:pt>
                <c:pt idx="7">
                  <c:v>0.0299479166666667</c:v>
                </c:pt>
                <c:pt idx="8">
                  <c:v>0.00426666666666667</c:v>
                </c:pt>
                <c:pt idx="9">
                  <c:v>0.00617283950617284</c:v>
                </c:pt>
              </c:numCache>
            </c:numRef>
          </c:val>
        </c:ser>
        <c:ser>
          <c:idx val="2"/>
          <c:order val="1"/>
          <c:tx>
            <c:strRef>
              <c:f>"公平2定义下的方差变化图"</c:f>
              <c:strCache>
                <c:ptCount val="1"/>
                <c:pt idx="0">
                  <c:v>公平2定义下的方差变化图</c:v>
                </c:pt>
              </c:strCache>
            </c:strRef>
          </c:tx>
          <c:spPr>
            <a:solidFill>
              <a:srgbClr val="33CCFF">
                <a:alpha val="49804"/>
              </a:srgbClr>
            </a:solidFill>
            <a:ln w="28575" cap="rnd">
              <a:solidFill>
                <a:srgbClr val="FFC000">
                  <a:alpha val="41000"/>
                </a:srgbClr>
              </a:solidFill>
              <a:round/>
            </a:ln>
            <a:effectLst/>
          </c:spPr>
          <c:dLbls>
            <c:delete val="1"/>
          </c:dLbls>
          <c:val>
            <c:numRef>
              <c:f>(给定情境下排班情况!#REF!,给定情境下排班情况!$V$21,给定情境下排班情况!$V$38,给定情境下排班情况!$V$55,给定情境下排班情况!$V$72,给定情境下排班情况!$V$89,给定情境下排班情况!$V$106,给定情境下排班情况!$V$123,给定情境下排班情况!$V$140,给定情境下排班情况!$V$157)</c:f>
              <c:numCache>
                <c:formatCode>General</c:formatCode>
                <c:ptCount val="9"/>
                <c:pt idx="0">
                  <c:v>0.00601041193115785</c:v>
                </c:pt>
                <c:pt idx="1">
                  <c:v>0.0183823768638953</c:v>
                </c:pt>
                <c:pt idx="2">
                  <c:v>0.0232124737150961</c:v>
                </c:pt>
                <c:pt idx="3">
                  <c:v>0.0205847898355391</c:v>
                </c:pt>
                <c:pt idx="4">
                  <c:v>0.00684444444444444</c:v>
                </c:pt>
                <c:pt idx="5">
                  <c:v>0.0202469135802469</c:v>
                </c:pt>
                <c:pt idx="6">
                  <c:v>0.0140837191358025</c:v>
                </c:pt>
                <c:pt idx="7">
                  <c:v>0.0034</c:v>
                </c:pt>
                <c:pt idx="8">
                  <c:v>0.000555555555555555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6273391"/>
        <c:axId val="972859263"/>
      </c:areaChart>
      <c:catAx>
        <c:axId val="126627339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72859263"/>
        <c:crosses val="autoZero"/>
        <c:auto val="1"/>
        <c:lblAlgn val="ctr"/>
        <c:lblOffset val="100"/>
        <c:noMultiLvlLbl val="0"/>
      </c:catAx>
      <c:valAx>
        <c:axId val="972859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266273391"/>
        <c:crosses val="autoZero"/>
        <c:crossBetween val="midCat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000" b="1" i="0" baseline="0">
                <a:effectLst/>
              </a:rPr>
              <a:t>各个员工工作结束时全部工作日与全部累计排班比分布情况</a:t>
            </a:r>
            <a:r>
              <a:rPr lang="en-US" altLang="zh-CN" sz="1000" b="1" i="0" baseline="0">
                <a:effectLst/>
              </a:rPr>
              <a:t>(K155:K168)</a:t>
            </a:r>
            <a:endParaRPr lang="zh-CN" altLang="zh-CN" sz="1000">
              <a:effectLst/>
            </a:endParaRPr>
          </a:p>
        </c:rich>
      </c:tx>
      <c:layout>
        <c:manualLayout>
          <c:xMode val="edge"/>
          <c:yMode val="edge"/>
          <c:x val="0.117156016119747"/>
          <c:y val="0.0046554934823091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728864829396325"/>
          <c:y val="0.129467774861476"/>
          <c:w val="0.907669072615923"/>
          <c:h val="0.76313283756197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给定情境下排班情况!$K$157:$K$171</c:f>
              <c:numCache>
                <c:formatCode>General</c:formatCode>
                <c:ptCount val="15"/>
                <c:pt idx="0">
                  <c:v>0.5</c:v>
                </c:pt>
                <c:pt idx="1">
                  <c:v>0.454545454545455</c:v>
                </c:pt>
                <c:pt idx="2">
                  <c:v>0.444444444444444</c:v>
                </c:pt>
                <c:pt idx="3">
                  <c:v>0.4</c:v>
                </c:pt>
                <c:pt idx="4">
                  <c:v>0.384615384615385</c:v>
                </c:pt>
                <c:pt idx="5">
                  <c:v>0.466666666666667</c:v>
                </c:pt>
                <c:pt idx="6">
                  <c:v>0.5</c:v>
                </c:pt>
                <c:pt idx="7">
                  <c:v>0.4</c:v>
                </c:pt>
                <c:pt idx="8">
                  <c:v>0.4</c:v>
                </c:pt>
                <c:pt idx="9">
                  <c:v>0.3</c:v>
                </c:pt>
                <c:pt idx="10">
                  <c:v>0.333333333333333</c:v>
                </c:pt>
                <c:pt idx="11">
                  <c:v>0.333333333333333</c:v>
                </c:pt>
                <c:pt idx="12">
                  <c:v>0.5</c:v>
                </c:pt>
                <c:pt idx="13">
                  <c:v>0.5</c:v>
                </c:pt>
                <c:pt idx="14">
                  <c:v>0.333333333333333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03394256"/>
        <c:axId val="205907504"/>
      </c:lineChart>
      <c:catAx>
        <c:axId val="103394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5907504"/>
        <c:crosses val="autoZero"/>
        <c:auto val="1"/>
        <c:lblAlgn val="ctr"/>
        <c:lblOffset val="100"/>
        <c:noMultiLvlLbl val="0"/>
      </c:catAx>
      <c:valAx>
        <c:axId val="20590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3394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b="1"/>
              <a:t>各个排班方案给出的对应公平的方差变化图</a:t>
            </a:r>
            <a:endParaRPr lang="zh-CN" altLang="en-US" b="1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644221216469809"/>
          <c:y val="0.114586466165414"/>
          <c:w val="0.598564963020201"/>
          <c:h val="0.812691729323308"/>
        </c:manualLayout>
      </c:layout>
      <c:areaChart>
        <c:grouping val="standard"/>
        <c:varyColors val="0"/>
        <c:ser>
          <c:idx val="1"/>
          <c:order val="0"/>
          <c:tx>
            <c:strRef>
              <c:f>"排班方案2给出的公平2的方差变化图"</c:f>
              <c:strCache>
                <c:ptCount val="1"/>
                <c:pt idx="0">
                  <c:v>排班方案2给出的公平2的方差变化图</c:v>
                </c:pt>
              </c:strCache>
            </c:strRef>
          </c:tx>
          <c:spPr>
            <a:solidFill>
              <a:srgbClr val="00B0F0">
                <a:alpha val="50196"/>
              </a:srgbClr>
            </a:solidFill>
            <a:ln w="19050">
              <a:solidFill>
                <a:srgbClr val="FF0000"/>
              </a:solidFill>
            </a:ln>
          </c:spPr>
          <c:dLbls>
            <c:delete val="1"/>
          </c:dLbls>
          <c:val>
            <c:numRef>
              <c:f>(两种公平定义的比较!$V$4,'[1]#REF'!$V$21,'[1]#REF'!$V$38,'[1]#REF'!$V$55,'[1]#REF'!$V$72,'[1]#REF'!$V$89,'[1]#REF'!$V$106,'[1]#REF'!$V$123,'[1]#REF'!$V$140,'[1]#REF'!$V$157)</c:f>
              <c:numCache>
                <c:formatCode>General</c:formatCode>
                <c:ptCount val="10"/>
                <c:pt idx="0">
                  <c:v>0.0142808169556421</c:v>
                </c:pt>
                <c:pt idx="1">
                  <c:v>0.00601041193115785</c:v>
                </c:pt>
                <c:pt idx="2">
                  <c:v>0.0156812684485012</c:v>
                </c:pt>
                <c:pt idx="3">
                  <c:v>0.0145576656492303</c:v>
                </c:pt>
                <c:pt idx="4">
                  <c:v>0.00965857319503673</c:v>
                </c:pt>
                <c:pt idx="5">
                  <c:v>0.0416</c:v>
                </c:pt>
                <c:pt idx="6">
                  <c:v>0.0275868055555556</c:v>
                </c:pt>
                <c:pt idx="7">
                  <c:v>0.0320138888888889</c:v>
                </c:pt>
                <c:pt idx="8">
                  <c:v>0.0116</c:v>
                </c:pt>
                <c:pt idx="9">
                  <c:v>0.00166666666666667</c:v>
                </c:pt>
              </c:numCache>
            </c:numRef>
          </c:val>
        </c:ser>
        <c:ser>
          <c:idx val="0"/>
          <c:order val="1"/>
          <c:tx>
            <c:strRef>
              <c:f>"排班方案1给出的公平1的方差变化图"</c:f>
              <c:strCache>
                <c:ptCount val="1"/>
                <c:pt idx="0">
                  <c:v>排班方案1给出的公平1的方差变化图</c:v>
                </c:pt>
              </c:strCache>
            </c:strRef>
          </c:tx>
          <c:spPr>
            <a:solidFill>
              <a:srgbClr val="00B0F0">
                <a:alpha val="50196"/>
              </a:srgbClr>
            </a:solidFill>
            <a:ln>
              <a:solidFill>
                <a:srgbClr val="FFFF00"/>
              </a:solidFill>
            </a:ln>
            <a:effectLst/>
          </c:spPr>
          <c:dLbls>
            <c:delete val="1"/>
          </c:dLbls>
          <c:val>
            <c:numRef>
              <c:f>(给定情境下排班情况!$P$4,给定情境下排班情况!$P$21,给定情境下排班情况!$P$38,给定情境下排班情况!$P$55,给定情境下排班情况!$P$72,给定情境下排班情况!$P$89,给定情境下排班情况!$P$106,给定情境下排班情况!$P$123,给定情境下排班情况!$P$140,给定情境下排班情况!$P$157)</c:f>
              <c:numCache>
                <c:formatCode>General</c:formatCode>
                <c:ptCount val="10"/>
                <c:pt idx="0">
                  <c:v>0.0303654729109275</c:v>
                </c:pt>
                <c:pt idx="1">
                  <c:v>0.00182513243065859</c:v>
                </c:pt>
                <c:pt idx="2">
                  <c:v>0.0427249494170328</c:v>
                </c:pt>
                <c:pt idx="3">
                  <c:v>0.064899721534428</c:v>
                </c:pt>
                <c:pt idx="4">
                  <c:v>0.0241181657848324</c:v>
                </c:pt>
                <c:pt idx="5">
                  <c:v>0.0933333333333334</c:v>
                </c:pt>
                <c:pt idx="6">
                  <c:v>0.115347064751827</c:v>
                </c:pt>
                <c:pt idx="7">
                  <c:v>0.0299479166666667</c:v>
                </c:pt>
                <c:pt idx="8">
                  <c:v>0.00426666666666667</c:v>
                </c:pt>
                <c:pt idx="9">
                  <c:v>0.00617283950617284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6720032"/>
        <c:axId val="1120582240"/>
      </c:areaChart>
      <c:catAx>
        <c:axId val="102672003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20582240"/>
        <c:crosses val="autoZero"/>
        <c:auto val="1"/>
        <c:lblAlgn val="ctr"/>
        <c:lblOffset val="100"/>
        <c:noMultiLvlLbl val="0"/>
      </c:catAx>
      <c:valAx>
        <c:axId val="112058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26720032"/>
        <c:crosses val="autoZero"/>
        <c:crossBetween val="midCat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b="1"/>
              <a:t>排班方案</a:t>
            </a:r>
            <a:r>
              <a:rPr lang="en-US" altLang="zh-CN" b="1"/>
              <a:t>2</a:t>
            </a:r>
            <a:r>
              <a:rPr lang="zh-CN" altLang="en-US" b="1"/>
              <a:t>下两种公平的方差变化图</a:t>
            </a:r>
            <a:endParaRPr lang="zh-CN" altLang="en-US" b="1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areaChart>
        <c:grouping val="standard"/>
        <c:varyColors val="0"/>
        <c:ser>
          <c:idx val="1"/>
          <c:order val="0"/>
          <c:tx>
            <c:strRef>
              <c:f>"公平1"</c:f>
              <c:strCache>
                <c:ptCount val="1"/>
                <c:pt idx="0">
                  <c:v>公平1</c:v>
                </c:pt>
              </c:strCache>
            </c:strRef>
          </c:tx>
          <c:spPr>
            <a:solidFill>
              <a:srgbClr val="33CCFF"/>
            </a:solidFill>
            <a:ln w="25400">
              <a:solidFill>
                <a:srgbClr val="0066CC"/>
              </a:solidFill>
            </a:ln>
          </c:spPr>
          <c:dLbls>
            <c:delete val="1"/>
          </c:dLbls>
          <c:val>
            <c:numRef>
              <c:f>(两种公平定义的比较!$P$4,'[1]#REF'!$P$21,'[1]#REF'!$P$38,'[1]#REF'!$P$55,'[1]#REF'!$P$72,'[1]#REF'!$P$89,'[1]#REF'!$P$106,'[1]#REF'!$P$123,'[1]#REF'!$P$140,'[1]#REF'!$P$157)</c:f>
              <c:numCache>
                <c:formatCode>General</c:formatCode>
                <c:ptCount val="10"/>
                <c:pt idx="0">
                  <c:v>0.0303654729109275</c:v>
                </c:pt>
                <c:pt idx="1">
                  <c:v>0.00182513243065859</c:v>
                </c:pt>
                <c:pt idx="2">
                  <c:v>0.0383260590795912</c:v>
                </c:pt>
                <c:pt idx="3">
                  <c:v>0.0768392325639603</c:v>
                </c:pt>
                <c:pt idx="4">
                  <c:v>0.0747883597883598</c:v>
                </c:pt>
                <c:pt idx="5">
                  <c:v>0.204444444444444</c:v>
                </c:pt>
                <c:pt idx="6">
                  <c:v>0.113776297556059</c:v>
                </c:pt>
                <c:pt idx="7">
                  <c:v>0.116666666666667</c:v>
                </c:pt>
                <c:pt idx="8">
                  <c:v>0.00801975308641975</c:v>
                </c:pt>
                <c:pt idx="9">
                  <c:v>0.00617283950617284</c:v>
                </c:pt>
              </c:numCache>
            </c:numRef>
          </c:val>
        </c:ser>
        <c:ser>
          <c:idx val="2"/>
          <c:order val="1"/>
          <c:tx>
            <c:strRef>
              <c:f>"公平2"</c:f>
              <c:strCache>
                <c:ptCount val="1"/>
                <c:pt idx="0">
                  <c:v>公平2</c:v>
                </c:pt>
              </c:strCache>
            </c:strRef>
          </c:tx>
          <c:spPr>
            <a:solidFill>
              <a:srgbClr val="FFC000">
                <a:alpha val="50196"/>
              </a:srgbClr>
            </a:solidFill>
            <a:ln w="12700">
              <a:solidFill>
                <a:schemeClr val="tx1"/>
              </a:solidFill>
            </a:ln>
            <a:effectLst/>
          </c:spPr>
          <c:dLbls>
            <c:delete val="1"/>
          </c:dLbls>
          <c:val>
            <c:numRef>
              <c:f>(两种公平定义的比较!$V$4,'[1]#REF'!$V$21,'[1]#REF'!$V$38,'[1]#REF'!$V$55,'[1]#REF'!$V$72,'[1]#REF'!$V$89,'[1]#REF'!$V$106,'[1]#REF'!$V$123,'[1]#REF'!$V$140,'[1]#REF'!$V$157)</c:f>
              <c:numCache>
                <c:formatCode>General</c:formatCode>
                <c:ptCount val="10"/>
                <c:pt idx="0">
                  <c:v>0.0142808169556421</c:v>
                </c:pt>
                <c:pt idx="1">
                  <c:v>0.00601041193115785</c:v>
                </c:pt>
                <c:pt idx="2">
                  <c:v>0.0156812684485012</c:v>
                </c:pt>
                <c:pt idx="3">
                  <c:v>0.0145576656492303</c:v>
                </c:pt>
                <c:pt idx="4">
                  <c:v>0.00965857319503673</c:v>
                </c:pt>
                <c:pt idx="5">
                  <c:v>0.0416</c:v>
                </c:pt>
                <c:pt idx="6">
                  <c:v>0.0275868055555556</c:v>
                </c:pt>
                <c:pt idx="7">
                  <c:v>0.0320138888888889</c:v>
                </c:pt>
                <c:pt idx="8">
                  <c:v>0.0116</c:v>
                </c:pt>
                <c:pt idx="9">
                  <c:v>0.00166666666666667</c:v>
                </c:pt>
              </c:numCache>
            </c:numRef>
          </c:val>
        </c:ser>
        <c:ser>
          <c:idx val="0"/>
          <c:order val="2"/>
          <c:tx>
            <c:strRef>
              <c:f>"公平3"</c:f>
              <c:strCache>
                <c:ptCount val="1"/>
                <c:pt idx="0">
                  <c:v>公平3</c:v>
                </c:pt>
              </c:strCache>
            </c:strRef>
          </c:tx>
          <c:spPr>
            <a:solidFill>
              <a:srgbClr val="33CCFF">
                <a:alpha val="50196"/>
              </a:srgbClr>
            </a:solidFill>
            <a:ln w="38100">
              <a:solidFill>
                <a:srgbClr val="FFFF00"/>
              </a:solidFill>
            </a:ln>
            <a:effectLst/>
          </c:spPr>
          <c:dLbls>
            <c:delete val="1"/>
          </c:dLbls>
          <c:val>
            <c:numRef>
              <c:f>(两种公平定义的比较!$AB$4,'[1]#REF'!$AB$21,'[1]#REF'!$AB$38,'[1]#REF'!$AB$55,'[1]#REF'!$AB$72,'[1]#REF'!$AB$89,'[1]#REF'!$AB$106,'[1]#REF'!$AB$123,'[1]#REF'!$AB$140,'[1]#REF'!$AB$157)</c:f>
              <c:numCache>
                <c:formatCode>General</c:formatCode>
                <c:ptCount val="10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7115936"/>
        <c:axId val="1251453920"/>
      </c:areaChart>
      <c:catAx>
        <c:axId val="144711593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251453920"/>
        <c:crosses val="autoZero"/>
        <c:auto val="1"/>
        <c:lblAlgn val="ctr"/>
        <c:lblOffset val="100"/>
        <c:noMultiLvlLbl val="0"/>
      </c:catAx>
      <c:valAx>
        <c:axId val="125145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47115936"/>
        <c:crosses val="autoZero"/>
        <c:crossBetween val="midCat"/>
      </c:valAx>
    </c:plotArea>
    <c:legend>
      <c:legendPos val="r"/>
      <c:legendEntry>
        <c:idx val="2"/>
        <c:delete val="1"/>
      </c:legendEntry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b="1"/>
              <a:t>排班方案</a:t>
            </a:r>
            <a:r>
              <a:rPr lang="en-US" altLang="zh-CN" b="1"/>
              <a:t>1</a:t>
            </a:r>
            <a:r>
              <a:rPr altLang="en-US" b="1"/>
              <a:t>下</a:t>
            </a:r>
            <a:r>
              <a:rPr lang="zh-CN" altLang="en-US" b="1"/>
              <a:t>三种公平的方差变化图</a:t>
            </a:r>
            <a:endParaRPr lang="zh-CN" altLang="en-US" b="1"/>
          </a:p>
        </c:rich>
      </c:tx>
      <c:layout>
        <c:manualLayout>
          <c:xMode val="edge"/>
          <c:yMode val="edge"/>
          <c:x val="0.114288888888889"/>
          <c:y val="0.0205277777777778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areaChart>
        <c:grouping val="standard"/>
        <c:varyColors val="0"/>
        <c:ser>
          <c:idx val="1"/>
          <c:order val="0"/>
          <c:tx>
            <c:strRef>
              <c:f>"公平1"</c:f>
              <c:strCache>
                <c:ptCount val="1"/>
                <c:pt idx="0">
                  <c:v>公平1</c:v>
                </c:pt>
              </c:strCache>
            </c:strRef>
          </c:tx>
          <c:spPr>
            <a:solidFill>
              <a:srgbClr val="CCCCFF">
                <a:alpha val="60000"/>
              </a:srgbClr>
            </a:solidFill>
            <a:ln>
              <a:solidFill>
                <a:srgbClr val="FF0000"/>
              </a:solidFill>
            </a:ln>
          </c:spPr>
          <c:dLbls>
            <c:delete val="1"/>
          </c:dLbls>
          <c:val>
            <c:numRef>
              <c:f>(给定情境下排班情况!$P$4,给定情境下排班情况!$P$21,给定情境下排班情况!$P$38,给定情境下排班情况!$P$55,给定情境下排班情况!$P$72,给定情境下排班情况!$P$89,给定情境下排班情况!$P$106,给定情境下排班情况!$P$123,给定情境下排班情况!$P$140,给定情境下排班情况!$P$157)</c:f>
              <c:numCache>
                <c:formatCode>General</c:formatCode>
                <c:ptCount val="10"/>
                <c:pt idx="0">
                  <c:v>0.0303654729109275</c:v>
                </c:pt>
                <c:pt idx="1">
                  <c:v>0.00182513243065859</c:v>
                </c:pt>
                <c:pt idx="2">
                  <c:v>0.0427249494170328</c:v>
                </c:pt>
                <c:pt idx="3">
                  <c:v>0.064899721534428</c:v>
                </c:pt>
                <c:pt idx="4">
                  <c:v>0.0241181657848324</c:v>
                </c:pt>
                <c:pt idx="5">
                  <c:v>0.0933333333333334</c:v>
                </c:pt>
                <c:pt idx="6">
                  <c:v>0.115347064751827</c:v>
                </c:pt>
                <c:pt idx="7">
                  <c:v>0.0299479166666667</c:v>
                </c:pt>
                <c:pt idx="8">
                  <c:v>0.00426666666666667</c:v>
                </c:pt>
                <c:pt idx="9">
                  <c:v>0.00617283950617284</c:v>
                </c:pt>
              </c:numCache>
            </c:numRef>
          </c:val>
        </c:ser>
        <c:ser>
          <c:idx val="2"/>
          <c:order val="1"/>
          <c:tx>
            <c:strRef>
              <c:f>"公平2"</c:f>
              <c:strCache>
                <c:ptCount val="1"/>
                <c:pt idx="0">
                  <c:v>公平2</c:v>
                </c:pt>
              </c:strCache>
            </c:strRef>
          </c:tx>
          <c:spPr>
            <a:solidFill>
              <a:srgbClr val="33CCFF">
                <a:alpha val="49804"/>
              </a:srgbClr>
            </a:solidFill>
            <a:ln w="28575" cap="rnd">
              <a:solidFill>
                <a:srgbClr val="FFC000">
                  <a:alpha val="41000"/>
                </a:srgbClr>
              </a:solidFill>
              <a:round/>
            </a:ln>
            <a:effectLst/>
          </c:spPr>
          <c:dLbls>
            <c:delete val="1"/>
          </c:dLbls>
          <c:val>
            <c:numRef>
              <c:f>(给定情境下排班情况!#REF!,给定情境下排班情况!$V$21,给定情境下排班情况!$V$38,给定情境下排班情况!$V$55,给定情境下排班情况!$V$72,给定情境下排班情况!$V$89,给定情境下排班情况!$V$106,给定情境下排班情况!$V$123,给定情境下排班情况!$V$140,给定情境下排班情况!$V$157)</c:f>
              <c:numCache>
                <c:formatCode>General</c:formatCode>
                <c:ptCount val="9"/>
                <c:pt idx="0">
                  <c:v>0.00601041193115785</c:v>
                </c:pt>
                <c:pt idx="1">
                  <c:v>0.0183823768638953</c:v>
                </c:pt>
                <c:pt idx="2">
                  <c:v>0.0232124737150961</c:v>
                </c:pt>
                <c:pt idx="3">
                  <c:v>0.0205847898355391</c:v>
                </c:pt>
                <c:pt idx="4">
                  <c:v>0.00684444444444444</c:v>
                </c:pt>
                <c:pt idx="5">
                  <c:v>0.0202469135802469</c:v>
                </c:pt>
                <c:pt idx="6">
                  <c:v>0.0140837191358025</c:v>
                </c:pt>
                <c:pt idx="7">
                  <c:v>0.0034</c:v>
                </c:pt>
                <c:pt idx="8">
                  <c:v>0.000555555555555555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6273391"/>
        <c:axId val="972859263"/>
      </c:areaChart>
      <c:catAx>
        <c:axId val="126627339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72859263"/>
        <c:crosses val="autoZero"/>
        <c:auto val="1"/>
        <c:lblAlgn val="ctr"/>
        <c:lblOffset val="100"/>
        <c:noMultiLvlLbl val="0"/>
      </c:catAx>
      <c:valAx>
        <c:axId val="972859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266273391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74221851851852"/>
          <c:y val="0.30860162037037"/>
          <c:w val="0.321722003026083"/>
          <c:h val="0.348592125999537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110490</xdr:colOff>
      <xdr:row>175</xdr:row>
      <xdr:rowOff>153035</xdr:rowOff>
    </xdr:from>
    <xdr:to>
      <xdr:col>8</xdr:col>
      <xdr:colOff>646660</xdr:colOff>
      <xdr:row>200</xdr:row>
      <xdr:rowOff>14525</xdr:rowOff>
    </xdr:to>
    <xdr:graphicFrame>
      <xdr:nvGraphicFramePr>
        <xdr:cNvPr id="2" name="图表 1"/>
        <xdr:cNvGraphicFramePr/>
      </xdr:nvGraphicFramePr>
      <xdr:xfrm>
        <a:off x="110490" y="30932755"/>
        <a:ext cx="5701665" cy="42583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7135</xdr:colOff>
      <xdr:row>175</xdr:row>
      <xdr:rowOff>152400</xdr:rowOff>
    </xdr:from>
    <xdr:to>
      <xdr:col>16</xdr:col>
      <xdr:colOff>754072</xdr:colOff>
      <xdr:row>200</xdr:row>
      <xdr:rowOff>13890</xdr:rowOff>
    </xdr:to>
    <xdr:graphicFrame>
      <xdr:nvGraphicFramePr>
        <xdr:cNvPr id="4" name="图表 3"/>
        <xdr:cNvGraphicFramePr/>
      </xdr:nvGraphicFramePr>
      <xdr:xfrm>
        <a:off x="5819140" y="30932120"/>
        <a:ext cx="5673725" cy="42583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185057</xdr:colOff>
      <xdr:row>187</xdr:row>
      <xdr:rowOff>169544</xdr:rowOff>
    </xdr:from>
    <xdr:to>
      <xdr:col>12</xdr:col>
      <xdr:colOff>98657</xdr:colOff>
      <xdr:row>212</xdr:row>
      <xdr:rowOff>105867</xdr:rowOff>
    </xdr:to>
    <xdr:graphicFrame>
      <xdr:nvGraphicFramePr>
        <xdr:cNvPr id="2" name="图表 1"/>
        <xdr:cNvGraphicFramePr/>
      </xdr:nvGraphicFramePr>
      <xdr:xfrm>
        <a:off x="2122170" y="33061275"/>
        <a:ext cx="6004560" cy="43338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119742</xdr:colOff>
      <xdr:row>187</xdr:row>
      <xdr:rowOff>141514</xdr:rowOff>
    </xdr:from>
    <xdr:to>
      <xdr:col>17</xdr:col>
      <xdr:colOff>272828</xdr:colOff>
      <xdr:row>212</xdr:row>
      <xdr:rowOff>107228</xdr:rowOff>
    </xdr:to>
    <xdr:graphicFrame>
      <xdr:nvGraphicFramePr>
        <xdr:cNvPr id="3" name="图表 2"/>
        <xdr:cNvGraphicFramePr/>
      </xdr:nvGraphicFramePr>
      <xdr:xfrm>
        <a:off x="8147685" y="33033335"/>
        <a:ext cx="5654675" cy="43630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195943</xdr:colOff>
      <xdr:row>212</xdr:row>
      <xdr:rowOff>119742</xdr:rowOff>
    </xdr:from>
    <xdr:to>
      <xdr:col>12</xdr:col>
      <xdr:colOff>109543</xdr:colOff>
      <xdr:row>237</xdr:row>
      <xdr:rowOff>85456</xdr:rowOff>
    </xdr:to>
    <xdr:graphicFrame>
      <xdr:nvGraphicFramePr>
        <xdr:cNvPr id="6" name="图表 5"/>
        <xdr:cNvGraphicFramePr/>
      </xdr:nvGraphicFramePr>
      <xdr:xfrm>
        <a:off x="2132965" y="37409120"/>
        <a:ext cx="6004560" cy="43630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REF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#REF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176"/>
  <sheetViews>
    <sheetView tabSelected="1" zoomScale="59" zoomScaleNormal="59" workbookViewId="0">
      <selection activeCell="T177" sqref="T177"/>
    </sheetView>
  </sheetViews>
  <sheetFormatPr defaultColWidth="9" defaultRowHeight="13.85"/>
  <cols>
    <col min="13" max="13" width="14.6637168141593" customWidth="1"/>
    <col min="17" max="17" width="13.6637168141593" customWidth="1"/>
    <col min="18" max="18" width="16.1150442477876" customWidth="1"/>
    <col min="19" max="19" width="13.1150442477876" customWidth="1"/>
    <col min="20" max="20" width="12.7964601769912"/>
    <col min="21" max="21" width="14.7787610619469" customWidth="1"/>
    <col min="22" max="22" width="20.6637168141593" customWidth="1"/>
    <col min="23" max="23" width="8.7787610619469" customWidth="1"/>
    <col min="25" max="25" width="21.4424778761062" customWidth="1"/>
  </cols>
  <sheetData>
    <row r="1" ht="13.8" customHeight="1" spans="1:6">
      <c r="A1" s="1" t="s">
        <v>0</v>
      </c>
      <c r="B1" s="1"/>
      <c r="C1" s="1"/>
      <c r="D1" s="1"/>
      <c r="E1" s="1"/>
      <c r="F1" s="1"/>
    </row>
    <row r="2" ht="13.8" customHeight="1" spans="1:6">
      <c r="A2" s="1"/>
      <c r="B2" s="1"/>
      <c r="C2" s="1"/>
      <c r="D2" s="1"/>
      <c r="E2" s="1"/>
      <c r="F2" s="1"/>
    </row>
    <row r="3" spans="1:23">
      <c r="A3">
        <v>1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s="2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t="s">
        <v>13</v>
      </c>
      <c r="O3" t="s">
        <v>14</v>
      </c>
      <c r="P3" t="s">
        <v>15</v>
      </c>
      <c r="Q3" t="s">
        <v>16</v>
      </c>
      <c r="R3" t="s">
        <v>17</v>
      </c>
      <c r="S3" t="s">
        <v>12</v>
      </c>
      <c r="T3" t="s">
        <v>13</v>
      </c>
      <c r="U3" t="s">
        <v>14</v>
      </c>
      <c r="V3" t="s">
        <v>15</v>
      </c>
      <c r="W3" t="s">
        <v>16</v>
      </c>
    </row>
    <row r="4" spans="1:23">
      <c r="A4">
        <v>1</v>
      </c>
      <c r="B4">
        <v>6</v>
      </c>
      <c r="C4">
        <v>4</v>
      </c>
      <c r="D4">
        <v>1</v>
      </c>
      <c r="E4">
        <v>-1</v>
      </c>
      <c r="F4">
        <v>1</v>
      </c>
      <c r="G4" s="2">
        <v>2</v>
      </c>
      <c r="H4" s="2">
        <v>0</v>
      </c>
      <c r="I4" s="2">
        <v>0</v>
      </c>
      <c r="J4" s="2">
        <v>0</v>
      </c>
      <c r="K4">
        <f>IF(C4=0,0,SUM(G4:J4)/C4)</f>
        <v>0.5</v>
      </c>
      <c r="L4">
        <f>IF(AND(C4&gt;-1,C4&lt;B4),1,0)</f>
        <v>1</v>
      </c>
      <c r="M4">
        <f>K4*L4</f>
        <v>0.5</v>
      </c>
      <c r="N4">
        <f>SUM(M4:M18)/SUM(L4:L18)</f>
        <v>0.436363636363636</v>
      </c>
      <c r="O4">
        <f>SQRT((1/SUM(L4:L18))*SUM(Q4:Q18))</f>
        <v>0.174256916393374</v>
      </c>
      <c r="P4">
        <f>POWER(O4,2)</f>
        <v>0.0303654729109275</v>
      </c>
      <c r="Q4">
        <f>IF(L4=1,POWER(N4-M4,2),0)</f>
        <v>0.00404958677685951</v>
      </c>
      <c r="R4">
        <f>SUM(G4:J4)/B4</f>
        <v>0.333333333333333</v>
      </c>
      <c r="S4">
        <f>L4*R4</f>
        <v>0.333333333333333</v>
      </c>
      <c r="T4">
        <f>SUM(S4:S18)/SUM(L4:L18)</f>
        <v>0.276728826728827</v>
      </c>
      <c r="U4">
        <f>SQRT(1/SUM(L4:L18)*SUM(W4:W18))</f>
        <v>0.119502372175795</v>
      </c>
      <c r="V4">
        <f>POWER(U4,2)</f>
        <v>0.0142808169556421</v>
      </c>
      <c r="W4">
        <f>POWER(T4-S4,2)*L4</f>
        <v>0.00320407016793963</v>
      </c>
    </row>
    <row r="5" spans="1:23">
      <c r="A5">
        <v>2</v>
      </c>
      <c r="B5">
        <v>11</v>
      </c>
      <c r="C5">
        <v>6</v>
      </c>
      <c r="D5">
        <v>1</v>
      </c>
      <c r="E5">
        <v>-1</v>
      </c>
      <c r="F5">
        <v>1</v>
      </c>
      <c r="G5" s="2">
        <v>1</v>
      </c>
      <c r="H5" s="3">
        <v>1</v>
      </c>
      <c r="I5" s="2">
        <v>0</v>
      </c>
      <c r="J5" s="2">
        <v>0</v>
      </c>
      <c r="K5">
        <f t="shared" ref="K5:K18" si="0">IF(C5=0,0,SUM(G5:J5)/C5)</f>
        <v>0.333333333333333</v>
      </c>
      <c r="L5">
        <f t="shared" ref="L5:L18" si="1">IF(AND(C5&gt;-1,C5&lt;B5),1,0)</f>
        <v>1</v>
      </c>
      <c r="M5">
        <f t="shared" ref="M5:M18" si="2">K5*L5</f>
        <v>0.333333333333333</v>
      </c>
      <c r="N5">
        <f>SUM(M4:M18)/SUM(L4:L18)</f>
        <v>0.436363636363636</v>
      </c>
      <c r="Q5">
        <f t="shared" ref="Q5:Q18" si="3">IF(L5=1,POWER(N5-M5,2),0)</f>
        <v>0.0106152433425161</v>
      </c>
      <c r="R5">
        <f t="shared" ref="R5:R18" si="4">SUM(G5:J5)/B5</f>
        <v>0.181818181818182</v>
      </c>
      <c r="S5">
        <f t="shared" ref="S5:S18" si="5">L5*R5</f>
        <v>0.181818181818182</v>
      </c>
      <c r="T5">
        <f>SUM(S4:S18)/SUM(L4:L18)</f>
        <v>0.276728826728827</v>
      </c>
      <c r="W5">
        <f t="shared" ref="W5:W18" si="6">POWER(T5-S5,2)*L5</f>
        <v>0.00900803051735452</v>
      </c>
    </row>
    <row r="6" spans="1:23">
      <c r="A6">
        <v>3</v>
      </c>
      <c r="B6">
        <v>9</v>
      </c>
      <c r="C6">
        <v>8</v>
      </c>
      <c r="D6">
        <v>1</v>
      </c>
      <c r="E6">
        <v>-1</v>
      </c>
      <c r="F6">
        <v>1</v>
      </c>
      <c r="G6" s="2">
        <v>1</v>
      </c>
      <c r="H6" s="2">
        <v>2</v>
      </c>
      <c r="I6" s="2">
        <v>1</v>
      </c>
      <c r="J6" s="2">
        <v>0</v>
      </c>
      <c r="K6">
        <f t="shared" si="0"/>
        <v>0.5</v>
      </c>
      <c r="L6">
        <f t="shared" si="1"/>
        <v>1</v>
      </c>
      <c r="M6">
        <f t="shared" si="2"/>
        <v>0.5</v>
      </c>
      <c r="N6">
        <f>SUM(M4:M18)/SUM(L4:L18)</f>
        <v>0.436363636363636</v>
      </c>
      <c r="Q6">
        <f t="shared" si="3"/>
        <v>0.00404958677685951</v>
      </c>
      <c r="R6">
        <f t="shared" si="4"/>
        <v>0.444444444444444</v>
      </c>
      <c r="S6">
        <f t="shared" si="5"/>
        <v>0.444444444444444</v>
      </c>
      <c r="T6">
        <f>SUM(S4:S18)/SUM(L4:L18)</f>
        <v>0.276728826728827</v>
      </c>
      <c r="W6">
        <f t="shared" si="6"/>
        <v>0.0281285284257312</v>
      </c>
    </row>
    <row r="7" spans="1:23">
      <c r="A7">
        <v>4</v>
      </c>
      <c r="B7">
        <v>10</v>
      </c>
      <c r="C7">
        <v>5</v>
      </c>
      <c r="D7">
        <v>1</v>
      </c>
      <c r="E7">
        <v>0</v>
      </c>
      <c r="F7">
        <v>1</v>
      </c>
      <c r="G7" s="2">
        <v>1</v>
      </c>
      <c r="H7" s="2">
        <v>1</v>
      </c>
      <c r="I7" s="2">
        <v>1</v>
      </c>
      <c r="J7" s="2">
        <v>0</v>
      </c>
      <c r="K7">
        <f t="shared" si="0"/>
        <v>0.6</v>
      </c>
      <c r="L7">
        <f t="shared" si="1"/>
        <v>1</v>
      </c>
      <c r="M7">
        <f t="shared" si="2"/>
        <v>0.6</v>
      </c>
      <c r="N7">
        <f>SUM(M4:M18)/SUM(L4:L18)</f>
        <v>0.436363636363636</v>
      </c>
      <c r="Q7">
        <f t="shared" si="3"/>
        <v>0.0267768595041322</v>
      </c>
      <c r="R7">
        <f t="shared" si="4"/>
        <v>0.3</v>
      </c>
      <c r="S7">
        <f t="shared" si="5"/>
        <v>0.3</v>
      </c>
      <c r="T7">
        <f>SUM(S4:S18)/SUM(L4:L18)</f>
        <v>0.276728826728827</v>
      </c>
      <c r="W7">
        <f t="shared" si="6"/>
        <v>0.00054154750541697</v>
      </c>
    </row>
    <row r="8" spans="1:23">
      <c r="A8">
        <v>5</v>
      </c>
      <c r="B8">
        <v>13</v>
      </c>
      <c r="C8">
        <v>8</v>
      </c>
      <c r="D8">
        <v>1</v>
      </c>
      <c r="E8">
        <v>0</v>
      </c>
      <c r="F8">
        <v>1</v>
      </c>
      <c r="G8" s="2">
        <v>2</v>
      </c>
      <c r="H8" s="2">
        <v>1</v>
      </c>
      <c r="I8" s="2">
        <v>0</v>
      </c>
      <c r="J8" s="2">
        <v>1</v>
      </c>
      <c r="K8">
        <f t="shared" si="0"/>
        <v>0.5</v>
      </c>
      <c r="L8">
        <f t="shared" si="1"/>
        <v>1</v>
      </c>
      <c r="M8">
        <f t="shared" si="2"/>
        <v>0.5</v>
      </c>
      <c r="N8">
        <f>SUM(M4:M18)/SUM(L4:L18)</f>
        <v>0.436363636363636</v>
      </c>
      <c r="Q8">
        <f t="shared" si="3"/>
        <v>0.00404958677685951</v>
      </c>
      <c r="R8">
        <f t="shared" si="4"/>
        <v>0.307692307692308</v>
      </c>
      <c r="S8">
        <f t="shared" si="5"/>
        <v>0.307692307692308</v>
      </c>
      <c r="T8">
        <f>SUM(S4:S18)/SUM(L4:L18)</f>
        <v>0.276728826728827</v>
      </c>
      <c r="W8">
        <f t="shared" si="6"/>
        <v>0.000958737153375851</v>
      </c>
    </row>
    <row r="9" spans="1:23">
      <c r="A9">
        <v>6</v>
      </c>
      <c r="B9">
        <v>15</v>
      </c>
      <c r="C9">
        <v>11</v>
      </c>
      <c r="D9">
        <v>1</v>
      </c>
      <c r="E9">
        <v>1</v>
      </c>
      <c r="F9">
        <v>1</v>
      </c>
      <c r="G9" s="3">
        <v>1</v>
      </c>
      <c r="H9" s="2">
        <v>1</v>
      </c>
      <c r="I9" s="2">
        <v>1</v>
      </c>
      <c r="J9" s="2">
        <v>1</v>
      </c>
      <c r="K9">
        <f t="shared" si="0"/>
        <v>0.363636363636364</v>
      </c>
      <c r="L9">
        <f t="shared" si="1"/>
        <v>1</v>
      </c>
      <c r="M9">
        <f t="shared" si="2"/>
        <v>0.363636363636364</v>
      </c>
      <c r="N9">
        <f>SUM(M4:M18)/SUM(L4:L18)</f>
        <v>0.436363636363636</v>
      </c>
      <c r="Q9">
        <f t="shared" si="3"/>
        <v>0.0052892561983471</v>
      </c>
      <c r="R9">
        <f t="shared" si="4"/>
        <v>0.266666666666667</v>
      </c>
      <c r="S9">
        <f t="shared" si="5"/>
        <v>0.266666666666667</v>
      </c>
      <c r="T9">
        <f>SUM(S4:S18)/SUM(L4:L18)</f>
        <v>0.276728826728827</v>
      </c>
      <c r="W9">
        <f t="shared" si="6"/>
        <v>0.000101247065116529</v>
      </c>
    </row>
    <row r="10" spans="1:23">
      <c r="A10">
        <v>7</v>
      </c>
      <c r="B10">
        <v>6</v>
      </c>
      <c r="C10">
        <v>4</v>
      </c>
      <c r="D10">
        <v>1</v>
      </c>
      <c r="E10">
        <v>0</v>
      </c>
      <c r="F10">
        <v>1</v>
      </c>
      <c r="G10" s="13">
        <v>1</v>
      </c>
      <c r="H10" s="2">
        <v>1</v>
      </c>
      <c r="I10" s="2">
        <v>0</v>
      </c>
      <c r="J10" s="2">
        <v>0</v>
      </c>
      <c r="K10">
        <f t="shared" si="0"/>
        <v>0.5</v>
      </c>
      <c r="L10">
        <f t="shared" si="1"/>
        <v>1</v>
      </c>
      <c r="M10">
        <f t="shared" si="2"/>
        <v>0.5</v>
      </c>
      <c r="N10">
        <f>SUM(M4:M18)/SUM(L4:L18)</f>
        <v>0.436363636363636</v>
      </c>
      <c r="Q10">
        <f t="shared" si="3"/>
        <v>0.00404958677685951</v>
      </c>
      <c r="R10">
        <f t="shared" si="4"/>
        <v>0.333333333333333</v>
      </c>
      <c r="S10">
        <f t="shared" si="5"/>
        <v>0.333333333333333</v>
      </c>
      <c r="T10">
        <f>SUM(S4:S18)/SUM(L4:L18)</f>
        <v>0.276728826728827</v>
      </c>
      <c r="W10">
        <f t="shared" si="6"/>
        <v>0.00320407016793963</v>
      </c>
    </row>
    <row r="11" spans="1:23">
      <c r="A11">
        <v>8</v>
      </c>
      <c r="B11">
        <v>10</v>
      </c>
      <c r="C11">
        <v>5</v>
      </c>
      <c r="D11">
        <v>0</v>
      </c>
      <c r="E11">
        <v>1</v>
      </c>
      <c r="F11">
        <v>1</v>
      </c>
      <c r="G11" s="2">
        <v>1</v>
      </c>
      <c r="H11" s="3">
        <v>0</v>
      </c>
      <c r="I11" s="2">
        <v>1</v>
      </c>
      <c r="J11" s="2">
        <v>0</v>
      </c>
      <c r="K11">
        <f t="shared" si="0"/>
        <v>0.4</v>
      </c>
      <c r="L11">
        <f t="shared" si="1"/>
        <v>1</v>
      </c>
      <c r="M11">
        <f t="shared" si="2"/>
        <v>0.4</v>
      </c>
      <c r="N11">
        <f>SUM(M4:M18)/SUM(L4:L18)</f>
        <v>0.436363636363636</v>
      </c>
      <c r="Q11">
        <f t="shared" si="3"/>
        <v>0.00132231404958677</v>
      </c>
      <c r="R11">
        <f t="shared" si="4"/>
        <v>0.2</v>
      </c>
      <c r="S11">
        <f t="shared" si="5"/>
        <v>0.2</v>
      </c>
      <c r="T11">
        <f>SUM(S4:S18)/SUM(L4:L18)</f>
        <v>0.276728826728827</v>
      </c>
      <c r="W11">
        <f t="shared" si="6"/>
        <v>0.00588731285118231</v>
      </c>
    </row>
    <row r="12" spans="1:23">
      <c r="A12">
        <v>9</v>
      </c>
      <c r="B12">
        <v>5</v>
      </c>
      <c r="C12">
        <v>3</v>
      </c>
      <c r="D12">
        <v>0</v>
      </c>
      <c r="E12">
        <v>0</v>
      </c>
      <c r="F12">
        <v>1</v>
      </c>
      <c r="G12" s="2">
        <v>0</v>
      </c>
      <c r="H12" s="2">
        <v>0</v>
      </c>
      <c r="I12" s="2">
        <v>1</v>
      </c>
      <c r="J12" s="2">
        <v>1</v>
      </c>
      <c r="K12">
        <f t="shared" si="0"/>
        <v>0.666666666666667</v>
      </c>
      <c r="L12">
        <f t="shared" si="1"/>
        <v>1</v>
      </c>
      <c r="M12">
        <f t="shared" si="2"/>
        <v>0.666666666666667</v>
      </c>
      <c r="N12">
        <f>SUM(M4:M18)/SUM(L4:L18)</f>
        <v>0.436363636363636</v>
      </c>
      <c r="Q12">
        <f t="shared" si="3"/>
        <v>0.0530394857667585</v>
      </c>
      <c r="R12">
        <f t="shared" si="4"/>
        <v>0.4</v>
      </c>
      <c r="S12">
        <f t="shared" si="5"/>
        <v>0.4</v>
      </c>
      <c r="T12">
        <f>SUM(S4:S18)/SUM(L4:L18)</f>
        <v>0.276728826728827</v>
      </c>
      <c r="W12">
        <f t="shared" si="6"/>
        <v>0.0151957821596516</v>
      </c>
    </row>
    <row r="13" spans="1:23">
      <c r="A13">
        <v>10</v>
      </c>
      <c r="B13">
        <v>10</v>
      </c>
      <c r="C13">
        <v>1</v>
      </c>
      <c r="D13">
        <v>0</v>
      </c>
      <c r="E13">
        <v>-1</v>
      </c>
      <c r="F13">
        <v>0</v>
      </c>
      <c r="G13" s="3">
        <v>0</v>
      </c>
      <c r="H13" s="2">
        <v>0</v>
      </c>
      <c r="I13" s="2">
        <v>0</v>
      </c>
      <c r="J13" s="2">
        <v>0</v>
      </c>
      <c r="K13">
        <f>IF(C13=0,1,SUM(G13:J13)/C13)</f>
        <v>0</v>
      </c>
      <c r="L13">
        <f t="shared" si="1"/>
        <v>1</v>
      </c>
      <c r="M13">
        <f t="shared" si="2"/>
        <v>0</v>
      </c>
      <c r="N13">
        <f>SUM(M4:M18)/SUM(L4:L18)</f>
        <v>0.436363636363636</v>
      </c>
      <c r="Q13">
        <f t="shared" si="3"/>
        <v>0.190413223140496</v>
      </c>
      <c r="R13">
        <f t="shared" si="4"/>
        <v>0</v>
      </c>
      <c r="S13">
        <f t="shared" si="5"/>
        <v>0</v>
      </c>
      <c r="T13">
        <f>SUM(S4:S18)/SUM(L4:L18)</f>
        <v>0.276728826728827</v>
      </c>
      <c r="W13">
        <f t="shared" si="6"/>
        <v>0.076578843542713</v>
      </c>
    </row>
    <row r="14" spans="1:23">
      <c r="A14" s="6">
        <v>11</v>
      </c>
      <c r="B14" s="6">
        <v>6</v>
      </c>
      <c r="C14" s="6">
        <v>-2</v>
      </c>
      <c r="D14" s="6">
        <v>1</v>
      </c>
      <c r="E14" s="6">
        <v>-1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f t="shared" si="0"/>
        <v>0</v>
      </c>
      <c r="L14" s="6">
        <f t="shared" si="1"/>
        <v>0</v>
      </c>
      <c r="M14">
        <f t="shared" si="2"/>
        <v>0</v>
      </c>
      <c r="N14">
        <f>SUM(M4:M18)/SUM(L4:L18)</f>
        <v>0.436363636363636</v>
      </c>
      <c r="Q14">
        <f t="shared" si="3"/>
        <v>0</v>
      </c>
      <c r="R14">
        <f t="shared" si="4"/>
        <v>0</v>
      </c>
      <c r="S14">
        <f t="shared" si="5"/>
        <v>0</v>
      </c>
      <c r="T14">
        <f>SUM(S4:S18)/SUM(L4:L18)</f>
        <v>0.276728826728827</v>
      </c>
      <c r="W14">
        <f t="shared" si="6"/>
        <v>0</v>
      </c>
    </row>
    <row r="15" spans="1:23">
      <c r="A15" s="6">
        <v>12</v>
      </c>
      <c r="B15" s="6">
        <v>10</v>
      </c>
      <c r="C15" s="6">
        <v>-3</v>
      </c>
      <c r="D15" s="6">
        <v>0</v>
      </c>
      <c r="E15" s="6">
        <v>-1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f t="shared" si="0"/>
        <v>0</v>
      </c>
      <c r="L15" s="6">
        <f t="shared" si="1"/>
        <v>0</v>
      </c>
      <c r="M15">
        <f t="shared" si="2"/>
        <v>0</v>
      </c>
      <c r="N15">
        <f>SUM(M4:M18)/SUM(L4:L18)</f>
        <v>0.436363636363636</v>
      </c>
      <c r="Q15">
        <f t="shared" si="3"/>
        <v>0</v>
      </c>
      <c r="R15">
        <f t="shared" si="4"/>
        <v>0</v>
      </c>
      <c r="S15">
        <f t="shared" si="5"/>
        <v>0</v>
      </c>
      <c r="T15">
        <f>SUM(S4:S18)/SUM(L4:L18)</f>
        <v>0.276728826728827</v>
      </c>
      <c r="W15">
        <f t="shared" si="6"/>
        <v>0</v>
      </c>
    </row>
    <row r="16" spans="1:23">
      <c r="A16" s="6">
        <v>13</v>
      </c>
      <c r="B16" s="6">
        <v>4</v>
      </c>
      <c r="C16" s="6">
        <v>-5</v>
      </c>
      <c r="D16" s="6">
        <v>1</v>
      </c>
      <c r="E16" s="6">
        <v>-1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f t="shared" si="0"/>
        <v>0</v>
      </c>
      <c r="L16" s="6">
        <f t="shared" si="1"/>
        <v>0</v>
      </c>
      <c r="M16">
        <f t="shared" si="2"/>
        <v>0</v>
      </c>
      <c r="N16">
        <f>SUM(M4:M18)/SUM(L4:L18)</f>
        <v>0.436363636363636</v>
      </c>
      <c r="Q16">
        <f t="shared" si="3"/>
        <v>0</v>
      </c>
      <c r="R16">
        <f t="shared" si="4"/>
        <v>0</v>
      </c>
      <c r="S16">
        <f t="shared" si="5"/>
        <v>0</v>
      </c>
      <c r="T16">
        <f>SUM(S4:S18)/SUM(L4:L18)</f>
        <v>0.276728826728827</v>
      </c>
      <c r="W16">
        <f t="shared" si="6"/>
        <v>0</v>
      </c>
    </row>
    <row r="17" spans="1:23">
      <c r="A17" s="6">
        <v>14</v>
      </c>
      <c r="B17" s="6">
        <v>8</v>
      </c>
      <c r="C17" s="6">
        <v>-5</v>
      </c>
      <c r="D17" s="6">
        <v>0</v>
      </c>
      <c r="E17" s="6">
        <v>-1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f t="shared" si="0"/>
        <v>0</v>
      </c>
      <c r="L17" s="6">
        <f t="shared" si="1"/>
        <v>0</v>
      </c>
      <c r="M17">
        <f t="shared" si="2"/>
        <v>0</v>
      </c>
      <c r="N17">
        <f>SUM(M4:M18)/SUM(L4:L18)</f>
        <v>0.436363636363636</v>
      </c>
      <c r="Q17">
        <f t="shared" si="3"/>
        <v>0</v>
      </c>
      <c r="R17">
        <f t="shared" si="4"/>
        <v>0</v>
      </c>
      <c r="S17">
        <f t="shared" si="5"/>
        <v>0</v>
      </c>
      <c r="T17">
        <f>SUM(S4:S18)/SUM(L4:L18)</f>
        <v>0.276728826728827</v>
      </c>
      <c r="W17">
        <f t="shared" si="6"/>
        <v>0</v>
      </c>
    </row>
    <row r="18" spans="1:23">
      <c r="A18" s="6">
        <v>15</v>
      </c>
      <c r="B18" s="6">
        <v>5</v>
      </c>
      <c r="C18" s="6">
        <v>-6</v>
      </c>
      <c r="D18" s="6">
        <v>1</v>
      </c>
      <c r="E18" s="6">
        <v>-1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f t="shared" si="0"/>
        <v>0</v>
      </c>
      <c r="L18" s="6">
        <f t="shared" si="1"/>
        <v>0</v>
      </c>
      <c r="M18">
        <f t="shared" si="2"/>
        <v>0</v>
      </c>
      <c r="N18">
        <f>SUM(M4:M18)/SUM(L4:L18)</f>
        <v>0.436363636363636</v>
      </c>
      <c r="Q18">
        <f t="shared" si="3"/>
        <v>0</v>
      </c>
      <c r="R18">
        <f t="shared" si="4"/>
        <v>0</v>
      </c>
      <c r="S18">
        <f t="shared" si="5"/>
        <v>0</v>
      </c>
      <c r="T18">
        <f>SUM(S4:S18)/SUM(L4:L18)</f>
        <v>0.276728826728827</v>
      </c>
      <c r="W18">
        <f t="shared" si="6"/>
        <v>0</v>
      </c>
    </row>
    <row r="20" spans="1:23">
      <c r="A20">
        <f>A3+1</f>
        <v>2</v>
      </c>
      <c r="B20" t="s">
        <v>1</v>
      </c>
      <c r="C20" t="s">
        <v>2</v>
      </c>
      <c r="D20" t="s">
        <v>3</v>
      </c>
      <c r="E20" t="s">
        <v>4</v>
      </c>
      <c r="F20" t="s">
        <v>5</v>
      </c>
      <c r="G20" s="2" t="s">
        <v>6</v>
      </c>
      <c r="H20" s="2" t="s">
        <v>7</v>
      </c>
      <c r="I20" s="2" t="s">
        <v>8</v>
      </c>
      <c r="J20" s="2" t="s">
        <v>9</v>
      </c>
      <c r="K20" s="2" t="s">
        <v>10</v>
      </c>
      <c r="L20" s="2" t="s">
        <v>11</v>
      </c>
      <c r="M20" s="2" t="s">
        <v>18</v>
      </c>
      <c r="N20" t="s">
        <v>13</v>
      </c>
      <c r="O20" t="s">
        <v>14</v>
      </c>
      <c r="P20" t="s">
        <v>15</v>
      </c>
      <c r="R20" t="s">
        <v>17</v>
      </c>
      <c r="S20" t="s">
        <v>12</v>
      </c>
      <c r="T20" t="s">
        <v>13</v>
      </c>
      <c r="U20" t="s">
        <v>14</v>
      </c>
      <c r="V20" t="s">
        <v>15</v>
      </c>
      <c r="W20" t="s">
        <v>16</v>
      </c>
    </row>
    <row r="21" spans="1:23">
      <c r="A21">
        <v>1</v>
      </c>
      <c r="B21">
        <v>6</v>
      </c>
      <c r="C21">
        <f>IF(C4&lt;B4,C4+1,C4)</f>
        <v>5</v>
      </c>
      <c r="D21">
        <v>1</v>
      </c>
      <c r="E21">
        <v>-1</v>
      </c>
      <c r="F21">
        <v>1</v>
      </c>
      <c r="G21" s="2">
        <v>2</v>
      </c>
      <c r="H21" s="3">
        <v>0</v>
      </c>
      <c r="I21" s="2">
        <v>0</v>
      </c>
      <c r="J21" s="2">
        <v>0</v>
      </c>
      <c r="K21">
        <f>IF(C21=0,0,SUM(G21:J21)/C21)</f>
        <v>0.4</v>
      </c>
      <c r="L21">
        <f>IF(AND(C21&gt;-1,C21&lt;B21),1,0)</f>
        <v>1</v>
      </c>
      <c r="M21">
        <f>K21*L21</f>
        <v>0.4</v>
      </c>
      <c r="N21">
        <f>SUM(M21:M35)/SUM(L21:L35)</f>
        <v>0.454409171075838</v>
      </c>
      <c r="O21">
        <f>SQRT((1/SUM(L21:L35))*SUM(Q21:Q35))</f>
        <v>0.0427215686820907</v>
      </c>
      <c r="P21">
        <f>POWER(O21,2)</f>
        <v>0.00182513243065859</v>
      </c>
      <c r="Q21">
        <f t="shared" ref="Q21:Q35" si="7">IF(L21=1,POWER(N21-M21,2),0)</f>
        <v>0.00296035789715977</v>
      </c>
      <c r="R21">
        <f>SUM(G21:J21)/B21</f>
        <v>0.333333333333333</v>
      </c>
      <c r="S21">
        <f>L21*R21</f>
        <v>0.333333333333333</v>
      </c>
      <c r="T21">
        <f>SUM(S21:S35)/SUM(L21:L35)</f>
        <v>0.297824397824398</v>
      </c>
      <c r="U21">
        <f>SQRT(1/SUM(L21:L35)*SUM(W21:W35))</f>
        <v>0.0775268465188534</v>
      </c>
      <c r="V21">
        <f>POWER(U21,2)</f>
        <v>0.00601041193115785</v>
      </c>
      <c r="W21">
        <f>POWER(T21-S21,2)*L21</f>
        <v>0.00126088450097774</v>
      </c>
    </row>
    <row r="22" spans="1:23">
      <c r="A22">
        <v>2</v>
      </c>
      <c r="B22">
        <v>11</v>
      </c>
      <c r="C22">
        <f t="shared" ref="C22:C35" si="8">IF(C5&lt;B5,C5+1,C5)</f>
        <v>7</v>
      </c>
      <c r="D22">
        <v>1</v>
      </c>
      <c r="E22">
        <v>-1</v>
      </c>
      <c r="F22">
        <v>1</v>
      </c>
      <c r="G22" s="3">
        <v>1</v>
      </c>
      <c r="H22">
        <v>2</v>
      </c>
      <c r="I22" s="2">
        <v>0</v>
      </c>
      <c r="J22" s="2">
        <v>0</v>
      </c>
      <c r="K22">
        <f t="shared" ref="K22:K35" si="9">IF(C22=0,0,SUM(G22:J22)/C22)</f>
        <v>0.428571428571429</v>
      </c>
      <c r="L22">
        <f t="shared" ref="L22:L35" si="10">IF(AND(C22&gt;-1,C22&lt;B22),1,0)</f>
        <v>1</v>
      </c>
      <c r="M22">
        <f t="shared" ref="M22:M35" si="11">K22*L22</f>
        <v>0.428571428571429</v>
      </c>
      <c r="N22">
        <f>SUM(M21:M35)/SUM(L21:L35)</f>
        <v>0.454409171075838</v>
      </c>
      <c r="Q22">
        <f t="shared" si="7"/>
        <v>0.000667588937724153</v>
      </c>
      <c r="R22">
        <f t="shared" ref="R22:R35" si="12">SUM(G22:J22)/B22</f>
        <v>0.272727272727273</v>
      </c>
      <c r="S22">
        <f t="shared" ref="S22:S35" si="13">L22*R22</f>
        <v>0.272727272727273</v>
      </c>
      <c r="T22">
        <f>SUM(S21:S35)/SUM(L21:L35)</f>
        <v>0.297824397824398</v>
      </c>
      <c r="W22">
        <f t="shared" ref="W22:W35" si="14">POWER(T22-S22,2)*L22</f>
        <v>0.000629865688140746</v>
      </c>
    </row>
    <row r="23" spans="1:23">
      <c r="A23" s="4">
        <v>3</v>
      </c>
      <c r="B23" s="4">
        <v>9</v>
      </c>
      <c r="C23" s="4">
        <f t="shared" si="8"/>
        <v>9</v>
      </c>
      <c r="D23" s="4">
        <v>1</v>
      </c>
      <c r="E23" s="4">
        <v>-1</v>
      </c>
      <c r="F23" s="4">
        <v>1</v>
      </c>
      <c r="G23" s="4">
        <v>1</v>
      </c>
      <c r="H23" s="4">
        <v>2</v>
      </c>
      <c r="I23" s="4">
        <v>1</v>
      </c>
      <c r="J23" s="4">
        <v>0</v>
      </c>
      <c r="K23" s="4">
        <f t="shared" si="9"/>
        <v>0.444444444444444</v>
      </c>
      <c r="L23" s="4">
        <f t="shared" si="10"/>
        <v>0</v>
      </c>
      <c r="M23">
        <f t="shared" si="11"/>
        <v>0</v>
      </c>
      <c r="N23">
        <f>SUM(M21:M35)/SUM(L21:L35)</f>
        <v>0.454409171075838</v>
      </c>
      <c r="Q23">
        <f t="shared" si="7"/>
        <v>0</v>
      </c>
      <c r="R23">
        <f t="shared" si="12"/>
        <v>0.444444444444444</v>
      </c>
      <c r="S23">
        <f t="shared" si="13"/>
        <v>0</v>
      </c>
      <c r="T23">
        <f>SUM(S21:S35)/SUM(L21:L35)</f>
        <v>0.297824397824398</v>
      </c>
      <c r="W23">
        <f t="shared" si="14"/>
        <v>0</v>
      </c>
    </row>
    <row r="24" spans="1:23">
      <c r="A24">
        <v>4</v>
      </c>
      <c r="B24">
        <v>10</v>
      </c>
      <c r="C24">
        <f t="shared" si="8"/>
        <v>6</v>
      </c>
      <c r="D24">
        <v>1</v>
      </c>
      <c r="E24">
        <v>0</v>
      </c>
      <c r="F24">
        <v>1</v>
      </c>
      <c r="G24" s="2">
        <v>1</v>
      </c>
      <c r="H24" s="2">
        <v>1</v>
      </c>
      <c r="I24" s="2">
        <v>1</v>
      </c>
      <c r="J24" s="2">
        <v>0</v>
      </c>
      <c r="K24">
        <f t="shared" si="9"/>
        <v>0.5</v>
      </c>
      <c r="L24">
        <f t="shared" si="10"/>
        <v>1</v>
      </c>
      <c r="M24">
        <f t="shared" si="11"/>
        <v>0.5</v>
      </c>
      <c r="N24">
        <f>SUM(M21:M35)/SUM(L21:L35)</f>
        <v>0.454409171075838</v>
      </c>
      <c r="Q24">
        <f t="shared" si="7"/>
        <v>0.00207852368199223</v>
      </c>
      <c r="R24">
        <f t="shared" si="12"/>
        <v>0.3</v>
      </c>
      <c r="S24">
        <f t="shared" si="13"/>
        <v>0.3</v>
      </c>
      <c r="T24">
        <f>SUM(S21:S35)/SUM(L21:L35)</f>
        <v>0.297824397824398</v>
      </c>
      <c r="W24">
        <f t="shared" si="14"/>
        <v>4.73324482648502e-6</v>
      </c>
    </row>
    <row r="25" spans="1:23">
      <c r="A25">
        <v>5</v>
      </c>
      <c r="B25">
        <v>13</v>
      </c>
      <c r="C25">
        <f t="shared" si="8"/>
        <v>9</v>
      </c>
      <c r="D25">
        <v>1</v>
      </c>
      <c r="E25">
        <v>0</v>
      </c>
      <c r="F25">
        <v>1</v>
      </c>
      <c r="G25" s="2">
        <v>2</v>
      </c>
      <c r="H25">
        <v>1</v>
      </c>
      <c r="I25" s="2">
        <v>0</v>
      </c>
      <c r="J25" s="2">
        <v>1</v>
      </c>
      <c r="K25">
        <f t="shared" si="9"/>
        <v>0.444444444444444</v>
      </c>
      <c r="L25">
        <f t="shared" si="10"/>
        <v>1</v>
      </c>
      <c r="M25">
        <f t="shared" si="11"/>
        <v>0.444444444444444</v>
      </c>
      <c r="N25">
        <f>SUM(M21:M35)/SUM(L21:L35)</f>
        <v>0.454409171075838</v>
      </c>
      <c r="Q25">
        <f t="shared" si="7"/>
        <v>9.9295776838399e-5</v>
      </c>
      <c r="R25">
        <f t="shared" si="12"/>
        <v>0.307692307692308</v>
      </c>
      <c r="S25">
        <f t="shared" si="13"/>
        <v>0.307692307692308</v>
      </c>
      <c r="T25">
        <f>SUM(S21:S35)/SUM(L21:L35)</f>
        <v>0.297824397824398</v>
      </c>
      <c r="W25">
        <f t="shared" si="14"/>
        <v>9.7375645161194e-5</v>
      </c>
    </row>
    <row r="26" spans="1:23">
      <c r="A26">
        <v>6</v>
      </c>
      <c r="B26">
        <v>15</v>
      </c>
      <c r="C26">
        <f t="shared" si="8"/>
        <v>12</v>
      </c>
      <c r="D26">
        <v>1</v>
      </c>
      <c r="E26">
        <v>1</v>
      </c>
      <c r="F26">
        <v>1</v>
      </c>
      <c r="G26">
        <v>2</v>
      </c>
      <c r="H26" s="3">
        <v>1</v>
      </c>
      <c r="I26" s="2">
        <v>1</v>
      </c>
      <c r="J26" s="2">
        <v>1</v>
      </c>
      <c r="K26">
        <f t="shared" si="9"/>
        <v>0.416666666666667</v>
      </c>
      <c r="L26">
        <f t="shared" si="10"/>
        <v>1</v>
      </c>
      <c r="M26">
        <f t="shared" si="11"/>
        <v>0.416666666666667</v>
      </c>
      <c r="N26">
        <f>SUM(M21:M35)/SUM(L21:L35)</f>
        <v>0.454409171075838</v>
      </c>
      <c r="Q26">
        <f t="shared" si="7"/>
        <v>0.0014244966390763</v>
      </c>
      <c r="R26">
        <f t="shared" si="12"/>
        <v>0.333333333333333</v>
      </c>
      <c r="S26">
        <f t="shared" si="13"/>
        <v>0.333333333333333</v>
      </c>
      <c r="T26">
        <f>SUM(S21:S35)/SUM(L21:L35)</f>
        <v>0.297824397824398</v>
      </c>
      <c r="W26">
        <f t="shared" si="14"/>
        <v>0.00126088450097774</v>
      </c>
    </row>
    <row r="27" spans="1:23">
      <c r="A27">
        <v>7</v>
      </c>
      <c r="B27">
        <v>6</v>
      </c>
      <c r="C27">
        <f t="shared" si="8"/>
        <v>5</v>
      </c>
      <c r="D27">
        <v>1</v>
      </c>
      <c r="E27">
        <v>0</v>
      </c>
      <c r="F27">
        <v>1</v>
      </c>
      <c r="G27" s="3">
        <v>1</v>
      </c>
      <c r="H27" s="2">
        <v>1</v>
      </c>
      <c r="I27" s="2">
        <v>0</v>
      </c>
      <c r="J27" s="2">
        <v>0</v>
      </c>
      <c r="K27">
        <f t="shared" si="9"/>
        <v>0.4</v>
      </c>
      <c r="L27">
        <f t="shared" si="10"/>
        <v>1</v>
      </c>
      <c r="M27">
        <f t="shared" si="11"/>
        <v>0.4</v>
      </c>
      <c r="N27">
        <f>SUM(M21:M35)/SUM(L21:L35)</f>
        <v>0.454409171075838</v>
      </c>
      <c r="Q27">
        <f t="shared" si="7"/>
        <v>0.00296035789715977</v>
      </c>
      <c r="R27">
        <f t="shared" si="12"/>
        <v>0.333333333333333</v>
      </c>
      <c r="S27">
        <f t="shared" si="13"/>
        <v>0.333333333333333</v>
      </c>
      <c r="T27">
        <f>SUM(S21:S35)/SUM(L21:L35)</f>
        <v>0.297824397824398</v>
      </c>
      <c r="W27">
        <f t="shared" si="14"/>
        <v>0.00126088450097774</v>
      </c>
    </row>
    <row r="28" spans="1:23">
      <c r="A28">
        <v>8</v>
      </c>
      <c r="B28">
        <v>10</v>
      </c>
      <c r="C28">
        <f t="shared" si="8"/>
        <v>6</v>
      </c>
      <c r="D28">
        <v>0</v>
      </c>
      <c r="E28">
        <v>1</v>
      </c>
      <c r="F28">
        <v>1</v>
      </c>
      <c r="G28" s="2">
        <v>1</v>
      </c>
      <c r="H28">
        <v>1</v>
      </c>
      <c r="I28" s="2">
        <v>1</v>
      </c>
      <c r="J28" s="2">
        <v>0</v>
      </c>
      <c r="K28">
        <f t="shared" si="9"/>
        <v>0.5</v>
      </c>
      <c r="L28">
        <f t="shared" si="10"/>
        <v>1</v>
      </c>
      <c r="M28">
        <f t="shared" si="11"/>
        <v>0.5</v>
      </c>
      <c r="N28">
        <f>SUM(M21:M35)/SUM(L21:L35)</f>
        <v>0.454409171075838</v>
      </c>
      <c r="Q28">
        <f t="shared" si="7"/>
        <v>0.00207852368199223</v>
      </c>
      <c r="R28">
        <f t="shared" si="12"/>
        <v>0.3</v>
      </c>
      <c r="S28">
        <f t="shared" si="13"/>
        <v>0.3</v>
      </c>
      <c r="T28">
        <f>SUM(S21:S35)/SUM(L21:L35)</f>
        <v>0.297824397824398</v>
      </c>
      <c r="W28">
        <f t="shared" si="14"/>
        <v>4.73324482648502e-6</v>
      </c>
    </row>
    <row r="29" spans="1:23">
      <c r="A29">
        <v>9</v>
      </c>
      <c r="B29">
        <v>5</v>
      </c>
      <c r="C29">
        <f t="shared" si="8"/>
        <v>4</v>
      </c>
      <c r="D29">
        <v>0</v>
      </c>
      <c r="E29">
        <v>0</v>
      </c>
      <c r="F29">
        <v>1</v>
      </c>
      <c r="G29" s="2">
        <v>0</v>
      </c>
      <c r="H29" s="2">
        <v>0</v>
      </c>
      <c r="I29" s="2">
        <v>1</v>
      </c>
      <c r="J29" s="2">
        <v>1</v>
      </c>
      <c r="K29">
        <f t="shared" si="9"/>
        <v>0.5</v>
      </c>
      <c r="L29">
        <f t="shared" si="10"/>
        <v>1</v>
      </c>
      <c r="M29">
        <f t="shared" si="11"/>
        <v>0.5</v>
      </c>
      <c r="N29">
        <f>SUM(M21:M35)/SUM(L21:L35)</f>
        <v>0.454409171075838</v>
      </c>
      <c r="Q29">
        <f t="shared" si="7"/>
        <v>0.00207852368199223</v>
      </c>
      <c r="R29">
        <f t="shared" si="12"/>
        <v>0.4</v>
      </c>
      <c r="S29">
        <f t="shared" si="13"/>
        <v>0.4</v>
      </c>
      <c r="T29">
        <f>SUM(S21:S35)/SUM(L21:L35)</f>
        <v>0.297824397824398</v>
      </c>
      <c r="W29">
        <f t="shared" si="14"/>
        <v>0.0104398536799469</v>
      </c>
    </row>
    <row r="30" spans="1:23">
      <c r="A30">
        <v>10</v>
      </c>
      <c r="B30">
        <v>10</v>
      </c>
      <c r="C30">
        <f t="shared" si="8"/>
        <v>2</v>
      </c>
      <c r="D30">
        <v>0</v>
      </c>
      <c r="E30">
        <v>-1</v>
      </c>
      <c r="F30">
        <f>IF(SUM(G30:J30)&gt;0,1,0)</f>
        <v>1</v>
      </c>
      <c r="G30">
        <v>1</v>
      </c>
      <c r="H30" s="2">
        <v>0</v>
      </c>
      <c r="I30" s="2">
        <v>0</v>
      </c>
      <c r="J30" s="2">
        <v>0</v>
      </c>
      <c r="K30">
        <f>IF(C30=0,1,SUM(G30:J30)/C30)</f>
        <v>0.5</v>
      </c>
      <c r="L30">
        <f t="shared" si="10"/>
        <v>1</v>
      </c>
      <c r="M30">
        <f t="shared" si="11"/>
        <v>0.5</v>
      </c>
      <c r="N30">
        <f>SUM(M21:M35)/SUM(L21:L35)</f>
        <v>0.454409171075838</v>
      </c>
      <c r="Q30">
        <f t="shared" si="7"/>
        <v>0.00207852368199223</v>
      </c>
      <c r="R30">
        <f t="shared" si="12"/>
        <v>0.1</v>
      </c>
      <c r="S30">
        <f t="shared" si="13"/>
        <v>0.1</v>
      </c>
      <c r="T30">
        <f>SUM(S21:S35)/SUM(L21:L35)</f>
        <v>0.297824397824398</v>
      </c>
      <c r="W30">
        <f t="shared" si="14"/>
        <v>0.0391344923745856</v>
      </c>
    </row>
    <row r="31" spans="1:23">
      <c r="A31" s="6">
        <v>11</v>
      </c>
      <c r="B31" s="6">
        <v>6</v>
      </c>
      <c r="C31" s="6">
        <f t="shared" si="8"/>
        <v>-1</v>
      </c>
      <c r="D31" s="6">
        <v>1</v>
      </c>
      <c r="E31" s="6">
        <v>-1</v>
      </c>
      <c r="F31" s="6">
        <f>IF(SUM(G31:J31)&gt;0,1,0)</f>
        <v>0</v>
      </c>
      <c r="G31" s="6">
        <v>0</v>
      </c>
      <c r="H31" s="6">
        <v>0</v>
      </c>
      <c r="I31" s="6">
        <v>0</v>
      </c>
      <c r="J31" s="6">
        <v>0</v>
      </c>
      <c r="K31" s="6">
        <f t="shared" si="9"/>
        <v>0</v>
      </c>
      <c r="L31" s="6">
        <f t="shared" si="10"/>
        <v>0</v>
      </c>
      <c r="M31">
        <f t="shared" si="11"/>
        <v>0</v>
      </c>
      <c r="N31">
        <f>SUM(M21:M35)/SUM(L21:L35)</f>
        <v>0.454409171075838</v>
      </c>
      <c r="Q31">
        <f t="shared" si="7"/>
        <v>0</v>
      </c>
      <c r="R31">
        <f t="shared" si="12"/>
        <v>0</v>
      </c>
      <c r="S31">
        <f t="shared" si="13"/>
        <v>0</v>
      </c>
      <c r="T31">
        <f>SUM(S21:S35)/SUM(L21:L35)</f>
        <v>0.297824397824398</v>
      </c>
      <c r="W31">
        <f t="shared" si="14"/>
        <v>0</v>
      </c>
    </row>
    <row r="32" spans="1:23">
      <c r="A32" s="6">
        <v>12</v>
      </c>
      <c r="B32" s="6">
        <v>10</v>
      </c>
      <c r="C32" s="6">
        <f t="shared" si="8"/>
        <v>-2</v>
      </c>
      <c r="D32" s="6">
        <v>0</v>
      </c>
      <c r="E32" s="6">
        <v>-1</v>
      </c>
      <c r="F32" s="6">
        <f t="shared" ref="F32:F35" si="15">IF(SUM(G32:J32)&gt;0,1,0)</f>
        <v>0</v>
      </c>
      <c r="G32" s="6">
        <v>0</v>
      </c>
      <c r="H32" s="6">
        <v>0</v>
      </c>
      <c r="I32" s="6">
        <v>0</v>
      </c>
      <c r="J32" s="6">
        <v>0</v>
      </c>
      <c r="K32" s="6">
        <f t="shared" si="9"/>
        <v>0</v>
      </c>
      <c r="L32" s="6">
        <f t="shared" si="10"/>
        <v>0</v>
      </c>
      <c r="M32">
        <f t="shared" si="11"/>
        <v>0</v>
      </c>
      <c r="N32">
        <f>SUM(M21:M35)/SUM(L21:L35)</f>
        <v>0.454409171075838</v>
      </c>
      <c r="Q32">
        <f t="shared" si="7"/>
        <v>0</v>
      </c>
      <c r="R32">
        <f t="shared" si="12"/>
        <v>0</v>
      </c>
      <c r="S32">
        <f t="shared" si="13"/>
        <v>0</v>
      </c>
      <c r="T32">
        <f>SUM(S21:S35)/SUM(L21:L35)</f>
        <v>0.297824397824398</v>
      </c>
      <c r="W32">
        <f t="shared" si="14"/>
        <v>0</v>
      </c>
    </row>
    <row r="33" spans="1:23">
      <c r="A33" s="6">
        <v>13</v>
      </c>
      <c r="B33" s="6">
        <v>4</v>
      </c>
      <c r="C33" s="6">
        <f t="shared" si="8"/>
        <v>-4</v>
      </c>
      <c r="D33" s="6">
        <v>1</v>
      </c>
      <c r="E33" s="6">
        <v>-1</v>
      </c>
      <c r="F33" s="6">
        <f t="shared" si="15"/>
        <v>0</v>
      </c>
      <c r="G33" s="6">
        <v>0</v>
      </c>
      <c r="H33" s="6">
        <v>0</v>
      </c>
      <c r="I33" s="6">
        <v>0</v>
      </c>
      <c r="J33" s="6">
        <v>0</v>
      </c>
      <c r="K33" s="6">
        <f t="shared" si="9"/>
        <v>0</v>
      </c>
      <c r="L33" s="6">
        <f t="shared" si="10"/>
        <v>0</v>
      </c>
      <c r="M33">
        <f t="shared" si="11"/>
        <v>0</v>
      </c>
      <c r="N33">
        <f>SUM(M21:M35)/SUM(L21:L35)</f>
        <v>0.454409171075838</v>
      </c>
      <c r="Q33">
        <f t="shared" si="7"/>
        <v>0</v>
      </c>
      <c r="R33">
        <f t="shared" si="12"/>
        <v>0</v>
      </c>
      <c r="S33">
        <f t="shared" si="13"/>
        <v>0</v>
      </c>
      <c r="T33">
        <f>SUM(S21:S35)/SUM(L21:L35)</f>
        <v>0.297824397824398</v>
      </c>
      <c r="W33">
        <f t="shared" si="14"/>
        <v>0</v>
      </c>
    </row>
    <row r="34" spans="1:23">
      <c r="A34" s="6">
        <v>14</v>
      </c>
      <c r="B34" s="6">
        <v>8</v>
      </c>
      <c r="C34" s="6">
        <f t="shared" si="8"/>
        <v>-4</v>
      </c>
      <c r="D34" s="6">
        <v>0</v>
      </c>
      <c r="E34" s="6">
        <v>-1</v>
      </c>
      <c r="F34" s="6">
        <f t="shared" si="15"/>
        <v>0</v>
      </c>
      <c r="G34" s="6">
        <v>0</v>
      </c>
      <c r="H34" s="6">
        <v>0</v>
      </c>
      <c r="I34" s="6">
        <v>0</v>
      </c>
      <c r="J34" s="6">
        <v>0</v>
      </c>
      <c r="K34" s="6">
        <f t="shared" si="9"/>
        <v>0</v>
      </c>
      <c r="L34" s="6">
        <f t="shared" si="10"/>
        <v>0</v>
      </c>
      <c r="M34">
        <f t="shared" si="11"/>
        <v>0</v>
      </c>
      <c r="N34">
        <f>SUM(M21:M35)/SUM(L21:L35)</f>
        <v>0.454409171075838</v>
      </c>
      <c r="Q34">
        <f t="shared" si="7"/>
        <v>0</v>
      </c>
      <c r="R34">
        <f t="shared" si="12"/>
        <v>0</v>
      </c>
      <c r="S34">
        <f t="shared" si="13"/>
        <v>0</v>
      </c>
      <c r="T34">
        <f>SUM(S21:S35)/SUM(L21:L35)</f>
        <v>0.297824397824398</v>
      </c>
      <c r="W34">
        <f t="shared" si="14"/>
        <v>0</v>
      </c>
    </row>
    <row r="35" spans="1:23">
      <c r="A35" s="6">
        <v>15</v>
      </c>
      <c r="B35" s="6">
        <v>5</v>
      </c>
      <c r="C35" s="6">
        <f t="shared" si="8"/>
        <v>-5</v>
      </c>
      <c r="D35" s="6">
        <v>1</v>
      </c>
      <c r="E35" s="6">
        <v>-1</v>
      </c>
      <c r="F35" s="6">
        <f t="shared" si="15"/>
        <v>0</v>
      </c>
      <c r="G35" s="6">
        <v>0</v>
      </c>
      <c r="H35" s="6">
        <v>0</v>
      </c>
      <c r="I35" s="6">
        <v>0</v>
      </c>
      <c r="J35" s="6">
        <v>0</v>
      </c>
      <c r="K35" s="6">
        <f t="shared" si="9"/>
        <v>0</v>
      </c>
      <c r="L35" s="6">
        <f t="shared" si="10"/>
        <v>0</v>
      </c>
      <c r="M35">
        <f t="shared" si="11"/>
        <v>0</v>
      </c>
      <c r="N35">
        <f>SUM(M21:M35)/SUM(L21:L35)</f>
        <v>0.454409171075838</v>
      </c>
      <c r="Q35">
        <f t="shared" si="7"/>
        <v>0</v>
      </c>
      <c r="R35">
        <f t="shared" si="12"/>
        <v>0</v>
      </c>
      <c r="S35">
        <f t="shared" si="13"/>
        <v>0</v>
      </c>
      <c r="T35">
        <f>SUM(S21:S35)/SUM(L21:L35)</f>
        <v>0.297824397824398</v>
      </c>
      <c r="W35">
        <f t="shared" si="14"/>
        <v>0</v>
      </c>
    </row>
    <row r="36" spans="11:12">
      <c r="K36" t="s">
        <v>19</v>
      </c>
      <c r="L36">
        <f>SUM(L21:L35)</f>
        <v>9</v>
      </c>
    </row>
    <row r="37" spans="1:23">
      <c r="A37">
        <f>A20+1</f>
        <v>3</v>
      </c>
      <c r="B37" t="s">
        <v>1</v>
      </c>
      <c r="C37" t="s">
        <v>2</v>
      </c>
      <c r="D37" t="s">
        <v>3</v>
      </c>
      <c r="E37" t="s">
        <v>4</v>
      </c>
      <c r="F37" t="s">
        <v>5</v>
      </c>
      <c r="G37" s="2" t="s">
        <v>6</v>
      </c>
      <c r="H37" s="2" t="s">
        <v>7</v>
      </c>
      <c r="I37" s="2" t="s">
        <v>8</v>
      </c>
      <c r="J37" s="2" t="s">
        <v>9</v>
      </c>
      <c r="K37" s="2" t="s">
        <v>10</v>
      </c>
      <c r="L37" s="2" t="s">
        <v>11</v>
      </c>
      <c r="M37" s="2" t="s">
        <v>18</v>
      </c>
      <c r="N37" t="s">
        <v>13</v>
      </c>
      <c r="O37" t="s">
        <v>14</v>
      </c>
      <c r="P37" t="s">
        <v>15</v>
      </c>
      <c r="R37" t="s">
        <v>17</v>
      </c>
      <c r="S37" t="s">
        <v>12</v>
      </c>
      <c r="T37" t="s">
        <v>13</v>
      </c>
      <c r="U37" t="s">
        <v>14</v>
      </c>
      <c r="V37" t="s">
        <v>15</v>
      </c>
      <c r="W37" t="s">
        <v>16</v>
      </c>
    </row>
    <row r="38" spans="1:23">
      <c r="A38" s="4">
        <v>1</v>
      </c>
      <c r="B38" s="4">
        <v>6</v>
      </c>
      <c r="C38" s="4">
        <f>IF(C21&lt;B21,C21+1,C21)</f>
        <v>6</v>
      </c>
      <c r="D38" s="4">
        <v>1</v>
      </c>
      <c r="E38" s="4">
        <v>-1</v>
      </c>
      <c r="F38" s="4">
        <v>1</v>
      </c>
      <c r="G38" s="4">
        <v>2</v>
      </c>
      <c r="H38" s="4">
        <v>1</v>
      </c>
      <c r="I38" s="4">
        <v>0</v>
      </c>
      <c r="J38" s="4">
        <v>0</v>
      </c>
      <c r="K38" s="4">
        <f>IF(C38=0,0,SUM(G38:J38)/C38)</f>
        <v>0.5</v>
      </c>
      <c r="L38" s="4">
        <f>IF(AND(C38&gt;-1,C38&lt;B38),1,0)</f>
        <v>0</v>
      </c>
      <c r="M38">
        <f>K38*L38</f>
        <v>0</v>
      </c>
      <c r="N38">
        <f>SUM(M38:M52)/SUM(L38:L52)</f>
        <v>0.507430664573522</v>
      </c>
      <c r="O38">
        <f>SQRT((1/SUM(L38:L52))*SUM(Q38:Q52))</f>
        <v>0.206700143727654</v>
      </c>
      <c r="P38">
        <f>POWER(O38,2)</f>
        <v>0.0427249494170328</v>
      </c>
      <c r="Q38">
        <f t="shared" ref="Q38:Q52" si="16">IF(L38=1,POWER(N38-M38,2),0)</f>
        <v>0</v>
      </c>
      <c r="R38">
        <f>SUM(G38:J38)/B38</f>
        <v>0.5</v>
      </c>
      <c r="S38">
        <f>L38*R38</f>
        <v>0</v>
      </c>
      <c r="T38">
        <f>SUM(S38:S52)/SUM(L38:L52)</f>
        <v>0.253046953046953</v>
      </c>
      <c r="U38">
        <f>SQRT(1/SUM(L38:L52)*SUM(W38:W52))</f>
        <v>0.135581624359259</v>
      </c>
      <c r="V38">
        <f>POWER(U38,2)</f>
        <v>0.0183823768638953</v>
      </c>
      <c r="W38">
        <f>POWER(T38-S38,2)*L38</f>
        <v>0</v>
      </c>
    </row>
    <row r="39" spans="1:23">
      <c r="A39">
        <v>2</v>
      </c>
      <c r="B39">
        <v>11</v>
      </c>
      <c r="C39">
        <f t="shared" ref="C39:C52" si="17">IF(C22&lt;B22,C22+1,C22)</f>
        <v>8</v>
      </c>
      <c r="D39">
        <v>1</v>
      </c>
      <c r="E39">
        <v>-1</v>
      </c>
      <c r="F39">
        <v>1</v>
      </c>
      <c r="G39">
        <v>2</v>
      </c>
      <c r="H39">
        <v>2</v>
      </c>
      <c r="I39" s="2">
        <v>0</v>
      </c>
      <c r="J39" s="2">
        <v>0</v>
      </c>
      <c r="K39">
        <f t="shared" ref="K39:K46" si="18">IF(C39=0,0,SUM(G39:J39)/C39)</f>
        <v>0.5</v>
      </c>
      <c r="L39">
        <f t="shared" ref="L39:L52" si="19">IF(AND(C39&gt;-1,C39&lt;B39),1,0)</f>
        <v>1</v>
      </c>
      <c r="M39">
        <f t="shared" ref="M39:M52" si="20">K39*L39</f>
        <v>0.5</v>
      </c>
      <c r="N39">
        <f>SUM(M38:M52)/SUM(L38:L52)</f>
        <v>0.507430664573522</v>
      </c>
      <c r="Q39">
        <f t="shared" si="16"/>
        <v>5.52147760041905e-5</v>
      </c>
      <c r="R39">
        <f t="shared" ref="R39:R52" si="21">SUM(G39:J39)/B39</f>
        <v>0.363636363636364</v>
      </c>
      <c r="S39">
        <f t="shared" ref="S39:S52" si="22">L39*R39</f>
        <v>0.363636363636364</v>
      </c>
      <c r="T39">
        <f>SUM(S38:S52)/SUM(L38:L52)</f>
        <v>0.253046953046953</v>
      </c>
      <c r="W39">
        <f t="shared" ref="W39:W52" si="23">POWER(T39-S39,2)*L39</f>
        <v>0.0122300177345132</v>
      </c>
    </row>
    <row r="40" spans="1:23">
      <c r="A40" s="4">
        <v>3</v>
      </c>
      <c r="B40" s="4">
        <v>9</v>
      </c>
      <c r="C40" s="4">
        <f t="shared" si="17"/>
        <v>9</v>
      </c>
      <c r="D40" s="4">
        <v>1</v>
      </c>
      <c r="E40" s="4">
        <v>-1</v>
      </c>
      <c r="F40" s="4">
        <v>1</v>
      </c>
      <c r="G40" s="4">
        <v>1</v>
      </c>
      <c r="H40" s="4">
        <v>2</v>
      </c>
      <c r="I40" s="4">
        <v>1</v>
      </c>
      <c r="J40" s="4">
        <v>0</v>
      </c>
      <c r="K40" s="4">
        <f t="shared" si="18"/>
        <v>0.444444444444444</v>
      </c>
      <c r="L40" s="4">
        <f t="shared" si="19"/>
        <v>0</v>
      </c>
      <c r="M40">
        <f t="shared" si="20"/>
        <v>0</v>
      </c>
      <c r="N40">
        <f>SUM(M38:M52)/SUM(L38:L52)</f>
        <v>0.507430664573522</v>
      </c>
      <c r="Q40">
        <f t="shared" si="16"/>
        <v>0</v>
      </c>
      <c r="R40">
        <f t="shared" si="21"/>
        <v>0.444444444444444</v>
      </c>
      <c r="S40">
        <f t="shared" si="22"/>
        <v>0</v>
      </c>
      <c r="T40">
        <f>SUM(S38:S52)/SUM(L38:L52)</f>
        <v>0.253046953046953</v>
      </c>
      <c r="W40">
        <f t="shared" si="23"/>
        <v>0</v>
      </c>
    </row>
    <row r="41" spans="1:23">
      <c r="A41">
        <v>4</v>
      </c>
      <c r="B41">
        <v>10</v>
      </c>
      <c r="C41">
        <f t="shared" si="17"/>
        <v>7</v>
      </c>
      <c r="D41">
        <v>1</v>
      </c>
      <c r="E41">
        <v>0</v>
      </c>
      <c r="F41">
        <v>1</v>
      </c>
      <c r="G41">
        <v>1</v>
      </c>
      <c r="H41" s="2">
        <v>1</v>
      </c>
      <c r="I41" s="2">
        <v>1</v>
      </c>
      <c r="J41" s="2">
        <v>0</v>
      </c>
      <c r="K41">
        <f t="shared" si="18"/>
        <v>0.428571428571429</v>
      </c>
      <c r="L41">
        <f t="shared" si="19"/>
        <v>1</v>
      </c>
      <c r="M41">
        <f t="shared" si="20"/>
        <v>0.428571428571429</v>
      </c>
      <c r="N41">
        <f>SUM(M38:M52)/SUM(L38:L52)</f>
        <v>0.507430664573522</v>
      </c>
      <c r="Q41">
        <f t="shared" si="16"/>
        <v>0.00621877910283383</v>
      </c>
      <c r="R41">
        <f t="shared" si="21"/>
        <v>0.3</v>
      </c>
      <c r="S41">
        <f t="shared" si="22"/>
        <v>0.3</v>
      </c>
      <c r="T41">
        <f>SUM(S38:S52)/SUM(L38:L52)</f>
        <v>0.253046953046953</v>
      </c>
      <c r="W41">
        <f t="shared" si="23"/>
        <v>0.00220458861817503</v>
      </c>
    </row>
    <row r="42" spans="1:23">
      <c r="A42">
        <v>5</v>
      </c>
      <c r="B42">
        <v>13</v>
      </c>
      <c r="C42">
        <f t="shared" si="17"/>
        <v>10</v>
      </c>
      <c r="D42">
        <v>1</v>
      </c>
      <c r="E42">
        <v>0</v>
      </c>
      <c r="F42">
        <v>1</v>
      </c>
      <c r="G42" s="3">
        <v>2</v>
      </c>
      <c r="H42">
        <v>1</v>
      </c>
      <c r="I42" s="2">
        <v>0</v>
      </c>
      <c r="J42" s="2">
        <v>1</v>
      </c>
      <c r="K42">
        <f t="shared" si="18"/>
        <v>0.4</v>
      </c>
      <c r="L42">
        <f t="shared" si="19"/>
        <v>1</v>
      </c>
      <c r="M42">
        <f t="shared" si="20"/>
        <v>0.4</v>
      </c>
      <c r="N42">
        <f>SUM(M38:M52)/SUM(L38:L52)</f>
        <v>0.507430664573522</v>
      </c>
      <c r="Q42">
        <f t="shared" si="16"/>
        <v>0.0115413476907085</v>
      </c>
      <c r="R42">
        <f t="shared" si="21"/>
        <v>0.307692307692308</v>
      </c>
      <c r="S42">
        <f t="shared" si="22"/>
        <v>0.307692307692308</v>
      </c>
      <c r="T42">
        <f>SUM(S38:S52)/SUM(L38:L52)</f>
        <v>0.253046953046953</v>
      </c>
      <c r="W42">
        <f t="shared" si="23"/>
        <v>0.00298611478431658</v>
      </c>
    </row>
    <row r="43" spans="1:23">
      <c r="A43">
        <v>6</v>
      </c>
      <c r="B43">
        <v>15</v>
      </c>
      <c r="C43">
        <f t="shared" si="17"/>
        <v>13</v>
      </c>
      <c r="D43">
        <v>1</v>
      </c>
      <c r="E43">
        <v>1</v>
      </c>
      <c r="F43">
        <v>1</v>
      </c>
      <c r="G43">
        <v>2</v>
      </c>
      <c r="H43">
        <v>2</v>
      </c>
      <c r="I43" s="2">
        <v>1</v>
      </c>
      <c r="J43" s="2">
        <v>1</v>
      </c>
      <c r="K43">
        <f t="shared" si="18"/>
        <v>0.461538461538462</v>
      </c>
      <c r="L43">
        <f t="shared" si="19"/>
        <v>1</v>
      </c>
      <c r="M43">
        <f t="shared" si="20"/>
        <v>0.461538461538462</v>
      </c>
      <c r="N43">
        <f>SUM(M38:M52)/SUM(L38:L52)</f>
        <v>0.507430664573522</v>
      </c>
      <c r="Q43">
        <f t="shared" si="16"/>
        <v>0.00210609429941118</v>
      </c>
      <c r="R43">
        <f t="shared" si="21"/>
        <v>0.4</v>
      </c>
      <c r="S43">
        <f t="shared" si="22"/>
        <v>0.4</v>
      </c>
      <c r="T43">
        <f>SUM(S38:S52)/SUM(L38:L52)</f>
        <v>0.253046953046953</v>
      </c>
      <c r="W43">
        <f t="shared" si="23"/>
        <v>0.0215951980087844</v>
      </c>
    </row>
    <row r="44" spans="1:23">
      <c r="A44" s="4">
        <v>7</v>
      </c>
      <c r="B44" s="4">
        <v>6</v>
      </c>
      <c r="C44" s="4">
        <f t="shared" si="17"/>
        <v>6</v>
      </c>
      <c r="D44" s="4">
        <v>1</v>
      </c>
      <c r="E44" s="4">
        <v>0</v>
      </c>
      <c r="F44" s="4">
        <v>1</v>
      </c>
      <c r="G44" s="4">
        <v>2</v>
      </c>
      <c r="H44" s="4">
        <v>1</v>
      </c>
      <c r="I44" s="4">
        <v>0</v>
      </c>
      <c r="J44" s="4">
        <v>0</v>
      </c>
      <c r="K44" s="4">
        <f t="shared" si="18"/>
        <v>0.5</v>
      </c>
      <c r="L44" s="4">
        <f t="shared" si="19"/>
        <v>0</v>
      </c>
      <c r="M44">
        <f t="shared" si="20"/>
        <v>0</v>
      </c>
      <c r="N44">
        <f>SUM(M38:M52)/SUM(L38:L52)</f>
        <v>0.507430664573522</v>
      </c>
      <c r="Q44">
        <f t="shared" si="16"/>
        <v>0</v>
      </c>
      <c r="R44">
        <f t="shared" si="21"/>
        <v>0.5</v>
      </c>
      <c r="S44">
        <f t="shared" si="22"/>
        <v>0</v>
      </c>
      <c r="T44">
        <f>SUM(S38:S52)/SUM(L38:L52)</f>
        <v>0.253046953046953</v>
      </c>
      <c r="W44">
        <f t="shared" si="23"/>
        <v>0</v>
      </c>
    </row>
    <row r="45" spans="1:23">
      <c r="A45">
        <v>8</v>
      </c>
      <c r="B45">
        <v>10</v>
      </c>
      <c r="C45">
        <f t="shared" si="17"/>
        <v>7</v>
      </c>
      <c r="D45">
        <v>0</v>
      </c>
      <c r="E45">
        <v>1</v>
      </c>
      <c r="F45">
        <v>1</v>
      </c>
      <c r="G45">
        <v>1</v>
      </c>
      <c r="H45">
        <v>1</v>
      </c>
      <c r="I45" s="2">
        <v>1</v>
      </c>
      <c r="J45" s="2">
        <v>0</v>
      </c>
      <c r="K45">
        <f t="shared" si="18"/>
        <v>0.428571428571429</v>
      </c>
      <c r="L45">
        <f t="shared" si="19"/>
        <v>1</v>
      </c>
      <c r="M45">
        <f t="shared" si="20"/>
        <v>0.428571428571429</v>
      </c>
      <c r="N45">
        <f>SUM(M38:M52)/SUM(L38:L52)</f>
        <v>0.507430664573522</v>
      </c>
      <c r="Q45">
        <f t="shared" si="16"/>
        <v>0.00621877910283383</v>
      </c>
      <c r="R45">
        <f t="shared" si="21"/>
        <v>0.3</v>
      </c>
      <c r="S45">
        <f t="shared" si="22"/>
        <v>0.3</v>
      </c>
      <c r="T45">
        <f>SUM(S38:S52)/SUM(L38:L52)</f>
        <v>0.253046953046953</v>
      </c>
      <c r="W45">
        <f t="shared" si="23"/>
        <v>0.00220458861817503</v>
      </c>
    </row>
    <row r="46" spans="1:23">
      <c r="A46" s="4">
        <v>9</v>
      </c>
      <c r="B46" s="4">
        <v>5</v>
      </c>
      <c r="C46" s="4">
        <f t="shared" si="17"/>
        <v>5</v>
      </c>
      <c r="D46" s="4">
        <v>0</v>
      </c>
      <c r="E46" s="4">
        <v>0</v>
      </c>
      <c r="F46" s="4">
        <v>1</v>
      </c>
      <c r="G46" s="4">
        <v>0</v>
      </c>
      <c r="H46" s="4">
        <v>0</v>
      </c>
      <c r="I46" s="4">
        <v>1</v>
      </c>
      <c r="J46" s="4">
        <v>1</v>
      </c>
      <c r="K46" s="4">
        <f t="shared" si="18"/>
        <v>0.4</v>
      </c>
      <c r="L46" s="4">
        <f t="shared" si="19"/>
        <v>0</v>
      </c>
      <c r="M46">
        <f t="shared" si="20"/>
        <v>0</v>
      </c>
      <c r="N46">
        <f>SUM(M38:M52)/SUM(L38:L52)</f>
        <v>0.507430664573522</v>
      </c>
      <c r="Q46">
        <f t="shared" si="16"/>
        <v>0</v>
      </c>
      <c r="R46">
        <f t="shared" si="21"/>
        <v>0.4</v>
      </c>
      <c r="S46">
        <f t="shared" si="22"/>
        <v>0</v>
      </c>
      <c r="T46">
        <f>SUM(S38:S52)/SUM(L38:L52)</f>
        <v>0.253046953046953</v>
      </c>
      <c r="W46">
        <f t="shared" si="23"/>
        <v>0</v>
      </c>
    </row>
    <row r="47" spans="1:23">
      <c r="A47">
        <v>10</v>
      </c>
      <c r="B47">
        <v>10</v>
      </c>
      <c r="C47">
        <f t="shared" si="17"/>
        <v>3</v>
      </c>
      <c r="D47">
        <v>0</v>
      </c>
      <c r="E47">
        <v>-1</v>
      </c>
      <c r="F47">
        <f>IF(SUM(G47:J47)&gt;0,1,0)</f>
        <v>1</v>
      </c>
      <c r="G47" s="3">
        <v>1</v>
      </c>
      <c r="H47" s="2">
        <v>0</v>
      </c>
      <c r="I47" s="2">
        <v>0</v>
      </c>
      <c r="J47" s="2">
        <v>0</v>
      </c>
      <c r="K47">
        <f>IF(C47=0,1,SUM(G47:J47)/C47)</f>
        <v>0.333333333333333</v>
      </c>
      <c r="L47">
        <f t="shared" si="19"/>
        <v>1</v>
      </c>
      <c r="M47">
        <f t="shared" si="20"/>
        <v>0.333333333333333</v>
      </c>
      <c r="N47">
        <f>SUM(M38:M52)/SUM(L38:L52)</f>
        <v>0.507430664573522</v>
      </c>
      <c r="Q47">
        <f t="shared" si="16"/>
        <v>0.0303098807449559</v>
      </c>
      <c r="R47">
        <f t="shared" si="21"/>
        <v>0.1</v>
      </c>
      <c r="S47">
        <f t="shared" si="22"/>
        <v>0.1</v>
      </c>
      <c r="T47">
        <f>SUM(S38:S52)/SUM(L38:L52)</f>
        <v>0.253046953046953</v>
      </c>
      <c r="W47">
        <f t="shared" si="23"/>
        <v>0.0234233698369563</v>
      </c>
    </row>
    <row r="48" spans="1:23">
      <c r="A48">
        <v>11</v>
      </c>
      <c r="B48">
        <v>6</v>
      </c>
      <c r="C48">
        <f t="shared" si="17"/>
        <v>0</v>
      </c>
      <c r="D48">
        <v>1</v>
      </c>
      <c r="E48">
        <v>-1</v>
      </c>
      <c r="F48">
        <f>IF(SUM(G48:J48)&gt;0,1,0)</f>
        <v>0</v>
      </c>
      <c r="G48">
        <v>0</v>
      </c>
      <c r="H48">
        <v>0</v>
      </c>
      <c r="I48">
        <v>0</v>
      </c>
      <c r="J48">
        <v>0</v>
      </c>
      <c r="K48">
        <f>IF(C48=0,1,SUM(G48:J48)/C48)</f>
        <v>1</v>
      </c>
      <c r="L48">
        <f t="shared" si="19"/>
        <v>1</v>
      </c>
      <c r="M48">
        <f t="shared" si="20"/>
        <v>1</v>
      </c>
      <c r="N48">
        <f>SUM(M38:M52)/SUM(L38:L52)</f>
        <v>0.507430664573522</v>
      </c>
      <c r="Q48">
        <f t="shared" si="16"/>
        <v>0.242624550202482</v>
      </c>
      <c r="R48">
        <f t="shared" si="21"/>
        <v>0</v>
      </c>
      <c r="S48">
        <f t="shared" si="22"/>
        <v>0</v>
      </c>
      <c r="T48">
        <f>SUM(S38:S52)/SUM(L38:L52)</f>
        <v>0.253046953046953</v>
      </c>
      <c r="W48">
        <f t="shared" si="23"/>
        <v>0.0640327604463469</v>
      </c>
    </row>
    <row r="49" spans="1:23">
      <c r="A49" s="6">
        <v>12</v>
      </c>
      <c r="B49" s="6">
        <v>10</v>
      </c>
      <c r="C49" s="6">
        <f t="shared" si="17"/>
        <v>-1</v>
      </c>
      <c r="D49" s="6">
        <v>0</v>
      </c>
      <c r="E49" s="6">
        <v>-1</v>
      </c>
      <c r="F49" s="6">
        <f t="shared" ref="F49:F52" si="24">IF(SUM(G49:J49)&gt;0,1,0)</f>
        <v>0</v>
      </c>
      <c r="G49" s="6">
        <v>0</v>
      </c>
      <c r="H49" s="6">
        <v>0</v>
      </c>
      <c r="I49" s="6">
        <v>0</v>
      </c>
      <c r="J49" s="6">
        <v>0</v>
      </c>
      <c r="K49" s="6">
        <f t="shared" ref="K49:K52" si="25">IF(C49=0,1,SUM(G49:J49)/C49)</f>
        <v>0</v>
      </c>
      <c r="L49" s="6">
        <f t="shared" si="19"/>
        <v>0</v>
      </c>
      <c r="M49">
        <f t="shared" si="20"/>
        <v>0</v>
      </c>
      <c r="N49">
        <f>SUM(M38:M52)/SUM(L38:L52)</f>
        <v>0.507430664573522</v>
      </c>
      <c r="Q49">
        <f t="shared" si="16"/>
        <v>0</v>
      </c>
      <c r="R49">
        <f t="shared" si="21"/>
        <v>0</v>
      </c>
      <c r="S49">
        <f t="shared" si="22"/>
        <v>0</v>
      </c>
      <c r="T49">
        <f>SUM(S38:S52)/SUM(L38:L52)</f>
        <v>0.253046953046953</v>
      </c>
      <c r="W49">
        <f t="shared" si="23"/>
        <v>0</v>
      </c>
    </row>
    <row r="50" spans="1:23">
      <c r="A50" s="6">
        <v>13</v>
      </c>
      <c r="B50" s="6">
        <v>4</v>
      </c>
      <c r="C50" s="6">
        <f t="shared" si="17"/>
        <v>-3</v>
      </c>
      <c r="D50" s="6">
        <v>1</v>
      </c>
      <c r="E50" s="6">
        <v>-1</v>
      </c>
      <c r="F50" s="6">
        <f t="shared" si="24"/>
        <v>0</v>
      </c>
      <c r="G50" s="6">
        <v>0</v>
      </c>
      <c r="H50" s="6">
        <v>0</v>
      </c>
      <c r="I50" s="6">
        <v>0</v>
      </c>
      <c r="J50" s="6">
        <v>0</v>
      </c>
      <c r="K50" s="6">
        <f t="shared" si="25"/>
        <v>0</v>
      </c>
      <c r="L50" s="6">
        <f t="shared" si="19"/>
        <v>0</v>
      </c>
      <c r="M50">
        <f t="shared" si="20"/>
        <v>0</v>
      </c>
      <c r="N50">
        <f>SUM(M38:M52)/SUM(L38:L52)</f>
        <v>0.507430664573522</v>
      </c>
      <c r="Q50">
        <f t="shared" si="16"/>
        <v>0</v>
      </c>
      <c r="R50">
        <f t="shared" si="21"/>
        <v>0</v>
      </c>
      <c r="S50">
        <f t="shared" si="22"/>
        <v>0</v>
      </c>
      <c r="T50">
        <f>SUM(S38:S52)/SUM(L38:L52)</f>
        <v>0.253046953046953</v>
      </c>
      <c r="W50">
        <f t="shared" si="23"/>
        <v>0</v>
      </c>
    </row>
    <row r="51" spans="1:23">
      <c r="A51" s="6">
        <v>14</v>
      </c>
      <c r="B51" s="6">
        <v>8</v>
      </c>
      <c r="C51" s="6">
        <f t="shared" si="17"/>
        <v>-3</v>
      </c>
      <c r="D51" s="6">
        <v>0</v>
      </c>
      <c r="E51" s="6">
        <v>-1</v>
      </c>
      <c r="F51" s="6">
        <f t="shared" si="24"/>
        <v>0</v>
      </c>
      <c r="G51" s="6">
        <v>0</v>
      </c>
      <c r="H51" s="6">
        <v>0</v>
      </c>
      <c r="I51" s="6">
        <v>0</v>
      </c>
      <c r="J51" s="6">
        <v>0</v>
      </c>
      <c r="K51" s="6">
        <f t="shared" si="25"/>
        <v>0</v>
      </c>
      <c r="L51" s="6">
        <f t="shared" si="19"/>
        <v>0</v>
      </c>
      <c r="M51">
        <f t="shared" si="20"/>
        <v>0</v>
      </c>
      <c r="N51">
        <f>SUM(M38:M52)/SUM(L38:L52)</f>
        <v>0.507430664573522</v>
      </c>
      <c r="Q51">
        <f t="shared" si="16"/>
        <v>0</v>
      </c>
      <c r="R51">
        <f t="shared" si="21"/>
        <v>0</v>
      </c>
      <c r="S51">
        <f t="shared" si="22"/>
        <v>0</v>
      </c>
      <c r="T51">
        <f>SUM(S38:S52)/SUM(L38:L52)</f>
        <v>0.253046953046953</v>
      </c>
      <c r="W51">
        <f t="shared" si="23"/>
        <v>0</v>
      </c>
    </row>
    <row r="52" spans="1:23">
      <c r="A52" s="6">
        <v>15</v>
      </c>
      <c r="B52" s="6">
        <v>5</v>
      </c>
      <c r="C52" s="6">
        <f t="shared" si="17"/>
        <v>-4</v>
      </c>
      <c r="D52" s="6">
        <v>1</v>
      </c>
      <c r="E52" s="6">
        <v>-1</v>
      </c>
      <c r="F52" s="6">
        <f t="shared" si="24"/>
        <v>0</v>
      </c>
      <c r="G52" s="6">
        <v>0</v>
      </c>
      <c r="H52" s="6">
        <v>0</v>
      </c>
      <c r="I52" s="6">
        <v>0</v>
      </c>
      <c r="J52" s="6">
        <v>0</v>
      </c>
      <c r="K52" s="6">
        <f t="shared" si="25"/>
        <v>0</v>
      </c>
      <c r="L52" s="6">
        <f t="shared" si="19"/>
        <v>0</v>
      </c>
      <c r="M52">
        <f t="shared" si="20"/>
        <v>0</v>
      </c>
      <c r="N52">
        <f>SUM(M38:M52)/SUM(L38:L52)</f>
        <v>0.507430664573522</v>
      </c>
      <c r="Q52">
        <f t="shared" si="16"/>
        <v>0</v>
      </c>
      <c r="R52">
        <f t="shared" si="21"/>
        <v>0</v>
      </c>
      <c r="S52">
        <f t="shared" si="22"/>
        <v>0</v>
      </c>
      <c r="T52">
        <f>SUM(S38:S52)/SUM(L38:L52)</f>
        <v>0.253046953046953</v>
      </c>
      <c r="W52">
        <f t="shared" si="23"/>
        <v>0</v>
      </c>
    </row>
    <row r="53" spans="11:12">
      <c r="K53" t="s">
        <v>19</v>
      </c>
      <c r="L53">
        <f>SUM(L38:L52)</f>
        <v>7</v>
      </c>
    </row>
    <row r="54" spans="1:23">
      <c r="A54">
        <f>A37+1</f>
        <v>4</v>
      </c>
      <c r="B54" t="s">
        <v>1</v>
      </c>
      <c r="C54" t="s">
        <v>2</v>
      </c>
      <c r="D54" t="s">
        <v>3</v>
      </c>
      <c r="E54" t="s">
        <v>4</v>
      </c>
      <c r="F54" t="s">
        <v>5</v>
      </c>
      <c r="G54" s="2" t="s">
        <v>6</v>
      </c>
      <c r="H54" s="2" t="s">
        <v>7</v>
      </c>
      <c r="I54" s="2" t="s">
        <v>8</v>
      </c>
      <c r="J54" s="2" t="s">
        <v>9</v>
      </c>
      <c r="K54" s="2" t="s">
        <v>10</v>
      </c>
      <c r="L54" s="2" t="s">
        <v>11</v>
      </c>
      <c r="M54" s="2" t="s">
        <v>18</v>
      </c>
      <c r="N54" t="s">
        <v>13</v>
      </c>
      <c r="O54" t="s">
        <v>14</v>
      </c>
      <c r="P54" t="s">
        <v>15</v>
      </c>
      <c r="R54" t="s">
        <v>17</v>
      </c>
      <c r="S54" t="s">
        <v>12</v>
      </c>
      <c r="T54" t="s">
        <v>13</v>
      </c>
      <c r="U54" t="s">
        <v>14</v>
      </c>
      <c r="V54" t="s">
        <v>15</v>
      </c>
      <c r="W54" t="s">
        <v>16</v>
      </c>
    </row>
    <row r="55" spans="1:23">
      <c r="A55" s="4">
        <v>1</v>
      </c>
      <c r="B55" s="4">
        <v>6</v>
      </c>
      <c r="C55" s="4">
        <f>IF(C38&lt;B38,C38+1,C38)</f>
        <v>6</v>
      </c>
      <c r="D55" s="4">
        <v>1</v>
      </c>
      <c r="E55" s="4">
        <v>-1</v>
      </c>
      <c r="F55" s="4">
        <v>1</v>
      </c>
      <c r="G55" s="4">
        <v>2</v>
      </c>
      <c r="H55" s="4">
        <v>1</v>
      </c>
      <c r="I55" s="4">
        <v>0</v>
      </c>
      <c r="J55" s="4">
        <v>0</v>
      </c>
      <c r="K55" s="4">
        <f>IF(C55=0,0,SUM(G55:J55)/C55)</f>
        <v>0.5</v>
      </c>
      <c r="L55" s="4">
        <f>IF(AND(C55&gt;-1,C55&lt;B55),1,0)</f>
        <v>0</v>
      </c>
      <c r="M55">
        <f>K55*L55</f>
        <v>0</v>
      </c>
      <c r="N55">
        <f>SUM(M55:M69)/SUM(L55:L69)</f>
        <v>0.447195165945166</v>
      </c>
      <c r="O55">
        <f>SQRT((1/SUM(L55:L69))*SUM(Q55:Q69))</f>
        <v>0.254754237520062</v>
      </c>
      <c r="P55">
        <f>POWER(O55,2)</f>
        <v>0.064899721534428</v>
      </c>
      <c r="Q55">
        <f t="shared" ref="Q55:Q69" si="26">IF(L55=1,POWER(N55-M55,2),0)</f>
        <v>0</v>
      </c>
      <c r="R55">
        <f>SUM(G55:J55)/B55</f>
        <v>0.5</v>
      </c>
      <c r="S55">
        <f>L55*R55</f>
        <v>0</v>
      </c>
      <c r="T55">
        <f>SUM(S55:S69)/SUM(L55:L69)</f>
        <v>0.243531468531469</v>
      </c>
      <c r="U55">
        <f>SQRT(1/SUM(L55:L69)*SUM(W55:W69))</f>
        <v>0.152356403590713</v>
      </c>
      <c r="V55">
        <f>POWER(U55,2)</f>
        <v>0.0232124737150961</v>
      </c>
      <c r="W55">
        <f>POWER(T55-S55,2)*L55</f>
        <v>0</v>
      </c>
    </row>
    <row r="56" spans="1:23">
      <c r="A56">
        <v>2</v>
      </c>
      <c r="B56">
        <v>11</v>
      </c>
      <c r="C56">
        <f t="shared" ref="C56:C69" si="27">IF(C39&lt;B39,C39+1,C39)</f>
        <v>9</v>
      </c>
      <c r="D56">
        <v>1</v>
      </c>
      <c r="E56">
        <v>-1</v>
      </c>
      <c r="F56">
        <v>1</v>
      </c>
      <c r="G56">
        <v>2</v>
      </c>
      <c r="H56">
        <v>2</v>
      </c>
      <c r="I56" s="2">
        <v>0</v>
      </c>
      <c r="J56" s="2">
        <v>0</v>
      </c>
      <c r="K56">
        <f t="shared" ref="K56:K63" si="28">IF(C56=0,0,SUM(G56:J56)/C56)</f>
        <v>0.444444444444444</v>
      </c>
      <c r="L56">
        <f t="shared" ref="L56:L69" si="29">IF(AND(C56&gt;-1,C56&lt;B56),1,0)</f>
        <v>1</v>
      </c>
      <c r="M56">
        <f t="shared" ref="M56:M69" si="30">K56*L56</f>
        <v>0.444444444444444</v>
      </c>
      <c r="N56">
        <f>SUM(M55:M69)/SUM(L55:L69)</f>
        <v>0.447195165945166</v>
      </c>
      <c r="Q56">
        <f t="shared" si="26"/>
        <v>7.56646877453171e-6</v>
      </c>
      <c r="R56">
        <f t="shared" ref="R56:R69" si="31">SUM(G56:J56)/B56</f>
        <v>0.363636363636364</v>
      </c>
      <c r="S56">
        <f t="shared" ref="S56:S69" si="32">L56*R56</f>
        <v>0.363636363636364</v>
      </c>
      <c r="T56">
        <f>SUM(S55:S69)/SUM(L55:L69)</f>
        <v>0.243531468531469</v>
      </c>
      <c r="W56">
        <f t="shared" ref="W56:W69" si="33">POWER(T56-S56,2)*L56</f>
        <v>0.0144251858281579</v>
      </c>
    </row>
    <row r="57" spans="1:23">
      <c r="A57" s="4">
        <v>3</v>
      </c>
      <c r="B57" s="4">
        <v>9</v>
      </c>
      <c r="C57" s="4">
        <f t="shared" si="27"/>
        <v>9</v>
      </c>
      <c r="D57" s="4">
        <v>1</v>
      </c>
      <c r="E57" s="4">
        <v>-1</v>
      </c>
      <c r="F57" s="4">
        <v>1</v>
      </c>
      <c r="G57" s="4">
        <v>1</v>
      </c>
      <c r="H57" s="4">
        <v>2</v>
      </c>
      <c r="I57" s="4">
        <v>1</v>
      </c>
      <c r="J57" s="4">
        <v>0</v>
      </c>
      <c r="K57" s="4">
        <f t="shared" si="28"/>
        <v>0.444444444444444</v>
      </c>
      <c r="L57" s="4">
        <f t="shared" si="29"/>
        <v>0</v>
      </c>
      <c r="M57">
        <f t="shared" si="30"/>
        <v>0</v>
      </c>
      <c r="N57">
        <f>SUM(M55:M69)/SUM(L55:L69)</f>
        <v>0.447195165945166</v>
      </c>
      <c r="Q57">
        <f t="shared" si="26"/>
        <v>0</v>
      </c>
      <c r="R57">
        <f t="shared" si="31"/>
        <v>0.444444444444444</v>
      </c>
      <c r="S57">
        <f t="shared" si="32"/>
        <v>0</v>
      </c>
      <c r="T57">
        <f>SUM(S55:S69)/SUM(L55:L69)</f>
        <v>0.243531468531469</v>
      </c>
      <c r="W57">
        <f t="shared" si="33"/>
        <v>0</v>
      </c>
    </row>
    <row r="58" spans="1:23">
      <c r="A58">
        <v>4</v>
      </c>
      <c r="B58">
        <v>10</v>
      </c>
      <c r="C58">
        <f t="shared" si="27"/>
        <v>8</v>
      </c>
      <c r="D58">
        <v>1</v>
      </c>
      <c r="E58" s="4">
        <v>0</v>
      </c>
      <c r="F58">
        <v>1</v>
      </c>
      <c r="G58">
        <v>1</v>
      </c>
      <c r="H58" s="3">
        <v>1</v>
      </c>
      <c r="I58" s="2">
        <v>1</v>
      </c>
      <c r="J58" s="2">
        <v>0</v>
      </c>
      <c r="K58">
        <f t="shared" si="28"/>
        <v>0.375</v>
      </c>
      <c r="L58">
        <f t="shared" si="29"/>
        <v>1</v>
      </c>
      <c r="M58">
        <f t="shared" si="30"/>
        <v>0.375</v>
      </c>
      <c r="N58">
        <f>SUM(M55:M69)/SUM(L55:L69)</f>
        <v>0.447195165945166</v>
      </c>
      <c r="Q58">
        <f t="shared" si="26"/>
        <v>0.00521214198585005</v>
      </c>
      <c r="R58">
        <f t="shared" si="31"/>
        <v>0.3</v>
      </c>
      <c r="S58">
        <f t="shared" si="32"/>
        <v>0.3</v>
      </c>
      <c r="T58">
        <f>SUM(S55:S69)/SUM(L55:L69)</f>
        <v>0.243531468531469</v>
      </c>
      <c r="W58">
        <f t="shared" si="33"/>
        <v>0.00318869504621253</v>
      </c>
    </row>
    <row r="59" spans="1:23">
      <c r="A59">
        <v>5</v>
      </c>
      <c r="B59">
        <v>13</v>
      </c>
      <c r="C59">
        <f t="shared" si="27"/>
        <v>11</v>
      </c>
      <c r="D59">
        <v>1</v>
      </c>
      <c r="E59">
        <v>0</v>
      </c>
      <c r="F59">
        <v>1</v>
      </c>
      <c r="G59">
        <v>3</v>
      </c>
      <c r="H59">
        <v>1</v>
      </c>
      <c r="I59" s="2">
        <v>0</v>
      </c>
      <c r="J59" s="2">
        <v>1</v>
      </c>
      <c r="K59">
        <f t="shared" si="28"/>
        <v>0.454545454545455</v>
      </c>
      <c r="L59">
        <f t="shared" si="29"/>
        <v>1</v>
      </c>
      <c r="M59">
        <f t="shared" si="30"/>
        <v>0.454545454545455</v>
      </c>
      <c r="N59">
        <f>SUM(M55:M69)/SUM(L55:L69)</f>
        <v>0.447195165945166</v>
      </c>
      <c r="Q59">
        <f t="shared" si="26"/>
        <v>5.40267425075322e-5</v>
      </c>
      <c r="R59">
        <f t="shared" si="31"/>
        <v>0.384615384615385</v>
      </c>
      <c r="S59">
        <f t="shared" si="32"/>
        <v>0.384615384615385</v>
      </c>
      <c r="T59">
        <f>SUM(S55:S69)/SUM(L55:L69)</f>
        <v>0.243531468531469</v>
      </c>
      <c r="W59">
        <f t="shared" si="33"/>
        <v>0.0199046713775735</v>
      </c>
    </row>
    <row r="60" spans="1:23">
      <c r="A60">
        <v>6</v>
      </c>
      <c r="B60">
        <v>15</v>
      </c>
      <c r="C60">
        <f t="shared" si="27"/>
        <v>14</v>
      </c>
      <c r="D60">
        <v>1</v>
      </c>
      <c r="E60" s="4">
        <v>1</v>
      </c>
      <c r="F60">
        <v>1</v>
      </c>
      <c r="G60">
        <v>2</v>
      </c>
      <c r="H60" s="3">
        <v>2</v>
      </c>
      <c r="I60" s="2">
        <v>1</v>
      </c>
      <c r="J60" s="2">
        <v>1</v>
      </c>
      <c r="K60">
        <f t="shared" si="28"/>
        <v>0.428571428571429</v>
      </c>
      <c r="L60">
        <f t="shared" si="29"/>
        <v>1</v>
      </c>
      <c r="M60">
        <f t="shared" si="30"/>
        <v>0.428571428571429</v>
      </c>
      <c r="N60">
        <f>SUM(M55:M69)/SUM(L55:L69)</f>
        <v>0.447195165945166</v>
      </c>
      <c r="Q60">
        <f t="shared" si="26"/>
        <v>0.000346843593765943</v>
      </c>
      <c r="R60">
        <f t="shared" si="31"/>
        <v>0.4</v>
      </c>
      <c r="S60">
        <f t="shared" si="32"/>
        <v>0.4</v>
      </c>
      <c r="T60">
        <f>SUM(S55:S69)/SUM(L55:L69)</f>
        <v>0.243531468531469</v>
      </c>
      <c r="W60">
        <f t="shared" si="33"/>
        <v>0.0244824013399188</v>
      </c>
    </row>
    <row r="61" spans="1:23">
      <c r="A61" s="4">
        <v>7</v>
      </c>
      <c r="B61" s="4">
        <v>6</v>
      </c>
      <c r="C61" s="4">
        <f t="shared" si="27"/>
        <v>6</v>
      </c>
      <c r="D61" s="4">
        <v>1</v>
      </c>
      <c r="E61" s="4">
        <v>0</v>
      </c>
      <c r="F61" s="4">
        <v>1</v>
      </c>
      <c r="G61" s="4">
        <v>2</v>
      </c>
      <c r="H61" s="4">
        <v>1</v>
      </c>
      <c r="I61" s="4">
        <v>0</v>
      </c>
      <c r="J61" s="4">
        <v>0</v>
      </c>
      <c r="K61" s="4">
        <f t="shared" si="28"/>
        <v>0.5</v>
      </c>
      <c r="L61" s="4">
        <f t="shared" si="29"/>
        <v>0</v>
      </c>
      <c r="M61">
        <f t="shared" si="30"/>
        <v>0</v>
      </c>
      <c r="N61">
        <f>SUM(M55:M69)/SUM(L55:L69)</f>
        <v>0.447195165945166</v>
      </c>
      <c r="Q61">
        <f t="shared" si="26"/>
        <v>0</v>
      </c>
      <c r="R61">
        <f t="shared" si="31"/>
        <v>0.5</v>
      </c>
      <c r="S61">
        <f t="shared" si="32"/>
        <v>0</v>
      </c>
      <c r="T61">
        <f>SUM(S55:S69)/SUM(L55:L69)</f>
        <v>0.243531468531469</v>
      </c>
      <c r="W61">
        <f t="shared" si="33"/>
        <v>0</v>
      </c>
    </row>
    <row r="62" spans="1:23">
      <c r="A62">
        <v>8</v>
      </c>
      <c r="B62">
        <v>10</v>
      </c>
      <c r="C62">
        <f t="shared" si="27"/>
        <v>8</v>
      </c>
      <c r="D62">
        <v>0</v>
      </c>
      <c r="E62">
        <v>1</v>
      </c>
      <c r="F62">
        <v>1</v>
      </c>
      <c r="G62" s="3">
        <v>1</v>
      </c>
      <c r="H62">
        <v>1</v>
      </c>
      <c r="I62" s="2">
        <v>1</v>
      </c>
      <c r="J62" s="2">
        <v>0</v>
      </c>
      <c r="K62">
        <f t="shared" si="28"/>
        <v>0.375</v>
      </c>
      <c r="L62">
        <f t="shared" si="29"/>
        <v>1</v>
      </c>
      <c r="M62">
        <f t="shared" si="30"/>
        <v>0.375</v>
      </c>
      <c r="N62">
        <f>SUM(M55:M69)/SUM(L55:L69)</f>
        <v>0.447195165945166</v>
      </c>
      <c r="Q62">
        <f t="shared" si="26"/>
        <v>0.00521214198585005</v>
      </c>
      <c r="R62">
        <f t="shared" si="31"/>
        <v>0.3</v>
      </c>
      <c r="S62">
        <f t="shared" si="32"/>
        <v>0.3</v>
      </c>
      <c r="T62">
        <f>SUM(S55:S69)/SUM(L55:L69)</f>
        <v>0.243531468531469</v>
      </c>
      <c r="W62">
        <f t="shared" si="33"/>
        <v>0.00318869504621253</v>
      </c>
    </row>
    <row r="63" spans="1:23">
      <c r="A63" s="4">
        <v>9</v>
      </c>
      <c r="B63" s="4">
        <v>5</v>
      </c>
      <c r="C63" s="4">
        <f t="shared" si="27"/>
        <v>5</v>
      </c>
      <c r="D63" s="4">
        <v>0</v>
      </c>
      <c r="E63" s="4">
        <v>0</v>
      </c>
      <c r="F63" s="4">
        <v>1</v>
      </c>
      <c r="G63" s="4">
        <v>0</v>
      </c>
      <c r="H63" s="4">
        <v>0</v>
      </c>
      <c r="I63" s="4">
        <v>1</v>
      </c>
      <c r="J63" s="4">
        <v>1</v>
      </c>
      <c r="K63" s="4">
        <f t="shared" si="28"/>
        <v>0.4</v>
      </c>
      <c r="L63" s="4">
        <f t="shared" si="29"/>
        <v>0</v>
      </c>
      <c r="M63">
        <f t="shared" si="30"/>
        <v>0</v>
      </c>
      <c r="N63">
        <f>SUM(M55:M69)/SUM(L55:L69)</f>
        <v>0.447195165945166</v>
      </c>
      <c r="Q63">
        <f t="shared" si="26"/>
        <v>0</v>
      </c>
      <c r="R63">
        <f t="shared" si="31"/>
        <v>0.4</v>
      </c>
      <c r="S63">
        <f t="shared" si="32"/>
        <v>0</v>
      </c>
      <c r="T63">
        <f>SUM(S55:S69)/SUM(L55:L69)</f>
        <v>0.243531468531469</v>
      </c>
      <c r="W63">
        <f t="shared" si="33"/>
        <v>0</v>
      </c>
    </row>
    <row r="64" spans="1:23">
      <c r="A64">
        <v>10</v>
      </c>
      <c r="B64">
        <v>10</v>
      </c>
      <c r="C64">
        <f t="shared" si="27"/>
        <v>4</v>
      </c>
      <c r="D64">
        <v>0</v>
      </c>
      <c r="E64">
        <v>-1</v>
      </c>
      <c r="F64">
        <f>IF(SUM(G64:J64)&gt;0,1,0)</f>
        <v>1</v>
      </c>
      <c r="G64">
        <v>2</v>
      </c>
      <c r="H64" s="2">
        <v>0</v>
      </c>
      <c r="I64" s="2">
        <v>0</v>
      </c>
      <c r="J64" s="2">
        <v>0</v>
      </c>
      <c r="K64">
        <f>IF(C64=0,1,SUM(G64:J64)/C64)</f>
        <v>0.5</v>
      </c>
      <c r="L64">
        <f t="shared" si="29"/>
        <v>1</v>
      </c>
      <c r="M64">
        <f t="shared" si="30"/>
        <v>0.5</v>
      </c>
      <c r="N64">
        <f>SUM(M55:M69)/SUM(L55:L69)</f>
        <v>0.447195165945166</v>
      </c>
      <c r="Q64">
        <f t="shared" si="26"/>
        <v>0.00278835049955856</v>
      </c>
      <c r="R64">
        <f t="shared" si="31"/>
        <v>0.2</v>
      </c>
      <c r="S64">
        <f t="shared" si="32"/>
        <v>0.2</v>
      </c>
      <c r="T64">
        <f>SUM(S55:S69)/SUM(L55:L69)</f>
        <v>0.243531468531469</v>
      </c>
      <c r="W64">
        <f t="shared" si="33"/>
        <v>0.00189498875250623</v>
      </c>
    </row>
    <row r="65" spans="1:23">
      <c r="A65">
        <v>11</v>
      </c>
      <c r="B65">
        <v>6</v>
      </c>
      <c r="C65">
        <f t="shared" si="27"/>
        <v>1</v>
      </c>
      <c r="D65">
        <v>1</v>
      </c>
      <c r="E65">
        <v>-1</v>
      </c>
      <c r="F65">
        <f>IF(SUM(G65:J65)&gt;0,1,0)</f>
        <v>0</v>
      </c>
      <c r="G65" s="3">
        <v>0</v>
      </c>
      <c r="H65">
        <v>0</v>
      </c>
      <c r="I65">
        <v>0</v>
      </c>
      <c r="J65">
        <v>0</v>
      </c>
      <c r="K65">
        <f>IF(C65=0,1,SUM(G65:J65)/C65)</f>
        <v>0</v>
      </c>
      <c r="L65">
        <f t="shared" si="29"/>
        <v>1</v>
      </c>
      <c r="M65">
        <f t="shared" si="30"/>
        <v>0</v>
      </c>
      <c r="N65">
        <f>SUM(M55:M69)/SUM(L55:L69)</f>
        <v>0.447195165945166</v>
      </c>
      <c r="Q65">
        <f t="shared" si="26"/>
        <v>0.199983516444725</v>
      </c>
      <c r="R65">
        <f t="shared" si="31"/>
        <v>0</v>
      </c>
      <c r="S65">
        <f t="shared" si="32"/>
        <v>0</v>
      </c>
      <c r="T65">
        <f>SUM(S55:S69)/SUM(L55:L69)</f>
        <v>0.243531468531469</v>
      </c>
      <c r="W65">
        <f t="shared" si="33"/>
        <v>0.0593075761650936</v>
      </c>
    </row>
    <row r="66" spans="1:23">
      <c r="A66">
        <v>12</v>
      </c>
      <c r="B66">
        <v>10</v>
      </c>
      <c r="C66">
        <f t="shared" si="27"/>
        <v>0</v>
      </c>
      <c r="D66">
        <v>0</v>
      </c>
      <c r="E66">
        <v>-1</v>
      </c>
      <c r="F66">
        <f t="shared" ref="F66:F69" si="34">IF(SUM(G66:J66)&gt;0,1,0)</f>
        <v>0</v>
      </c>
      <c r="G66">
        <v>0</v>
      </c>
      <c r="H66">
        <v>0</v>
      </c>
      <c r="I66">
        <v>0</v>
      </c>
      <c r="J66">
        <v>0</v>
      </c>
      <c r="K66">
        <f t="shared" ref="K66:K69" si="35">IF(C66=0,1,SUM(G66:J66)/C66)</f>
        <v>1</v>
      </c>
      <c r="L66">
        <f t="shared" si="29"/>
        <v>1</v>
      </c>
      <c r="M66">
        <f t="shared" si="30"/>
        <v>1</v>
      </c>
      <c r="N66">
        <f>SUM(M55:M69)/SUM(L55:L69)</f>
        <v>0.447195165945166</v>
      </c>
      <c r="Q66">
        <f t="shared" si="26"/>
        <v>0.305593184554393</v>
      </c>
      <c r="R66">
        <f t="shared" si="31"/>
        <v>0</v>
      </c>
      <c r="S66">
        <f t="shared" si="32"/>
        <v>0</v>
      </c>
      <c r="T66">
        <f>SUM(S55:S69)/SUM(L55:L69)</f>
        <v>0.243531468531469</v>
      </c>
      <c r="W66">
        <f t="shared" si="33"/>
        <v>0.0593075761650936</v>
      </c>
    </row>
    <row r="67" spans="1:23">
      <c r="A67" s="6">
        <v>13</v>
      </c>
      <c r="B67" s="6">
        <v>4</v>
      </c>
      <c r="C67" s="6">
        <f t="shared" si="27"/>
        <v>-2</v>
      </c>
      <c r="D67" s="6">
        <v>1</v>
      </c>
      <c r="E67" s="6">
        <v>-1</v>
      </c>
      <c r="F67" s="6">
        <f t="shared" si="34"/>
        <v>0</v>
      </c>
      <c r="G67" s="6">
        <v>0</v>
      </c>
      <c r="H67" s="6">
        <v>0</v>
      </c>
      <c r="I67" s="6">
        <v>0</v>
      </c>
      <c r="J67" s="6">
        <v>0</v>
      </c>
      <c r="K67" s="6">
        <f t="shared" si="35"/>
        <v>0</v>
      </c>
      <c r="L67" s="6">
        <f t="shared" si="29"/>
        <v>0</v>
      </c>
      <c r="M67">
        <f t="shared" si="30"/>
        <v>0</v>
      </c>
      <c r="N67">
        <f>SUM(M55:M69)/SUM(L55:L69)</f>
        <v>0.447195165945166</v>
      </c>
      <c r="Q67">
        <f t="shared" si="26"/>
        <v>0</v>
      </c>
      <c r="R67">
        <f t="shared" si="31"/>
        <v>0</v>
      </c>
      <c r="S67">
        <f t="shared" si="32"/>
        <v>0</v>
      </c>
      <c r="T67">
        <f>SUM(S55:S69)/SUM(L55:L69)</f>
        <v>0.243531468531469</v>
      </c>
      <c r="W67">
        <f t="shared" si="33"/>
        <v>0</v>
      </c>
    </row>
    <row r="68" spans="1:23">
      <c r="A68" s="6">
        <v>14</v>
      </c>
      <c r="B68" s="6">
        <v>8</v>
      </c>
      <c r="C68" s="6">
        <f t="shared" si="27"/>
        <v>-2</v>
      </c>
      <c r="D68" s="6">
        <v>0</v>
      </c>
      <c r="E68" s="6">
        <v>-1</v>
      </c>
      <c r="F68" s="6">
        <f t="shared" si="34"/>
        <v>0</v>
      </c>
      <c r="G68" s="6">
        <v>0</v>
      </c>
      <c r="H68" s="6">
        <v>0</v>
      </c>
      <c r="I68" s="6">
        <v>0</v>
      </c>
      <c r="J68" s="6">
        <v>0</v>
      </c>
      <c r="K68" s="6">
        <f t="shared" si="35"/>
        <v>0</v>
      </c>
      <c r="L68" s="6">
        <f t="shared" si="29"/>
        <v>0</v>
      </c>
      <c r="M68">
        <f t="shared" si="30"/>
        <v>0</v>
      </c>
      <c r="N68">
        <f>SUM(M55:M69)/SUM(L55:L69)</f>
        <v>0.447195165945166</v>
      </c>
      <c r="Q68">
        <f t="shared" si="26"/>
        <v>0</v>
      </c>
      <c r="R68">
        <f t="shared" si="31"/>
        <v>0</v>
      </c>
      <c r="S68">
        <f t="shared" si="32"/>
        <v>0</v>
      </c>
      <c r="T68">
        <f>SUM(S55:S69)/SUM(L55:L69)</f>
        <v>0.243531468531469</v>
      </c>
      <c r="W68">
        <f t="shared" si="33"/>
        <v>0</v>
      </c>
    </row>
    <row r="69" spans="1:23">
      <c r="A69" s="6">
        <v>15</v>
      </c>
      <c r="B69" s="6">
        <v>5</v>
      </c>
      <c r="C69" s="6">
        <f t="shared" si="27"/>
        <v>-3</v>
      </c>
      <c r="D69" s="6">
        <v>1</v>
      </c>
      <c r="E69" s="6">
        <v>-1</v>
      </c>
      <c r="F69" s="6">
        <f t="shared" si="34"/>
        <v>0</v>
      </c>
      <c r="G69" s="6">
        <v>0</v>
      </c>
      <c r="H69" s="6">
        <v>0</v>
      </c>
      <c r="I69" s="6">
        <v>0</v>
      </c>
      <c r="J69" s="6">
        <v>0</v>
      </c>
      <c r="K69" s="6">
        <f t="shared" si="35"/>
        <v>0</v>
      </c>
      <c r="L69" s="6">
        <f t="shared" si="29"/>
        <v>0</v>
      </c>
      <c r="M69">
        <f t="shared" si="30"/>
        <v>0</v>
      </c>
      <c r="N69">
        <f>SUM(M55:M69)/SUM(L55:L69)</f>
        <v>0.447195165945166</v>
      </c>
      <c r="Q69">
        <f t="shared" si="26"/>
        <v>0</v>
      </c>
      <c r="R69">
        <f t="shared" si="31"/>
        <v>0</v>
      </c>
      <c r="S69">
        <f t="shared" si="32"/>
        <v>0</v>
      </c>
      <c r="T69">
        <f>SUM(S55:S69)/SUM(L55:L69)</f>
        <v>0.243531468531469</v>
      </c>
      <c r="W69">
        <f t="shared" si="33"/>
        <v>0</v>
      </c>
    </row>
    <row r="70" spans="11:12">
      <c r="K70" t="s">
        <v>19</v>
      </c>
      <c r="L70">
        <f>SUM(L55:L69)</f>
        <v>8</v>
      </c>
    </row>
    <row r="71" spans="1:23">
      <c r="A71">
        <f>A54+1</f>
        <v>5</v>
      </c>
      <c r="B71" t="s">
        <v>1</v>
      </c>
      <c r="C71" t="s">
        <v>2</v>
      </c>
      <c r="D71" t="s">
        <v>3</v>
      </c>
      <c r="E71" t="s">
        <v>4</v>
      </c>
      <c r="F71" t="s">
        <v>5</v>
      </c>
      <c r="G71" s="2" t="s">
        <v>6</v>
      </c>
      <c r="H71" s="2" t="s">
        <v>7</v>
      </c>
      <c r="I71" s="2" t="s">
        <v>8</v>
      </c>
      <c r="J71" s="2" t="s">
        <v>9</v>
      </c>
      <c r="K71" s="2" t="s">
        <v>10</v>
      </c>
      <c r="L71" s="2" t="s">
        <v>11</v>
      </c>
      <c r="M71" s="2" t="s">
        <v>18</v>
      </c>
      <c r="N71" t="s">
        <v>13</v>
      </c>
      <c r="O71" t="s">
        <v>14</v>
      </c>
      <c r="P71" t="s">
        <v>15</v>
      </c>
      <c r="R71" t="s">
        <v>17</v>
      </c>
      <c r="S71" t="s">
        <v>12</v>
      </c>
      <c r="T71" t="s">
        <v>13</v>
      </c>
      <c r="U71" t="s">
        <v>14</v>
      </c>
      <c r="V71" t="s">
        <v>15</v>
      </c>
      <c r="W71" t="s">
        <v>16</v>
      </c>
    </row>
    <row r="72" spans="1:23">
      <c r="A72" s="4">
        <v>1</v>
      </c>
      <c r="B72" s="4">
        <v>6</v>
      </c>
      <c r="C72" s="4">
        <f>IF(C55&lt;B55,C55+1,C55)</f>
        <v>6</v>
      </c>
      <c r="D72" s="4">
        <v>1</v>
      </c>
      <c r="E72" s="4">
        <v>-1</v>
      </c>
      <c r="F72" s="4">
        <v>1</v>
      </c>
      <c r="G72" s="4">
        <v>2</v>
      </c>
      <c r="H72" s="4">
        <v>1</v>
      </c>
      <c r="I72" s="4">
        <v>0</v>
      </c>
      <c r="J72" s="4">
        <v>0</v>
      </c>
      <c r="K72" s="4">
        <f>IF(C72=0,0,SUM(G72:J72)/C72)</f>
        <v>0.5</v>
      </c>
      <c r="L72" s="4">
        <f>IF(AND(C72&gt;-1,C72&lt;B72),1,0)</f>
        <v>0</v>
      </c>
      <c r="M72">
        <f>K72*L72</f>
        <v>0</v>
      </c>
      <c r="N72">
        <f>SUM(M72:M86)/SUM(L72:L86)</f>
        <v>0.372222222222222</v>
      </c>
      <c r="O72">
        <f>SQRT((1/SUM(L72:L86))*SUM(Q72:Q86))</f>
        <v>0.155300243994761</v>
      </c>
      <c r="P72">
        <f>POWER(O72,2)</f>
        <v>0.0241181657848324</v>
      </c>
      <c r="Q72">
        <f t="shared" ref="Q72:Q86" si="36">IF(L72=1,POWER(N72-M72,2),0)</f>
        <v>0</v>
      </c>
      <c r="R72">
        <f>SUM(G72:J72)/B72</f>
        <v>0.5</v>
      </c>
      <c r="S72">
        <f>L72*R72</f>
        <v>0</v>
      </c>
      <c r="T72">
        <f>SUM(S72:S86)/SUM(L72:L86)</f>
        <v>0.273559773559774</v>
      </c>
      <c r="U72">
        <f>SQRT(1/SUM(L72:L86)*SUM(W72:W86))</f>
        <v>0.143474004040938</v>
      </c>
      <c r="V72">
        <f>POWER(U72,2)</f>
        <v>0.0205847898355391</v>
      </c>
      <c r="W72">
        <f>POWER(T72-S72,2)*L72</f>
        <v>0</v>
      </c>
    </row>
    <row r="73" spans="1:23">
      <c r="A73">
        <v>2</v>
      </c>
      <c r="B73">
        <v>11</v>
      </c>
      <c r="C73">
        <f t="shared" ref="C73:C86" si="37">IF(C56&lt;B56,C56+1,C56)</f>
        <v>10</v>
      </c>
      <c r="D73">
        <v>1</v>
      </c>
      <c r="E73">
        <v>-1</v>
      </c>
      <c r="F73">
        <v>1</v>
      </c>
      <c r="G73" s="3">
        <v>2</v>
      </c>
      <c r="H73">
        <v>2</v>
      </c>
      <c r="I73" s="2">
        <v>0</v>
      </c>
      <c r="J73" s="2">
        <v>0</v>
      </c>
      <c r="K73">
        <f t="shared" ref="K73:K80" si="38">IF(C73=0,0,SUM(G73:J73)/C73)</f>
        <v>0.4</v>
      </c>
      <c r="L73">
        <f t="shared" ref="L73:L86" si="39">IF(AND(C73&gt;-1,C73&lt;B73),1,0)</f>
        <v>1</v>
      </c>
      <c r="M73">
        <f t="shared" ref="M73:M86" si="40">K73*L73</f>
        <v>0.4</v>
      </c>
      <c r="N73">
        <f>SUM(M72:M86)/SUM(L72:L86)</f>
        <v>0.372222222222222</v>
      </c>
      <c r="Q73">
        <f t="shared" si="36"/>
        <v>0.000771604938271606</v>
      </c>
      <c r="R73">
        <f t="shared" ref="R73:R86" si="41">SUM(G73:J73)/B73</f>
        <v>0.363636363636364</v>
      </c>
      <c r="S73">
        <f t="shared" ref="S73:S86" si="42">L73*R73</f>
        <v>0.363636363636364</v>
      </c>
      <c r="T73">
        <f>SUM(S72:S86)/SUM(L72:L86)</f>
        <v>0.273559773559774</v>
      </c>
      <c r="W73">
        <f t="shared" ref="W73:W86" si="43">POWER(T73-S73,2)*L73</f>
        <v>0.00811379207982605</v>
      </c>
    </row>
    <row r="74" spans="1:23">
      <c r="A74" s="4">
        <v>3</v>
      </c>
      <c r="B74" s="4">
        <v>9</v>
      </c>
      <c r="C74" s="4">
        <f t="shared" si="37"/>
        <v>9</v>
      </c>
      <c r="D74" s="4">
        <v>1</v>
      </c>
      <c r="E74" s="4">
        <v>-1</v>
      </c>
      <c r="F74" s="4">
        <v>1</v>
      </c>
      <c r="G74" s="4">
        <v>1</v>
      </c>
      <c r="H74" s="4">
        <v>2</v>
      </c>
      <c r="I74" s="4">
        <v>1</v>
      </c>
      <c r="J74" s="4">
        <v>0</v>
      </c>
      <c r="K74" s="4">
        <f t="shared" si="38"/>
        <v>0.444444444444444</v>
      </c>
      <c r="L74" s="4">
        <f t="shared" si="39"/>
        <v>0</v>
      </c>
      <c r="M74">
        <f t="shared" si="40"/>
        <v>0</v>
      </c>
      <c r="N74">
        <f>SUM(M72:M86)/SUM(L72:L86)</f>
        <v>0.372222222222222</v>
      </c>
      <c r="Q74">
        <f t="shared" si="36"/>
        <v>0</v>
      </c>
      <c r="R74">
        <f t="shared" si="41"/>
        <v>0.444444444444444</v>
      </c>
      <c r="S74">
        <f t="shared" si="42"/>
        <v>0</v>
      </c>
      <c r="T74">
        <f>SUM(S72:S86)/SUM(L72:L86)</f>
        <v>0.273559773559774</v>
      </c>
      <c r="W74">
        <f t="shared" si="43"/>
        <v>0</v>
      </c>
    </row>
    <row r="75" spans="1:23">
      <c r="A75">
        <v>4</v>
      </c>
      <c r="B75">
        <v>10</v>
      </c>
      <c r="C75">
        <f t="shared" si="37"/>
        <v>9</v>
      </c>
      <c r="D75">
        <v>1</v>
      </c>
      <c r="E75">
        <v>0</v>
      </c>
      <c r="F75">
        <v>1</v>
      </c>
      <c r="G75">
        <v>1</v>
      </c>
      <c r="H75">
        <v>2</v>
      </c>
      <c r="I75" s="2">
        <v>1</v>
      </c>
      <c r="J75" s="2">
        <v>0</v>
      </c>
      <c r="K75">
        <f t="shared" si="38"/>
        <v>0.444444444444444</v>
      </c>
      <c r="L75">
        <f t="shared" si="39"/>
        <v>1</v>
      </c>
      <c r="M75">
        <f t="shared" si="40"/>
        <v>0.444444444444444</v>
      </c>
      <c r="N75">
        <f>SUM(M72:M86)/SUM(L72:L86)</f>
        <v>0.372222222222222</v>
      </c>
      <c r="Q75">
        <f t="shared" si="36"/>
        <v>0.00521604938271604</v>
      </c>
      <c r="R75">
        <f t="shared" si="41"/>
        <v>0.4</v>
      </c>
      <c r="S75">
        <f t="shared" si="42"/>
        <v>0.4</v>
      </c>
      <c r="T75">
        <f>SUM(S72:S86)/SUM(L72:L86)</f>
        <v>0.273559773559774</v>
      </c>
      <c r="W75">
        <f t="shared" si="43"/>
        <v>0.0159871308622557</v>
      </c>
    </row>
    <row r="76" spans="1:23">
      <c r="A76">
        <v>5</v>
      </c>
      <c r="B76">
        <v>13</v>
      </c>
      <c r="C76">
        <f t="shared" si="37"/>
        <v>12</v>
      </c>
      <c r="D76">
        <v>1</v>
      </c>
      <c r="E76">
        <v>0</v>
      </c>
      <c r="F76">
        <v>1</v>
      </c>
      <c r="G76">
        <v>3</v>
      </c>
      <c r="H76">
        <v>1</v>
      </c>
      <c r="I76" s="2">
        <v>0</v>
      </c>
      <c r="J76" s="2">
        <v>1</v>
      </c>
      <c r="K76">
        <f t="shared" si="38"/>
        <v>0.416666666666667</v>
      </c>
      <c r="L76">
        <f t="shared" si="39"/>
        <v>1</v>
      </c>
      <c r="M76">
        <f t="shared" si="40"/>
        <v>0.416666666666667</v>
      </c>
      <c r="N76">
        <f>SUM(M72:M86)/SUM(L72:L86)</f>
        <v>0.372222222222222</v>
      </c>
      <c r="Q76">
        <f t="shared" si="36"/>
        <v>0.00197530864197531</v>
      </c>
      <c r="R76">
        <f t="shared" si="41"/>
        <v>0.384615384615385</v>
      </c>
      <c r="S76">
        <f t="shared" si="42"/>
        <v>0.384615384615385</v>
      </c>
      <c r="T76">
        <f>SUM(S72:S86)/SUM(L72:L86)</f>
        <v>0.273559773559774</v>
      </c>
      <c r="W76">
        <f t="shared" si="43"/>
        <v>0.0123333487469352</v>
      </c>
    </row>
    <row r="77" spans="1:23">
      <c r="A77" s="4">
        <v>6</v>
      </c>
      <c r="B77" s="4">
        <v>15</v>
      </c>
      <c r="C77" s="4">
        <f t="shared" si="37"/>
        <v>15</v>
      </c>
      <c r="D77" s="4">
        <v>1</v>
      </c>
      <c r="E77" s="4">
        <v>1</v>
      </c>
      <c r="F77" s="4">
        <v>1</v>
      </c>
      <c r="G77" s="4">
        <v>2</v>
      </c>
      <c r="H77" s="4">
        <v>3</v>
      </c>
      <c r="I77" s="4">
        <v>1</v>
      </c>
      <c r="J77" s="4">
        <v>1</v>
      </c>
      <c r="K77" s="4">
        <f t="shared" si="38"/>
        <v>0.466666666666667</v>
      </c>
      <c r="L77" s="4">
        <f t="shared" si="39"/>
        <v>0</v>
      </c>
      <c r="M77">
        <f t="shared" si="40"/>
        <v>0</v>
      </c>
      <c r="N77">
        <f>SUM(M72:M86)/SUM(L72:L86)</f>
        <v>0.372222222222222</v>
      </c>
      <c r="Q77">
        <f t="shared" si="36"/>
        <v>0</v>
      </c>
      <c r="R77">
        <f t="shared" si="41"/>
        <v>0.466666666666667</v>
      </c>
      <c r="S77">
        <f t="shared" si="42"/>
        <v>0</v>
      </c>
      <c r="T77">
        <f>SUM(S72:S86)/SUM(L72:L86)</f>
        <v>0.273559773559774</v>
      </c>
      <c r="W77">
        <f t="shared" si="43"/>
        <v>0</v>
      </c>
    </row>
    <row r="78" spans="1:23">
      <c r="A78" s="4">
        <v>7</v>
      </c>
      <c r="B78" s="4">
        <v>6</v>
      </c>
      <c r="C78" s="4">
        <f t="shared" si="37"/>
        <v>6</v>
      </c>
      <c r="D78" s="4">
        <v>1</v>
      </c>
      <c r="E78" s="4">
        <v>0</v>
      </c>
      <c r="F78" s="4">
        <v>1</v>
      </c>
      <c r="G78" s="4">
        <v>2</v>
      </c>
      <c r="H78" s="4">
        <v>1</v>
      </c>
      <c r="I78" s="4">
        <v>0</v>
      </c>
      <c r="J78" s="4">
        <v>0</v>
      </c>
      <c r="K78" s="4">
        <f t="shared" si="38"/>
        <v>0.5</v>
      </c>
      <c r="L78" s="4">
        <f t="shared" si="39"/>
        <v>0</v>
      </c>
      <c r="M78">
        <f t="shared" si="40"/>
        <v>0</v>
      </c>
      <c r="N78">
        <f>SUM(M72:M86)/SUM(L72:L86)</f>
        <v>0.372222222222222</v>
      </c>
      <c r="Q78">
        <f t="shared" si="36"/>
        <v>0</v>
      </c>
      <c r="R78">
        <f t="shared" si="41"/>
        <v>0.5</v>
      </c>
      <c r="S78">
        <f t="shared" si="42"/>
        <v>0</v>
      </c>
      <c r="T78">
        <f>SUM(S72:S86)/SUM(L72:L86)</f>
        <v>0.273559773559774</v>
      </c>
      <c r="W78">
        <f t="shared" si="43"/>
        <v>0</v>
      </c>
    </row>
    <row r="79" spans="1:23">
      <c r="A79">
        <v>8</v>
      </c>
      <c r="B79">
        <v>10</v>
      </c>
      <c r="C79">
        <f t="shared" si="37"/>
        <v>9</v>
      </c>
      <c r="D79">
        <v>0</v>
      </c>
      <c r="E79">
        <v>1</v>
      </c>
      <c r="F79">
        <v>1</v>
      </c>
      <c r="G79">
        <v>2</v>
      </c>
      <c r="H79">
        <v>1</v>
      </c>
      <c r="I79" s="2">
        <v>1</v>
      </c>
      <c r="J79" s="2">
        <v>0</v>
      </c>
      <c r="K79">
        <f t="shared" si="38"/>
        <v>0.444444444444444</v>
      </c>
      <c r="L79">
        <f t="shared" si="39"/>
        <v>1</v>
      </c>
      <c r="M79">
        <f t="shared" si="40"/>
        <v>0.444444444444444</v>
      </c>
      <c r="N79">
        <f>SUM(M72:M86)/SUM(L72:L86)</f>
        <v>0.372222222222222</v>
      </c>
      <c r="Q79">
        <f t="shared" si="36"/>
        <v>0.00521604938271604</v>
      </c>
      <c r="R79">
        <f t="shared" si="41"/>
        <v>0.4</v>
      </c>
      <c r="S79">
        <f t="shared" si="42"/>
        <v>0.4</v>
      </c>
      <c r="T79">
        <f>SUM(S72:S86)/SUM(L72:L86)</f>
        <v>0.273559773559774</v>
      </c>
      <c r="W79">
        <f t="shared" si="43"/>
        <v>0.0159871308622557</v>
      </c>
    </row>
    <row r="80" spans="1:23">
      <c r="A80" s="4">
        <v>9</v>
      </c>
      <c r="B80" s="4">
        <v>5</v>
      </c>
      <c r="C80" s="4">
        <f t="shared" si="37"/>
        <v>5</v>
      </c>
      <c r="D80" s="4">
        <v>0</v>
      </c>
      <c r="E80" s="4">
        <v>0</v>
      </c>
      <c r="F80" s="4">
        <v>1</v>
      </c>
      <c r="G80" s="4">
        <v>0</v>
      </c>
      <c r="H80" s="4">
        <v>0</v>
      </c>
      <c r="I80" s="4">
        <v>1</v>
      </c>
      <c r="J80" s="4">
        <v>1</v>
      </c>
      <c r="K80" s="4">
        <f t="shared" si="38"/>
        <v>0.4</v>
      </c>
      <c r="L80" s="4">
        <f t="shared" si="39"/>
        <v>0</v>
      </c>
      <c r="M80">
        <f t="shared" si="40"/>
        <v>0</v>
      </c>
      <c r="N80">
        <f>SUM(M72:M86)/SUM(L72:L86)</f>
        <v>0.372222222222222</v>
      </c>
      <c r="Q80">
        <f t="shared" si="36"/>
        <v>0</v>
      </c>
      <c r="R80">
        <f t="shared" si="41"/>
        <v>0.4</v>
      </c>
      <c r="S80">
        <f t="shared" si="42"/>
        <v>0</v>
      </c>
      <c r="T80">
        <f>SUM(S72:S86)/SUM(L72:L86)</f>
        <v>0.273559773559774</v>
      </c>
      <c r="W80">
        <f t="shared" si="43"/>
        <v>0</v>
      </c>
    </row>
    <row r="81" spans="1:23">
      <c r="A81">
        <v>10</v>
      </c>
      <c r="B81">
        <v>10</v>
      </c>
      <c r="C81">
        <f t="shared" si="37"/>
        <v>5</v>
      </c>
      <c r="D81">
        <v>0</v>
      </c>
      <c r="E81">
        <v>-1</v>
      </c>
      <c r="F81">
        <f>IF(SUM(G81:J81)&gt;0,1,0)</f>
        <v>1</v>
      </c>
      <c r="G81">
        <v>2</v>
      </c>
      <c r="H81" s="2">
        <v>0</v>
      </c>
      <c r="I81" s="2">
        <v>0</v>
      </c>
      <c r="J81" s="2">
        <v>0</v>
      </c>
      <c r="K81">
        <f>IF(C81=0,1,SUM(G81:J81)/C81)</f>
        <v>0.4</v>
      </c>
      <c r="L81">
        <f t="shared" si="39"/>
        <v>1</v>
      </c>
      <c r="M81">
        <f t="shared" si="40"/>
        <v>0.4</v>
      </c>
      <c r="N81">
        <f>SUM(M72:M86)/SUM(L72:L86)</f>
        <v>0.372222222222222</v>
      </c>
      <c r="Q81">
        <f t="shared" si="36"/>
        <v>0.000771604938271606</v>
      </c>
      <c r="R81">
        <f t="shared" si="41"/>
        <v>0.2</v>
      </c>
      <c r="S81">
        <f t="shared" si="42"/>
        <v>0.2</v>
      </c>
      <c r="T81">
        <f>SUM(S72:S86)/SUM(L72:L86)</f>
        <v>0.273559773559774</v>
      </c>
      <c r="W81">
        <f t="shared" si="43"/>
        <v>0.00541104028616516</v>
      </c>
    </row>
    <row r="82" spans="1:23">
      <c r="A82">
        <v>11</v>
      </c>
      <c r="B82">
        <v>6</v>
      </c>
      <c r="C82">
        <f t="shared" si="37"/>
        <v>2</v>
      </c>
      <c r="D82">
        <v>1</v>
      </c>
      <c r="E82">
        <v>-1</v>
      </c>
      <c r="F82">
        <f>IF(SUM(G82:J82)&gt;0,1,0)</f>
        <v>1</v>
      </c>
      <c r="G82">
        <v>1</v>
      </c>
      <c r="H82">
        <v>0</v>
      </c>
      <c r="I82">
        <v>0</v>
      </c>
      <c r="J82">
        <v>0</v>
      </c>
      <c r="K82">
        <f>IF(C82=0,1,SUM(G82:J82)/C82)</f>
        <v>0.5</v>
      </c>
      <c r="L82">
        <f t="shared" si="39"/>
        <v>1</v>
      </c>
      <c r="M82">
        <f t="shared" si="40"/>
        <v>0.5</v>
      </c>
      <c r="N82">
        <f>SUM(M72:M86)/SUM(L72:L86)</f>
        <v>0.372222222222222</v>
      </c>
      <c r="Q82">
        <f t="shared" si="36"/>
        <v>0.0163271604938272</v>
      </c>
      <c r="R82">
        <f t="shared" si="41"/>
        <v>0.166666666666667</v>
      </c>
      <c r="S82">
        <f t="shared" si="42"/>
        <v>0.166666666666667</v>
      </c>
      <c r="T82">
        <f>SUM(S72:S86)/SUM(L72:L86)</f>
        <v>0.273559773559774</v>
      </c>
      <c r="W82">
        <f t="shared" si="43"/>
        <v>0.0114261363012612</v>
      </c>
    </row>
    <row r="83" spans="1:23">
      <c r="A83">
        <v>12</v>
      </c>
      <c r="B83">
        <v>10</v>
      </c>
      <c r="C83">
        <f t="shared" si="37"/>
        <v>1</v>
      </c>
      <c r="D83">
        <v>0</v>
      </c>
      <c r="E83">
        <v>-1</v>
      </c>
      <c r="F83">
        <f t="shared" ref="F83:F86" si="44">IF(SUM(G83:J83)&gt;0,1,0)</f>
        <v>0</v>
      </c>
      <c r="G83" s="3">
        <v>0</v>
      </c>
      <c r="H83">
        <v>0</v>
      </c>
      <c r="I83">
        <v>0</v>
      </c>
      <c r="J83">
        <v>0</v>
      </c>
      <c r="K83">
        <f t="shared" ref="K83:K86" si="45">IF(C83=0,1,SUM(G83:J83)/C83)</f>
        <v>0</v>
      </c>
      <c r="L83">
        <f t="shared" si="39"/>
        <v>1</v>
      </c>
      <c r="M83">
        <f t="shared" si="40"/>
        <v>0</v>
      </c>
      <c r="N83">
        <f>SUM(M72:M86)/SUM(L72:L86)</f>
        <v>0.372222222222222</v>
      </c>
      <c r="Q83">
        <f t="shared" si="36"/>
        <v>0.138549382716049</v>
      </c>
      <c r="R83">
        <f t="shared" si="41"/>
        <v>0</v>
      </c>
      <c r="S83">
        <f t="shared" si="42"/>
        <v>0</v>
      </c>
      <c r="T83">
        <f>SUM(S72:S86)/SUM(L72:L86)</f>
        <v>0.273559773559774</v>
      </c>
      <c r="W83">
        <f t="shared" si="43"/>
        <v>0.0748349497100746</v>
      </c>
    </row>
    <row r="84" spans="1:23">
      <c r="A84" s="6">
        <v>13</v>
      </c>
      <c r="B84" s="6">
        <v>4</v>
      </c>
      <c r="C84" s="6">
        <f t="shared" si="37"/>
        <v>-1</v>
      </c>
      <c r="D84" s="6">
        <v>1</v>
      </c>
      <c r="E84" s="6">
        <v>-1</v>
      </c>
      <c r="F84" s="6">
        <f t="shared" si="44"/>
        <v>0</v>
      </c>
      <c r="G84" s="6">
        <v>0</v>
      </c>
      <c r="H84" s="6">
        <v>0</v>
      </c>
      <c r="I84" s="6">
        <v>0</v>
      </c>
      <c r="J84" s="6">
        <v>0</v>
      </c>
      <c r="K84" s="6">
        <f t="shared" si="45"/>
        <v>0</v>
      </c>
      <c r="L84" s="6">
        <f t="shared" si="39"/>
        <v>0</v>
      </c>
      <c r="M84">
        <f t="shared" si="40"/>
        <v>0</v>
      </c>
      <c r="N84">
        <f>SUM(M72:M86)/SUM(L72:L86)</f>
        <v>0.372222222222222</v>
      </c>
      <c r="Q84">
        <f t="shared" si="36"/>
        <v>0</v>
      </c>
      <c r="R84">
        <f t="shared" si="41"/>
        <v>0</v>
      </c>
      <c r="S84">
        <f t="shared" si="42"/>
        <v>0</v>
      </c>
      <c r="T84">
        <f>SUM(S72:S86)/SUM(L72:L86)</f>
        <v>0.273559773559774</v>
      </c>
      <c r="W84">
        <f t="shared" si="43"/>
        <v>0</v>
      </c>
    </row>
    <row r="85" spans="1:23">
      <c r="A85" s="6">
        <v>14</v>
      </c>
      <c r="B85" s="6">
        <v>8</v>
      </c>
      <c r="C85" s="6">
        <f t="shared" si="37"/>
        <v>-1</v>
      </c>
      <c r="D85" s="6">
        <v>0</v>
      </c>
      <c r="E85" s="6">
        <v>-1</v>
      </c>
      <c r="F85" s="6">
        <f t="shared" si="44"/>
        <v>0</v>
      </c>
      <c r="G85" s="6">
        <v>0</v>
      </c>
      <c r="H85" s="6">
        <v>0</v>
      </c>
      <c r="I85" s="6">
        <v>0</v>
      </c>
      <c r="J85" s="6">
        <v>0</v>
      </c>
      <c r="K85" s="6">
        <f t="shared" si="45"/>
        <v>0</v>
      </c>
      <c r="L85" s="6">
        <f t="shared" si="39"/>
        <v>0</v>
      </c>
      <c r="M85">
        <f t="shared" si="40"/>
        <v>0</v>
      </c>
      <c r="N85">
        <f>SUM(M72:M86)/SUM(L72:L86)</f>
        <v>0.372222222222222</v>
      </c>
      <c r="Q85">
        <f t="shared" si="36"/>
        <v>0</v>
      </c>
      <c r="R85">
        <f t="shared" si="41"/>
        <v>0</v>
      </c>
      <c r="S85">
        <f t="shared" si="42"/>
        <v>0</v>
      </c>
      <c r="T85">
        <f>SUM(S72:S86)/SUM(L72:L86)</f>
        <v>0.273559773559774</v>
      </c>
      <c r="W85">
        <f t="shared" si="43"/>
        <v>0</v>
      </c>
    </row>
    <row r="86" spans="1:23">
      <c r="A86" s="6">
        <v>15</v>
      </c>
      <c r="B86" s="6">
        <v>5</v>
      </c>
      <c r="C86" s="6">
        <f t="shared" si="37"/>
        <v>-2</v>
      </c>
      <c r="D86" s="6">
        <v>1</v>
      </c>
      <c r="E86" s="6">
        <v>-1</v>
      </c>
      <c r="F86" s="6">
        <f t="shared" si="44"/>
        <v>0</v>
      </c>
      <c r="G86" s="6">
        <v>0</v>
      </c>
      <c r="H86" s="6">
        <v>0</v>
      </c>
      <c r="I86" s="6">
        <v>0</v>
      </c>
      <c r="J86" s="6">
        <v>0</v>
      </c>
      <c r="K86" s="6">
        <f t="shared" si="45"/>
        <v>0</v>
      </c>
      <c r="L86" s="6">
        <f t="shared" si="39"/>
        <v>0</v>
      </c>
      <c r="M86">
        <f t="shared" si="40"/>
        <v>0</v>
      </c>
      <c r="N86">
        <f>SUM(M72:M86)/SUM(L72:L86)</f>
        <v>0.372222222222222</v>
      </c>
      <c r="Q86">
        <f t="shared" si="36"/>
        <v>0</v>
      </c>
      <c r="R86">
        <f t="shared" si="41"/>
        <v>0</v>
      </c>
      <c r="S86">
        <f t="shared" si="42"/>
        <v>0</v>
      </c>
      <c r="T86">
        <f>SUM(S72:S86)/SUM(L72:L86)</f>
        <v>0.273559773559774</v>
      </c>
      <c r="W86">
        <f t="shared" si="43"/>
        <v>0</v>
      </c>
    </row>
    <row r="87" spans="11:12">
      <c r="K87" t="s">
        <v>19</v>
      </c>
      <c r="L87">
        <f>SUM(L72:L86)</f>
        <v>7</v>
      </c>
    </row>
    <row r="88" spans="1:23">
      <c r="A88">
        <f>A71+1</f>
        <v>6</v>
      </c>
      <c r="B88" t="s">
        <v>1</v>
      </c>
      <c r="C88" t="s">
        <v>2</v>
      </c>
      <c r="D88" t="s">
        <v>3</v>
      </c>
      <c r="E88" t="s">
        <v>4</v>
      </c>
      <c r="F88" t="s">
        <v>5</v>
      </c>
      <c r="G88" s="2" t="s">
        <v>6</v>
      </c>
      <c r="H88" s="2" t="s">
        <v>7</v>
      </c>
      <c r="I88" s="2" t="s">
        <v>8</v>
      </c>
      <c r="J88" s="2" t="s">
        <v>9</v>
      </c>
      <c r="K88" s="2" t="s">
        <v>10</v>
      </c>
      <c r="L88" s="2" t="s">
        <v>11</v>
      </c>
      <c r="M88" s="2" t="s">
        <v>18</v>
      </c>
      <c r="N88" t="s">
        <v>13</v>
      </c>
      <c r="O88" t="s">
        <v>14</v>
      </c>
      <c r="P88" t="s">
        <v>15</v>
      </c>
      <c r="R88" t="s">
        <v>17</v>
      </c>
      <c r="S88" t="s">
        <v>12</v>
      </c>
      <c r="T88" t="s">
        <v>13</v>
      </c>
      <c r="U88" t="s">
        <v>14</v>
      </c>
      <c r="V88" t="s">
        <v>15</v>
      </c>
      <c r="W88" t="s">
        <v>16</v>
      </c>
    </row>
    <row r="89" spans="1:23">
      <c r="A89" s="4">
        <v>1</v>
      </c>
      <c r="B89" s="4">
        <v>6</v>
      </c>
      <c r="C89" s="4">
        <f>IF(C72&lt;B72,C72+1,C72)</f>
        <v>6</v>
      </c>
      <c r="D89" s="4">
        <v>1</v>
      </c>
      <c r="E89" s="4">
        <v>-1</v>
      </c>
      <c r="F89" s="4">
        <v>1</v>
      </c>
      <c r="G89" s="4">
        <v>2</v>
      </c>
      <c r="H89" s="4">
        <v>1</v>
      </c>
      <c r="I89" s="4">
        <v>0</v>
      </c>
      <c r="J89" s="4">
        <v>0</v>
      </c>
      <c r="K89" s="4">
        <f>IF(C89=0,0,SUM(G89:J89)/C89)</f>
        <v>0.5</v>
      </c>
      <c r="L89" s="4">
        <f>IF(AND(C89&gt;-1,C89&lt;B89),1,0)</f>
        <v>0</v>
      </c>
      <c r="M89">
        <f>K89*L89</f>
        <v>0</v>
      </c>
      <c r="N89">
        <f>SUM(M89:M103)/SUM(L89:L103)</f>
        <v>0.633333333333333</v>
      </c>
      <c r="O89">
        <f>SQRT((1/SUM(L89:L103))*SUM(Q89:Q103))</f>
        <v>0.305505046330389</v>
      </c>
      <c r="P89">
        <f>POWER(O89,2)</f>
        <v>0.0933333333333334</v>
      </c>
      <c r="Q89">
        <f t="shared" ref="Q89:Q103" si="46">IF(L89=1,POWER(N89-M89,2),0)</f>
        <v>0</v>
      </c>
      <c r="R89">
        <f>SUM(G89:J89)/B89</f>
        <v>0.5</v>
      </c>
      <c r="S89">
        <f>L89*R89</f>
        <v>0</v>
      </c>
      <c r="T89">
        <f>SUM(S89:S103)/SUM(L89:L103)</f>
        <v>0.0933333333333333</v>
      </c>
      <c r="U89">
        <f>SQRT(1/SUM(L89:L103)*SUM(W89:W103))</f>
        <v>0.082731157639939</v>
      </c>
      <c r="V89">
        <f>POWER(U89,2)</f>
        <v>0.00684444444444444</v>
      </c>
      <c r="W89">
        <f>POWER(T89-S89,2)*L89</f>
        <v>0</v>
      </c>
    </row>
    <row r="90" spans="1:23">
      <c r="A90" s="4">
        <v>2</v>
      </c>
      <c r="B90" s="4">
        <v>11</v>
      </c>
      <c r="C90" s="4">
        <f t="shared" ref="C90:C103" si="47">IF(C73&lt;B73,C73+1,C73)</f>
        <v>11</v>
      </c>
      <c r="D90" s="4">
        <v>1</v>
      </c>
      <c r="E90" s="4">
        <v>-1</v>
      </c>
      <c r="F90" s="4">
        <v>1</v>
      </c>
      <c r="G90" s="4">
        <v>3</v>
      </c>
      <c r="H90" s="4">
        <v>2</v>
      </c>
      <c r="I90" s="4">
        <v>0</v>
      </c>
      <c r="J90" s="4">
        <v>0</v>
      </c>
      <c r="K90" s="4">
        <f t="shared" ref="K90:K97" si="48">IF(C90=0,0,SUM(G90:J90)/C90)</f>
        <v>0.454545454545455</v>
      </c>
      <c r="L90" s="4">
        <f t="shared" ref="L90:L103" si="49">IF(AND(C90&gt;-1,C90&lt;B90),1,0)</f>
        <v>0</v>
      </c>
      <c r="M90">
        <f t="shared" ref="M90:M103" si="50">K90*L90</f>
        <v>0</v>
      </c>
      <c r="N90">
        <f>SUM(M89:M103)/SUM(L89:L103)</f>
        <v>0.633333333333333</v>
      </c>
      <c r="Q90">
        <f t="shared" si="46"/>
        <v>0</v>
      </c>
      <c r="R90">
        <f t="shared" ref="R90:R103" si="51">SUM(G90:J90)/B90</f>
        <v>0.454545454545455</v>
      </c>
      <c r="S90">
        <f t="shared" ref="S90:S103" si="52">L90*R90</f>
        <v>0</v>
      </c>
      <c r="T90">
        <f>SUM(S89:S103)/SUM(L89:L103)</f>
        <v>0.0933333333333333</v>
      </c>
      <c r="W90">
        <f t="shared" ref="W90:W103" si="53">POWER(T90-S90,2)*L90</f>
        <v>0</v>
      </c>
    </row>
    <row r="91" spans="1:23">
      <c r="A91" s="4">
        <v>3</v>
      </c>
      <c r="B91" s="4">
        <v>9</v>
      </c>
      <c r="C91" s="4">
        <f t="shared" si="47"/>
        <v>9</v>
      </c>
      <c r="D91" s="4">
        <v>1</v>
      </c>
      <c r="E91" s="4">
        <v>-1</v>
      </c>
      <c r="F91" s="4">
        <v>1</v>
      </c>
      <c r="G91" s="4">
        <v>1</v>
      </c>
      <c r="H91" s="4">
        <v>2</v>
      </c>
      <c r="I91" s="4">
        <v>1</v>
      </c>
      <c r="J91" s="4">
        <v>0</v>
      </c>
      <c r="K91" s="4">
        <f t="shared" si="48"/>
        <v>0.444444444444444</v>
      </c>
      <c r="L91" s="4">
        <f t="shared" si="49"/>
        <v>0</v>
      </c>
      <c r="M91">
        <f t="shared" si="50"/>
        <v>0</v>
      </c>
      <c r="N91">
        <f>SUM(M89:M103)/SUM(L89:L103)</f>
        <v>0.633333333333333</v>
      </c>
      <c r="Q91">
        <f t="shared" si="46"/>
        <v>0</v>
      </c>
      <c r="R91">
        <f t="shared" si="51"/>
        <v>0.444444444444444</v>
      </c>
      <c r="S91">
        <f t="shared" si="52"/>
        <v>0</v>
      </c>
      <c r="T91">
        <f>SUM(S89:S103)/SUM(L89:L103)</f>
        <v>0.0933333333333333</v>
      </c>
      <c r="W91">
        <f t="shared" si="53"/>
        <v>0</v>
      </c>
    </row>
    <row r="92" spans="1:23">
      <c r="A92" s="4">
        <v>4</v>
      </c>
      <c r="B92" s="4">
        <v>10</v>
      </c>
      <c r="C92" s="4">
        <f t="shared" si="47"/>
        <v>10</v>
      </c>
      <c r="D92" s="4">
        <v>1</v>
      </c>
      <c r="E92" s="4">
        <v>0</v>
      </c>
      <c r="F92" s="4">
        <v>1</v>
      </c>
      <c r="G92" s="4">
        <v>1</v>
      </c>
      <c r="H92" s="4">
        <v>2</v>
      </c>
      <c r="I92" s="4">
        <v>1</v>
      </c>
      <c r="J92" s="4">
        <v>0</v>
      </c>
      <c r="K92" s="4">
        <f t="shared" si="48"/>
        <v>0.4</v>
      </c>
      <c r="L92" s="4">
        <f t="shared" si="49"/>
        <v>0</v>
      </c>
      <c r="M92">
        <f t="shared" si="50"/>
        <v>0</v>
      </c>
      <c r="N92">
        <f>SUM(M89:M103)/SUM(L89:L103)</f>
        <v>0.633333333333333</v>
      </c>
      <c r="Q92">
        <f t="shared" si="46"/>
        <v>0</v>
      </c>
      <c r="R92">
        <f t="shared" si="51"/>
        <v>0.4</v>
      </c>
      <c r="S92">
        <f t="shared" si="52"/>
        <v>0</v>
      </c>
      <c r="T92">
        <f>SUM(S89:S103)/SUM(L89:L103)</f>
        <v>0.0933333333333333</v>
      </c>
      <c r="W92">
        <f t="shared" si="53"/>
        <v>0</v>
      </c>
    </row>
    <row r="93" spans="1:23">
      <c r="A93" s="4">
        <v>5</v>
      </c>
      <c r="B93" s="4">
        <v>13</v>
      </c>
      <c r="C93" s="4">
        <f t="shared" si="47"/>
        <v>13</v>
      </c>
      <c r="D93" s="4">
        <v>1</v>
      </c>
      <c r="E93" s="4">
        <v>0</v>
      </c>
      <c r="F93" s="4">
        <v>1</v>
      </c>
      <c r="G93" s="4">
        <v>3</v>
      </c>
      <c r="H93" s="4">
        <v>1</v>
      </c>
      <c r="I93" s="4">
        <v>0</v>
      </c>
      <c r="J93" s="4">
        <v>1</v>
      </c>
      <c r="K93" s="4">
        <f t="shared" si="48"/>
        <v>0.384615384615385</v>
      </c>
      <c r="L93" s="4">
        <f t="shared" si="49"/>
        <v>0</v>
      </c>
      <c r="M93">
        <f t="shared" si="50"/>
        <v>0</v>
      </c>
      <c r="N93">
        <f>SUM(M89:M103)/SUM(L89:L103)</f>
        <v>0.633333333333333</v>
      </c>
      <c r="Q93">
        <f t="shared" si="46"/>
        <v>0</v>
      </c>
      <c r="R93">
        <f t="shared" si="51"/>
        <v>0.384615384615385</v>
      </c>
      <c r="S93">
        <f t="shared" si="52"/>
        <v>0</v>
      </c>
      <c r="T93">
        <f>SUM(S89:S103)/SUM(L89:L103)</f>
        <v>0.0933333333333333</v>
      </c>
      <c r="W93">
        <f t="shared" si="53"/>
        <v>0</v>
      </c>
    </row>
    <row r="94" spans="1:23">
      <c r="A94" s="4">
        <v>6</v>
      </c>
      <c r="B94" s="4">
        <v>15</v>
      </c>
      <c r="C94" s="4">
        <f t="shared" si="47"/>
        <v>15</v>
      </c>
      <c r="D94" s="4">
        <v>1</v>
      </c>
      <c r="E94" s="4">
        <v>1</v>
      </c>
      <c r="F94" s="4">
        <v>1</v>
      </c>
      <c r="G94" s="4">
        <v>2</v>
      </c>
      <c r="H94" s="4">
        <v>3</v>
      </c>
      <c r="I94" s="4">
        <v>1</v>
      </c>
      <c r="J94" s="4">
        <v>1</v>
      </c>
      <c r="K94" s="4">
        <f t="shared" si="48"/>
        <v>0.466666666666667</v>
      </c>
      <c r="L94" s="4">
        <f t="shared" si="49"/>
        <v>0</v>
      </c>
      <c r="M94">
        <f t="shared" si="50"/>
        <v>0</v>
      </c>
      <c r="N94">
        <f>SUM(M89:M103)/SUM(L89:L103)</f>
        <v>0.633333333333333</v>
      </c>
      <c r="Q94">
        <f t="shared" si="46"/>
        <v>0</v>
      </c>
      <c r="R94">
        <f t="shared" si="51"/>
        <v>0.466666666666667</v>
      </c>
      <c r="S94">
        <f t="shared" si="52"/>
        <v>0</v>
      </c>
      <c r="T94">
        <f>SUM(S89:S103)/SUM(L89:L103)</f>
        <v>0.0933333333333333</v>
      </c>
      <c r="W94">
        <f t="shared" si="53"/>
        <v>0</v>
      </c>
    </row>
    <row r="95" spans="1:23">
      <c r="A95" s="4">
        <v>7</v>
      </c>
      <c r="B95" s="4">
        <v>6</v>
      </c>
      <c r="C95" s="4">
        <f t="shared" si="47"/>
        <v>6</v>
      </c>
      <c r="D95" s="4">
        <v>1</v>
      </c>
      <c r="E95" s="4">
        <v>0</v>
      </c>
      <c r="F95" s="4">
        <v>1</v>
      </c>
      <c r="G95" s="4">
        <v>2</v>
      </c>
      <c r="H95" s="4">
        <v>1</v>
      </c>
      <c r="I95" s="4">
        <v>0</v>
      </c>
      <c r="J95" s="4">
        <v>0</v>
      </c>
      <c r="K95" s="4">
        <f t="shared" si="48"/>
        <v>0.5</v>
      </c>
      <c r="L95" s="4">
        <f t="shared" si="49"/>
        <v>0</v>
      </c>
      <c r="M95">
        <f t="shared" si="50"/>
        <v>0</v>
      </c>
      <c r="N95">
        <f>SUM(M89:M103)/SUM(L89:L103)</f>
        <v>0.633333333333333</v>
      </c>
      <c r="Q95">
        <f t="shared" si="46"/>
        <v>0</v>
      </c>
      <c r="R95">
        <f t="shared" si="51"/>
        <v>0.5</v>
      </c>
      <c r="S95">
        <f t="shared" si="52"/>
        <v>0</v>
      </c>
      <c r="T95">
        <f>SUM(S89:S103)/SUM(L89:L103)</f>
        <v>0.0933333333333333</v>
      </c>
      <c r="W95">
        <f t="shared" si="53"/>
        <v>0</v>
      </c>
    </row>
    <row r="96" spans="1:23">
      <c r="A96" s="4">
        <v>8</v>
      </c>
      <c r="B96" s="4">
        <v>10</v>
      </c>
      <c r="C96" s="4">
        <f t="shared" si="47"/>
        <v>10</v>
      </c>
      <c r="D96" s="4">
        <v>0</v>
      </c>
      <c r="E96" s="4">
        <v>1</v>
      </c>
      <c r="F96" s="4">
        <v>1</v>
      </c>
      <c r="G96" s="4">
        <v>2</v>
      </c>
      <c r="H96" s="4">
        <v>1</v>
      </c>
      <c r="I96" s="4">
        <v>1</v>
      </c>
      <c r="J96" s="4">
        <v>0</v>
      </c>
      <c r="K96" s="4">
        <f t="shared" si="48"/>
        <v>0.4</v>
      </c>
      <c r="L96" s="4">
        <f t="shared" si="49"/>
        <v>0</v>
      </c>
      <c r="M96">
        <f t="shared" si="50"/>
        <v>0</v>
      </c>
      <c r="N96">
        <f>SUM(M89:M103)/SUM(L89:L103)</f>
        <v>0.633333333333333</v>
      </c>
      <c r="Q96">
        <f t="shared" si="46"/>
        <v>0</v>
      </c>
      <c r="R96">
        <f t="shared" si="51"/>
        <v>0.4</v>
      </c>
      <c r="S96">
        <f t="shared" si="52"/>
        <v>0</v>
      </c>
      <c r="T96">
        <f>SUM(S89:S103)/SUM(L89:L103)</f>
        <v>0.0933333333333333</v>
      </c>
      <c r="W96">
        <f t="shared" si="53"/>
        <v>0</v>
      </c>
    </row>
    <row r="97" spans="1:23">
      <c r="A97" s="4">
        <v>9</v>
      </c>
      <c r="B97" s="4">
        <v>5</v>
      </c>
      <c r="C97" s="4">
        <f t="shared" si="47"/>
        <v>5</v>
      </c>
      <c r="D97" s="4">
        <v>0</v>
      </c>
      <c r="E97" s="4">
        <v>0</v>
      </c>
      <c r="F97" s="4">
        <v>1</v>
      </c>
      <c r="G97" s="4">
        <v>0</v>
      </c>
      <c r="H97" s="4">
        <v>0</v>
      </c>
      <c r="I97" s="4">
        <v>1</v>
      </c>
      <c r="J97" s="4">
        <v>1</v>
      </c>
      <c r="K97" s="4">
        <f t="shared" si="48"/>
        <v>0.4</v>
      </c>
      <c r="L97" s="4">
        <f t="shared" si="49"/>
        <v>0</v>
      </c>
      <c r="M97">
        <f t="shared" si="50"/>
        <v>0</v>
      </c>
      <c r="N97">
        <f>SUM(M89:M103)/SUM(L89:L103)</f>
        <v>0.633333333333333</v>
      </c>
      <c r="Q97">
        <f t="shared" si="46"/>
        <v>0</v>
      </c>
      <c r="R97">
        <f t="shared" si="51"/>
        <v>0.4</v>
      </c>
      <c r="S97">
        <f t="shared" si="52"/>
        <v>0</v>
      </c>
      <c r="T97">
        <f>SUM(S89:S103)/SUM(L89:L103)</f>
        <v>0.0933333333333333</v>
      </c>
      <c r="W97">
        <f t="shared" si="53"/>
        <v>0</v>
      </c>
    </row>
    <row r="98" spans="1:23">
      <c r="A98">
        <v>10</v>
      </c>
      <c r="B98">
        <v>10</v>
      </c>
      <c r="C98">
        <f t="shared" si="47"/>
        <v>6</v>
      </c>
      <c r="D98">
        <v>0</v>
      </c>
      <c r="E98">
        <v>-1</v>
      </c>
      <c r="F98">
        <f>IF(SUM(G98:J98)&gt;0,1,0)</f>
        <v>1</v>
      </c>
      <c r="G98" s="3">
        <v>2</v>
      </c>
      <c r="H98" s="2">
        <v>0</v>
      </c>
      <c r="I98" s="2">
        <v>0</v>
      </c>
      <c r="J98" s="2">
        <v>0</v>
      </c>
      <c r="K98">
        <f>IF(C98=0,1,SUM(G98:J98)/C98)</f>
        <v>0.333333333333333</v>
      </c>
      <c r="L98">
        <f t="shared" si="49"/>
        <v>1</v>
      </c>
      <c r="M98">
        <f t="shared" si="50"/>
        <v>0.333333333333333</v>
      </c>
      <c r="N98">
        <f>SUM(M89:M103)/SUM(L89:L103)</f>
        <v>0.633333333333333</v>
      </c>
      <c r="Q98">
        <f t="shared" si="46"/>
        <v>0.09</v>
      </c>
      <c r="R98">
        <f t="shared" si="51"/>
        <v>0.2</v>
      </c>
      <c r="S98">
        <f t="shared" si="52"/>
        <v>0.2</v>
      </c>
      <c r="T98">
        <f>SUM(S89:S103)/SUM(L89:L103)</f>
        <v>0.0933333333333333</v>
      </c>
      <c r="W98">
        <f t="shared" si="53"/>
        <v>0.0113777777777778</v>
      </c>
    </row>
    <row r="99" spans="1:23">
      <c r="A99">
        <v>11</v>
      </c>
      <c r="B99">
        <v>6</v>
      </c>
      <c r="C99">
        <f t="shared" si="47"/>
        <v>3</v>
      </c>
      <c r="D99">
        <v>1</v>
      </c>
      <c r="E99">
        <v>-1</v>
      </c>
      <c r="F99">
        <f>IF(SUM(G99:J99)&gt;0,1,0)</f>
        <v>1</v>
      </c>
      <c r="G99" s="3">
        <v>1</v>
      </c>
      <c r="H99">
        <v>0</v>
      </c>
      <c r="I99">
        <v>0</v>
      </c>
      <c r="J99">
        <v>0</v>
      </c>
      <c r="K99">
        <f>IF(C99=0,1,SUM(G99:J99)/C99)</f>
        <v>0.333333333333333</v>
      </c>
      <c r="L99">
        <f t="shared" si="49"/>
        <v>1</v>
      </c>
      <c r="M99">
        <f t="shared" si="50"/>
        <v>0.333333333333333</v>
      </c>
      <c r="N99">
        <f>SUM(M89:M103)/SUM(L89:L103)</f>
        <v>0.633333333333333</v>
      </c>
      <c r="Q99">
        <f t="shared" si="46"/>
        <v>0.09</v>
      </c>
      <c r="R99">
        <f t="shared" si="51"/>
        <v>0.166666666666667</v>
      </c>
      <c r="S99">
        <f t="shared" si="52"/>
        <v>0.166666666666667</v>
      </c>
      <c r="T99">
        <f>SUM(S89:S103)/SUM(L89:L103)</f>
        <v>0.0933333333333333</v>
      </c>
      <c r="W99">
        <f t="shared" si="53"/>
        <v>0.00537777777777778</v>
      </c>
    </row>
    <row r="100" spans="1:23">
      <c r="A100">
        <v>12</v>
      </c>
      <c r="B100">
        <v>10</v>
      </c>
      <c r="C100">
        <f t="shared" si="47"/>
        <v>2</v>
      </c>
      <c r="D100">
        <v>0</v>
      </c>
      <c r="E100">
        <v>-1</v>
      </c>
      <c r="F100">
        <f t="shared" ref="F100:F103" si="54">IF(SUM(G100:J100)&gt;0,1,0)</f>
        <v>1</v>
      </c>
      <c r="G100">
        <v>1</v>
      </c>
      <c r="H100">
        <v>0</v>
      </c>
      <c r="I100">
        <v>0</v>
      </c>
      <c r="J100">
        <v>0</v>
      </c>
      <c r="K100">
        <f t="shared" ref="K100:K103" si="55">IF(C100=0,1,SUM(G100:J100)/C100)</f>
        <v>0.5</v>
      </c>
      <c r="L100">
        <f t="shared" si="49"/>
        <v>1</v>
      </c>
      <c r="M100">
        <f t="shared" si="50"/>
        <v>0.5</v>
      </c>
      <c r="N100">
        <f>SUM(M89:M103)/SUM(L89:L103)</f>
        <v>0.633333333333333</v>
      </c>
      <c r="Q100">
        <f t="shared" si="46"/>
        <v>0.0177777777777778</v>
      </c>
      <c r="R100">
        <f t="shared" si="51"/>
        <v>0.1</v>
      </c>
      <c r="S100">
        <f t="shared" si="52"/>
        <v>0.1</v>
      </c>
      <c r="T100">
        <f>SUM(S89:S103)/SUM(L89:L103)</f>
        <v>0.0933333333333333</v>
      </c>
      <c r="W100">
        <f t="shared" si="53"/>
        <v>4.44444444444445e-5</v>
      </c>
    </row>
    <row r="101" spans="1:23">
      <c r="A101">
        <v>13</v>
      </c>
      <c r="B101">
        <v>4</v>
      </c>
      <c r="C101">
        <f t="shared" si="47"/>
        <v>0</v>
      </c>
      <c r="D101">
        <v>1</v>
      </c>
      <c r="E101">
        <v>-1</v>
      </c>
      <c r="F101">
        <f t="shared" si="54"/>
        <v>0</v>
      </c>
      <c r="G101">
        <v>0</v>
      </c>
      <c r="H101">
        <v>0</v>
      </c>
      <c r="I101">
        <v>0</v>
      </c>
      <c r="J101">
        <v>0</v>
      </c>
      <c r="K101">
        <f t="shared" si="55"/>
        <v>1</v>
      </c>
      <c r="L101">
        <f t="shared" si="49"/>
        <v>1</v>
      </c>
      <c r="M101">
        <f t="shared" si="50"/>
        <v>1</v>
      </c>
      <c r="N101">
        <f>SUM(M89:M103)/SUM(L89:L103)</f>
        <v>0.633333333333333</v>
      </c>
      <c r="Q101">
        <f t="shared" si="46"/>
        <v>0.134444444444444</v>
      </c>
      <c r="R101">
        <f t="shared" si="51"/>
        <v>0</v>
      </c>
      <c r="S101">
        <f t="shared" si="52"/>
        <v>0</v>
      </c>
      <c r="T101">
        <f>SUM(S89:S103)/SUM(L89:L103)</f>
        <v>0.0933333333333333</v>
      </c>
      <c r="W101">
        <f t="shared" si="53"/>
        <v>0.00871111111111111</v>
      </c>
    </row>
    <row r="102" spans="1:23">
      <c r="A102">
        <v>14</v>
      </c>
      <c r="B102">
        <v>8</v>
      </c>
      <c r="C102">
        <f t="shared" si="47"/>
        <v>0</v>
      </c>
      <c r="D102">
        <v>0</v>
      </c>
      <c r="E102">
        <v>-1</v>
      </c>
      <c r="F102">
        <f t="shared" si="54"/>
        <v>0</v>
      </c>
      <c r="G102">
        <v>0</v>
      </c>
      <c r="H102">
        <v>0</v>
      </c>
      <c r="I102">
        <v>0</v>
      </c>
      <c r="J102">
        <v>0</v>
      </c>
      <c r="K102">
        <f t="shared" si="55"/>
        <v>1</v>
      </c>
      <c r="L102">
        <f t="shared" si="49"/>
        <v>1</v>
      </c>
      <c r="M102">
        <f t="shared" si="50"/>
        <v>1</v>
      </c>
      <c r="N102">
        <f>SUM(M89:M103)/SUM(L89:L103)</f>
        <v>0.633333333333333</v>
      </c>
      <c r="Q102">
        <f t="shared" si="46"/>
        <v>0.134444444444444</v>
      </c>
      <c r="R102">
        <f t="shared" si="51"/>
        <v>0</v>
      </c>
      <c r="S102">
        <f t="shared" si="52"/>
        <v>0</v>
      </c>
      <c r="T102">
        <f>SUM(S89:S103)/SUM(L89:L103)</f>
        <v>0.0933333333333333</v>
      </c>
      <c r="W102">
        <f t="shared" si="53"/>
        <v>0.00871111111111111</v>
      </c>
    </row>
    <row r="103" spans="1:23">
      <c r="A103" s="6">
        <v>15</v>
      </c>
      <c r="B103" s="6">
        <v>5</v>
      </c>
      <c r="C103" s="6">
        <f t="shared" si="47"/>
        <v>-1</v>
      </c>
      <c r="D103" s="6">
        <v>1</v>
      </c>
      <c r="E103" s="6">
        <v>-1</v>
      </c>
      <c r="F103" s="6">
        <f t="shared" si="54"/>
        <v>0</v>
      </c>
      <c r="G103" s="6">
        <v>0</v>
      </c>
      <c r="H103" s="6">
        <v>0</v>
      </c>
      <c r="I103" s="6">
        <v>0</v>
      </c>
      <c r="J103" s="6">
        <v>0</v>
      </c>
      <c r="K103" s="6">
        <f t="shared" si="55"/>
        <v>0</v>
      </c>
      <c r="L103" s="6">
        <f t="shared" si="49"/>
        <v>0</v>
      </c>
      <c r="M103">
        <f t="shared" si="50"/>
        <v>0</v>
      </c>
      <c r="N103">
        <f>SUM(M89:M103)/SUM(L89:L103)</f>
        <v>0.633333333333333</v>
      </c>
      <c r="Q103">
        <f t="shared" si="46"/>
        <v>0</v>
      </c>
      <c r="R103">
        <f t="shared" si="51"/>
        <v>0</v>
      </c>
      <c r="S103">
        <f t="shared" si="52"/>
        <v>0</v>
      </c>
      <c r="T103">
        <f>SUM(S89:S103)/SUM(L89:L103)</f>
        <v>0.0933333333333333</v>
      </c>
      <c r="W103">
        <f t="shared" si="53"/>
        <v>0</v>
      </c>
    </row>
    <row r="104" spans="11:12">
      <c r="K104" t="s">
        <v>19</v>
      </c>
      <c r="L104">
        <f>SUM(L89:L103)</f>
        <v>5</v>
      </c>
    </row>
    <row r="105" spans="1:23">
      <c r="A105">
        <f>A88+1</f>
        <v>7</v>
      </c>
      <c r="B105" t="s">
        <v>1</v>
      </c>
      <c r="C105" t="s">
        <v>2</v>
      </c>
      <c r="D105" t="s">
        <v>3</v>
      </c>
      <c r="E105" t="s">
        <v>4</v>
      </c>
      <c r="F105" t="s">
        <v>5</v>
      </c>
      <c r="G105" s="2" t="s">
        <v>6</v>
      </c>
      <c r="H105" s="2" t="s">
        <v>7</v>
      </c>
      <c r="I105" s="2" t="s">
        <v>8</v>
      </c>
      <c r="J105" s="2" t="s">
        <v>9</v>
      </c>
      <c r="K105" s="2" t="s">
        <v>10</v>
      </c>
      <c r="L105" s="2" t="s">
        <v>11</v>
      </c>
      <c r="M105" s="2" t="s">
        <v>18</v>
      </c>
      <c r="N105" t="s">
        <v>13</v>
      </c>
      <c r="O105" t="s">
        <v>14</v>
      </c>
      <c r="P105" t="s">
        <v>15</v>
      </c>
      <c r="R105" t="s">
        <v>17</v>
      </c>
      <c r="S105" t="s">
        <v>12</v>
      </c>
      <c r="T105" t="s">
        <v>13</v>
      </c>
      <c r="U105" t="s">
        <v>14</v>
      </c>
      <c r="V105" t="s">
        <v>15</v>
      </c>
      <c r="W105" t="s">
        <v>16</v>
      </c>
    </row>
    <row r="106" spans="1:23">
      <c r="A106" s="4">
        <v>1</v>
      </c>
      <c r="B106" s="4">
        <v>6</v>
      </c>
      <c r="C106" s="4">
        <f>IF(C89&lt;B89,C89+1,C89)</f>
        <v>6</v>
      </c>
      <c r="D106" s="4">
        <v>1</v>
      </c>
      <c r="E106" s="4">
        <v>-1</v>
      </c>
      <c r="F106" s="4">
        <v>1</v>
      </c>
      <c r="G106" s="4">
        <v>2</v>
      </c>
      <c r="H106" s="4">
        <v>1</v>
      </c>
      <c r="I106" s="4">
        <v>0</v>
      </c>
      <c r="J106" s="4">
        <v>0</v>
      </c>
      <c r="K106" s="4">
        <f>IF(C106=0,0,SUM(G106:J106)/C106)</f>
        <v>0.5</v>
      </c>
      <c r="L106" s="4">
        <f>IF(AND(C106&gt;-1,C106&lt;B106),1,0)</f>
        <v>0</v>
      </c>
      <c r="M106">
        <f>K106*L106</f>
        <v>0</v>
      </c>
      <c r="N106">
        <f>SUM(M106:M120)/SUM(L106:L120)</f>
        <v>0.376984126984127</v>
      </c>
      <c r="O106">
        <f>SQRT((1/SUM(L106:L120))*SUM(Q106:Q120))</f>
        <v>0.339627832710788</v>
      </c>
      <c r="P106">
        <f>POWER(O106,2)</f>
        <v>0.115347064751827</v>
      </c>
      <c r="Q106">
        <f t="shared" ref="Q106:Q120" si="56">IF(L106=1,POWER(N106-M106,2),0)</f>
        <v>0</v>
      </c>
      <c r="R106">
        <f>SUM(G106:J106)/B106</f>
        <v>0.5</v>
      </c>
      <c r="S106">
        <f>L106*R106</f>
        <v>0</v>
      </c>
      <c r="T106">
        <f>SUM(S106:S120)/SUM(L106:L120)</f>
        <v>0.122222222222222</v>
      </c>
      <c r="U106">
        <f>SQRT(1/SUM(L106:L120)*SUM(W106:W120))</f>
        <v>0.14229164972073</v>
      </c>
      <c r="V106">
        <f>POWER(U106,2)</f>
        <v>0.0202469135802469</v>
      </c>
      <c r="W106">
        <f>POWER(T106-S106,2)*L106</f>
        <v>0</v>
      </c>
    </row>
    <row r="107" spans="1:23">
      <c r="A107" s="4">
        <v>2</v>
      </c>
      <c r="B107" s="4">
        <v>11</v>
      </c>
      <c r="C107" s="4">
        <f t="shared" ref="C107:C120" si="57">IF(C90&lt;B90,C90+1,C90)</f>
        <v>11</v>
      </c>
      <c r="D107" s="4">
        <v>1</v>
      </c>
      <c r="E107" s="4">
        <v>-1</v>
      </c>
      <c r="F107" s="4">
        <v>1</v>
      </c>
      <c r="G107" s="4">
        <v>3</v>
      </c>
      <c r="H107" s="4">
        <v>2</v>
      </c>
      <c r="I107" s="4">
        <v>0</v>
      </c>
      <c r="J107" s="4">
        <v>0</v>
      </c>
      <c r="K107" s="4">
        <f t="shared" ref="K107:K114" si="58">IF(C107=0,0,SUM(G107:J107)/C107)</f>
        <v>0.454545454545455</v>
      </c>
      <c r="L107" s="4">
        <f t="shared" ref="L107:L120" si="59">IF(AND(C107&gt;-1,C107&lt;B107),1,0)</f>
        <v>0</v>
      </c>
      <c r="M107">
        <f t="shared" ref="M107:M120" si="60">K107*L107</f>
        <v>0</v>
      </c>
      <c r="N107">
        <f>SUM(M106:M120)/SUM(L106:L120)</f>
        <v>0.376984126984127</v>
      </c>
      <c r="Q107">
        <f t="shared" si="56"/>
        <v>0</v>
      </c>
      <c r="R107">
        <f t="shared" ref="R107:R120" si="61">SUM(G107:J107)/B107</f>
        <v>0.454545454545455</v>
      </c>
      <c r="S107">
        <f t="shared" ref="S107:S120" si="62">L107*R107</f>
        <v>0</v>
      </c>
      <c r="T107">
        <f>SUM(S106:S120)/SUM(L106:L120)</f>
        <v>0.122222222222222</v>
      </c>
      <c r="W107">
        <f t="shared" ref="W107:W120" si="63">POWER(T107-S107,2)*L107</f>
        <v>0</v>
      </c>
    </row>
    <row r="108" spans="1:23">
      <c r="A108" s="4">
        <v>3</v>
      </c>
      <c r="B108" s="4">
        <v>9</v>
      </c>
      <c r="C108" s="4">
        <f t="shared" si="57"/>
        <v>9</v>
      </c>
      <c r="D108" s="4">
        <v>1</v>
      </c>
      <c r="E108" s="4">
        <v>-1</v>
      </c>
      <c r="F108" s="4">
        <v>1</v>
      </c>
      <c r="G108" s="4">
        <v>1</v>
      </c>
      <c r="H108" s="4">
        <v>2</v>
      </c>
      <c r="I108" s="4">
        <v>1</v>
      </c>
      <c r="J108" s="4">
        <v>0</v>
      </c>
      <c r="K108" s="4">
        <f t="shared" si="58"/>
        <v>0.444444444444444</v>
      </c>
      <c r="L108" s="4">
        <f t="shared" si="59"/>
        <v>0</v>
      </c>
      <c r="M108">
        <f t="shared" si="60"/>
        <v>0</v>
      </c>
      <c r="N108">
        <f>SUM(M106:M120)/SUM(L106:L120)</f>
        <v>0.376984126984127</v>
      </c>
      <c r="Q108">
        <f t="shared" si="56"/>
        <v>0</v>
      </c>
      <c r="R108">
        <f t="shared" si="61"/>
        <v>0.444444444444444</v>
      </c>
      <c r="S108">
        <f t="shared" si="62"/>
        <v>0</v>
      </c>
      <c r="T108">
        <f>SUM(S106:S120)/SUM(L106:L120)</f>
        <v>0.122222222222222</v>
      </c>
      <c r="W108">
        <f t="shared" si="63"/>
        <v>0</v>
      </c>
    </row>
    <row r="109" spans="1:23">
      <c r="A109" s="4">
        <v>4</v>
      </c>
      <c r="B109" s="4">
        <v>10</v>
      </c>
      <c r="C109" s="4">
        <f t="shared" si="57"/>
        <v>10</v>
      </c>
      <c r="D109" s="4">
        <v>1</v>
      </c>
      <c r="E109" s="4">
        <v>0</v>
      </c>
      <c r="F109" s="4">
        <v>1</v>
      </c>
      <c r="G109" s="4">
        <v>1</v>
      </c>
      <c r="H109" s="4">
        <v>2</v>
      </c>
      <c r="I109" s="4">
        <v>1</v>
      </c>
      <c r="J109" s="4">
        <v>0</v>
      </c>
      <c r="K109" s="4">
        <f t="shared" si="58"/>
        <v>0.4</v>
      </c>
      <c r="L109" s="4">
        <f t="shared" si="59"/>
        <v>0</v>
      </c>
      <c r="M109">
        <f t="shared" si="60"/>
        <v>0</v>
      </c>
      <c r="N109">
        <f>SUM(M106:M120)/SUM(L106:L120)</f>
        <v>0.376984126984127</v>
      </c>
      <c r="Q109">
        <f t="shared" si="56"/>
        <v>0</v>
      </c>
      <c r="R109">
        <f t="shared" si="61"/>
        <v>0.4</v>
      </c>
      <c r="S109">
        <f t="shared" si="62"/>
        <v>0</v>
      </c>
      <c r="T109">
        <f>SUM(S106:S120)/SUM(L106:L120)</f>
        <v>0.122222222222222</v>
      </c>
      <c r="W109">
        <f t="shared" si="63"/>
        <v>0</v>
      </c>
    </row>
    <row r="110" spans="1:23">
      <c r="A110" s="4">
        <v>5</v>
      </c>
      <c r="B110" s="4">
        <v>13</v>
      </c>
      <c r="C110" s="4">
        <f t="shared" si="57"/>
        <v>13</v>
      </c>
      <c r="D110" s="4">
        <v>1</v>
      </c>
      <c r="E110" s="4">
        <v>0</v>
      </c>
      <c r="F110" s="4">
        <v>1</v>
      </c>
      <c r="G110" s="4">
        <v>3</v>
      </c>
      <c r="H110" s="4">
        <v>1</v>
      </c>
      <c r="I110" s="4">
        <v>0</v>
      </c>
      <c r="J110" s="4">
        <v>1</v>
      </c>
      <c r="K110" s="4">
        <f t="shared" si="58"/>
        <v>0.384615384615385</v>
      </c>
      <c r="L110" s="4">
        <f t="shared" si="59"/>
        <v>0</v>
      </c>
      <c r="M110">
        <f t="shared" si="60"/>
        <v>0</v>
      </c>
      <c r="N110">
        <f>SUM(M106:M120)/SUM(L106:L120)</f>
        <v>0.376984126984127</v>
      </c>
      <c r="Q110">
        <f t="shared" si="56"/>
        <v>0</v>
      </c>
      <c r="R110">
        <f t="shared" si="61"/>
        <v>0.384615384615385</v>
      </c>
      <c r="S110">
        <f t="shared" si="62"/>
        <v>0</v>
      </c>
      <c r="T110">
        <f>SUM(S106:S120)/SUM(L106:L120)</f>
        <v>0.122222222222222</v>
      </c>
      <c r="W110">
        <f t="shared" si="63"/>
        <v>0</v>
      </c>
    </row>
    <row r="111" spans="1:23">
      <c r="A111" s="4">
        <v>6</v>
      </c>
      <c r="B111" s="4">
        <v>15</v>
      </c>
      <c r="C111" s="4">
        <f t="shared" si="57"/>
        <v>15</v>
      </c>
      <c r="D111" s="4">
        <v>1</v>
      </c>
      <c r="E111" s="4">
        <v>1</v>
      </c>
      <c r="F111" s="4">
        <v>1</v>
      </c>
      <c r="G111" s="4">
        <v>2</v>
      </c>
      <c r="H111" s="4">
        <v>3</v>
      </c>
      <c r="I111" s="4">
        <v>1</v>
      </c>
      <c r="J111" s="4">
        <v>1</v>
      </c>
      <c r="K111" s="4">
        <f t="shared" si="58"/>
        <v>0.466666666666667</v>
      </c>
      <c r="L111" s="4">
        <f t="shared" si="59"/>
        <v>0</v>
      </c>
      <c r="M111">
        <f t="shared" si="60"/>
        <v>0</v>
      </c>
      <c r="N111">
        <f>SUM(M106:M120)/SUM(L106:L120)</f>
        <v>0.376984126984127</v>
      </c>
      <c r="Q111">
        <f t="shared" si="56"/>
        <v>0</v>
      </c>
      <c r="R111">
        <f t="shared" si="61"/>
        <v>0.466666666666667</v>
      </c>
      <c r="S111">
        <f t="shared" si="62"/>
        <v>0</v>
      </c>
      <c r="T111">
        <f>SUM(S106:S120)/SUM(L106:L120)</f>
        <v>0.122222222222222</v>
      </c>
      <c r="W111">
        <f t="shared" si="63"/>
        <v>0</v>
      </c>
    </row>
    <row r="112" spans="1:23">
      <c r="A112" s="4">
        <v>7</v>
      </c>
      <c r="B112" s="4">
        <v>6</v>
      </c>
      <c r="C112" s="4">
        <f t="shared" si="57"/>
        <v>6</v>
      </c>
      <c r="D112" s="4">
        <v>1</v>
      </c>
      <c r="E112" s="4">
        <v>0</v>
      </c>
      <c r="F112" s="4">
        <v>1</v>
      </c>
      <c r="G112" s="4">
        <v>2</v>
      </c>
      <c r="H112" s="4">
        <v>1</v>
      </c>
      <c r="I112" s="4">
        <v>0</v>
      </c>
      <c r="J112" s="4">
        <v>0</v>
      </c>
      <c r="K112" s="4">
        <f t="shared" si="58"/>
        <v>0.5</v>
      </c>
      <c r="L112" s="4">
        <f t="shared" si="59"/>
        <v>0</v>
      </c>
      <c r="M112">
        <f t="shared" si="60"/>
        <v>0</v>
      </c>
      <c r="N112">
        <f>SUM(M106:M120)/SUM(L106:L120)</f>
        <v>0.376984126984127</v>
      </c>
      <c r="Q112">
        <f t="shared" si="56"/>
        <v>0</v>
      </c>
      <c r="R112">
        <f t="shared" si="61"/>
        <v>0.5</v>
      </c>
      <c r="S112">
        <f t="shared" si="62"/>
        <v>0</v>
      </c>
      <c r="T112">
        <f>SUM(S106:S120)/SUM(L106:L120)</f>
        <v>0.122222222222222</v>
      </c>
      <c r="W112">
        <f t="shared" si="63"/>
        <v>0</v>
      </c>
    </row>
    <row r="113" spans="1:23">
      <c r="A113" s="4">
        <v>8</v>
      </c>
      <c r="B113" s="4">
        <v>10</v>
      </c>
      <c r="C113" s="4">
        <f t="shared" si="57"/>
        <v>10</v>
      </c>
      <c r="D113" s="4">
        <v>0</v>
      </c>
      <c r="E113" s="4">
        <v>1</v>
      </c>
      <c r="F113" s="4">
        <v>1</v>
      </c>
      <c r="G113" s="4">
        <v>2</v>
      </c>
      <c r="H113" s="4">
        <v>1</v>
      </c>
      <c r="I113" s="4">
        <v>1</v>
      </c>
      <c r="J113" s="4">
        <v>0</v>
      </c>
      <c r="K113" s="4">
        <f t="shared" si="58"/>
        <v>0.4</v>
      </c>
      <c r="L113" s="4">
        <f t="shared" si="59"/>
        <v>0</v>
      </c>
      <c r="M113">
        <f t="shared" si="60"/>
        <v>0</v>
      </c>
      <c r="N113">
        <f>SUM(M106:M120)/SUM(L106:L120)</f>
        <v>0.376984126984127</v>
      </c>
      <c r="Q113">
        <f t="shared" si="56"/>
        <v>0</v>
      </c>
      <c r="R113">
        <f t="shared" si="61"/>
        <v>0.4</v>
      </c>
      <c r="S113">
        <f t="shared" si="62"/>
        <v>0</v>
      </c>
      <c r="T113">
        <f>SUM(S106:S120)/SUM(L106:L120)</f>
        <v>0.122222222222222</v>
      </c>
      <c r="W113">
        <f t="shared" si="63"/>
        <v>0</v>
      </c>
    </row>
    <row r="114" spans="1:23">
      <c r="A114" s="4">
        <v>9</v>
      </c>
      <c r="B114" s="4">
        <v>5</v>
      </c>
      <c r="C114" s="4">
        <f t="shared" si="57"/>
        <v>5</v>
      </c>
      <c r="D114" s="4">
        <v>0</v>
      </c>
      <c r="E114" s="4">
        <v>0</v>
      </c>
      <c r="F114" s="4">
        <v>1</v>
      </c>
      <c r="G114" s="4">
        <v>0</v>
      </c>
      <c r="H114" s="4">
        <v>0</v>
      </c>
      <c r="I114" s="4">
        <v>1</v>
      </c>
      <c r="J114" s="4">
        <v>1</v>
      </c>
      <c r="K114" s="4">
        <f t="shared" si="58"/>
        <v>0.4</v>
      </c>
      <c r="L114" s="4">
        <f t="shared" si="59"/>
        <v>0</v>
      </c>
      <c r="M114">
        <f t="shared" si="60"/>
        <v>0</v>
      </c>
      <c r="N114">
        <f>SUM(M106:M120)/SUM(L106:L120)</f>
        <v>0.376984126984127</v>
      </c>
      <c r="Q114">
        <f t="shared" si="56"/>
        <v>0</v>
      </c>
      <c r="R114">
        <f t="shared" si="61"/>
        <v>0.4</v>
      </c>
      <c r="S114">
        <f t="shared" si="62"/>
        <v>0</v>
      </c>
      <c r="T114">
        <f>SUM(S106:S120)/SUM(L106:L120)</f>
        <v>0.122222222222222</v>
      </c>
      <c r="W114">
        <f t="shared" si="63"/>
        <v>0</v>
      </c>
    </row>
    <row r="115" spans="1:23">
      <c r="A115">
        <v>10</v>
      </c>
      <c r="B115">
        <v>10</v>
      </c>
      <c r="C115">
        <f t="shared" si="57"/>
        <v>7</v>
      </c>
      <c r="D115">
        <v>0</v>
      </c>
      <c r="E115">
        <v>-1</v>
      </c>
      <c r="F115">
        <f>IF(SUM(G115:J115)&gt;0,1,0)</f>
        <v>1</v>
      </c>
      <c r="G115">
        <v>3</v>
      </c>
      <c r="H115" s="2">
        <v>0</v>
      </c>
      <c r="I115" s="2">
        <v>0</v>
      </c>
      <c r="J115" s="2">
        <v>0</v>
      </c>
      <c r="K115">
        <f>IF(C115=0,1,SUM(G115:J115)/C115)</f>
        <v>0.428571428571429</v>
      </c>
      <c r="L115">
        <f t="shared" si="59"/>
        <v>1</v>
      </c>
      <c r="M115">
        <f t="shared" si="60"/>
        <v>0.428571428571429</v>
      </c>
      <c r="N115">
        <f>SUM(M106:M120)/SUM(L106:L120)</f>
        <v>0.376984126984127</v>
      </c>
      <c r="Q115">
        <f t="shared" si="56"/>
        <v>0.00266124968505921</v>
      </c>
      <c r="R115">
        <f t="shared" si="61"/>
        <v>0.3</v>
      </c>
      <c r="S115">
        <f t="shared" si="62"/>
        <v>0.3</v>
      </c>
      <c r="T115">
        <f>SUM(S106:S120)/SUM(L106:L120)</f>
        <v>0.122222222222222</v>
      </c>
      <c r="W115">
        <f t="shared" si="63"/>
        <v>0.0316049382716049</v>
      </c>
    </row>
    <row r="116" spans="1:23">
      <c r="A116">
        <v>11</v>
      </c>
      <c r="B116">
        <v>6</v>
      </c>
      <c r="C116">
        <f t="shared" si="57"/>
        <v>4</v>
      </c>
      <c r="D116">
        <v>1</v>
      </c>
      <c r="E116">
        <v>-1</v>
      </c>
      <c r="F116">
        <f>IF(SUM(G116:J116)&gt;0,1,0)</f>
        <v>1</v>
      </c>
      <c r="G116">
        <v>2</v>
      </c>
      <c r="H116">
        <v>0</v>
      </c>
      <c r="I116">
        <v>0</v>
      </c>
      <c r="J116">
        <v>0</v>
      </c>
      <c r="K116">
        <f>IF(C116=0,1,SUM(G116:J116)/C116)</f>
        <v>0.5</v>
      </c>
      <c r="L116">
        <f t="shared" si="59"/>
        <v>1</v>
      </c>
      <c r="M116">
        <f t="shared" si="60"/>
        <v>0.5</v>
      </c>
      <c r="N116">
        <f>SUM(M106:M120)/SUM(L106:L120)</f>
        <v>0.376984126984127</v>
      </c>
      <c r="Q116">
        <f t="shared" si="56"/>
        <v>0.0151329050138574</v>
      </c>
      <c r="R116">
        <f t="shared" si="61"/>
        <v>0.333333333333333</v>
      </c>
      <c r="S116">
        <f t="shared" si="62"/>
        <v>0.333333333333333</v>
      </c>
      <c r="T116">
        <f>SUM(S106:S120)/SUM(L106:L120)</f>
        <v>0.122222222222222</v>
      </c>
      <c r="W116">
        <f t="shared" si="63"/>
        <v>0.0445679012345679</v>
      </c>
    </row>
    <row r="117" spans="1:23">
      <c r="A117">
        <v>12</v>
      </c>
      <c r="B117">
        <v>10</v>
      </c>
      <c r="C117">
        <f t="shared" si="57"/>
        <v>3</v>
      </c>
      <c r="D117">
        <v>0</v>
      </c>
      <c r="E117">
        <v>-1</v>
      </c>
      <c r="F117">
        <f t="shared" ref="F117:F120" si="64">IF(SUM(G117:J117)&gt;0,1,0)</f>
        <v>1</v>
      </c>
      <c r="G117">
        <v>1</v>
      </c>
      <c r="H117">
        <v>0</v>
      </c>
      <c r="I117">
        <v>0</v>
      </c>
      <c r="J117">
        <v>0</v>
      </c>
      <c r="K117">
        <f t="shared" ref="K117:K120" si="65">IF(C117=0,1,SUM(G117:J117)/C117)</f>
        <v>0.333333333333333</v>
      </c>
      <c r="L117">
        <f t="shared" si="59"/>
        <v>1</v>
      </c>
      <c r="M117">
        <f t="shared" si="60"/>
        <v>0.333333333333333</v>
      </c>
      <c r="N117">
        <f>SUM(M106:M120)/SUM(L106:L120)</f>
        <v>0.376984126984127</v>
      </c>
      <c r="Q117">
        <f t="shared" si="56"/>
        <v>0.00190539178634417</v>
      </c>
      <c r="R117">
        <f t="shared" si="61"/>
        <v>0.1</v>
      </c>
      <c r="S117">
        <f t="shared" si="62"/>
        <v>0.1</v>
      </c>
      <c r="T117">
        <f>SUM(S106:S120)/SUM(L106:L120)</f>
        <v>0.122222222222222</v>
      </c>
      <c r="W117">
        <f t="shared" si="63"/>
        <v>0.000493827160493827</v>
      </c>
    </row>
    <row r="118" spans="1:23">
      <c r="A118">
        <v>13</v>
      </c>
      <c r="B118">
        <v>4</v>
      </c>
      <c r="C118">
        <f t="shared" si="57"/>
        <v>1</v>
      </c>
      <c r="D118">
        <v>1</v>
      </c>
      <c r="E118">
        <v>-1</v>
      </c>
      <c r="F118" s="4">
        <f t="shared" si="64"/>
        <v>0</v>
      </c>
      <c r="G118" s="3">
        <v>0</v>
      </c>
      <c r="H118">
        <v>0</v>
      </c>
      <c r="I118">
        <v>0</v>
      </c>
      <c r="J118">
        <v>0</v>
      </c>
      <c r="K118">
        <f t="shared" si="65"/>
        <v>0</v>
      </c>
      <c r="L118">
        <f t="shared" si="59"/>
        <v>1</v>
      </c>
      <c r="M118">
        <f t="shared" si="60"/>
        <v>0</v>
      </c>
      <c r="N118">
        <f>SUM(M106:M120)/SUM(L106:L120)</f>
        <v>0.376984126984127</v>
      </c>
      <c r="Q118">
        <f t="shared" si="56"/>
        <v>0.142117031997984</v>
      </c>
      <c r="R118">
        <f t="shared" si="61"/>
        <v>0</v>
      </c>
      <c r="S118">
        <f t="shared" si="62"/>
        <v>0</v>
      </c>
      <c r="T118">
        <f>SUM(S106:S120)/SUM(L106:L120)</f>
        <v>0.122222222222222</v>
      </c>
      <c r="W118">
        <f t="shared" si="63"/>
        <v>0.0149382716049383</v>
      </c>
    </row>
    <row r="119" spans="1:23">
      <c r="A119">
        <v>14</v>
      </c>
      <c r="B119">
        <v>8</v>
      </c>
      <c r="C119">
        <f t="shared" si="57"/>
        <v>1</v>
      </c>
      <c r="D119">
        <v>0</v>
      </c>
      <c r="E119">
        <v>-1</v>
      </c>
      <c r="F119" s="4">
        <f t="shared" si="64"/>
        <v>0</v>
      </c>
      <c r="G119" s="3">
        <v>0</v>
      </c>
      <c r="H119">
        <v>0</v>
      </c>
      <c r="I119">
        <v>0</v>
      </c>
      <c r="J119">
        <v>0</v>
      </c>
      <c r="K119">
        <f t="shared" si="65"/>
        <v>0</v>
      </c>
      <c r="L119">
        <f t="shared" si="59"/>
        <v>1</v>
      </c>
      <c r="M119">
        <f t="shared" si="60"/>
        <v>0</v>
      </c>
      <c r="N119">
        <f>SUM(M106:M120)/SUM(L106:L120)</f>
        <v>0.376984126984127</v>
      </c>
      <c r="Q119">
        <f t="shared" si="56"/>
        <v>0.142117031997984</v>
      </c>
      <c r="R119">
        <f t="shared" si="61"/>
        <v>0</v>
      </c>
      <c r="S119">
        <f t="shared" si="62"/>
        <v>0</v>
      </c>
      <c r="T119">
        <f>SUM(S106:S120)/SUM(L106:L120)</f>
        <v>0.122222222222222</v>
      </c>
      <c r="W119">
        <f t="shared" si="63"/>
        <v>0.0149382716049383</v>
      </c>
    </row>
    <row r="120" spans="1:23">
      <c r="A120">
        <v>15</v>
      </c>
      <c r="B120">
        <v>5</v>
      </c>
      <c r="C120">
        <f t="shared" si="57"/>
        <v>0</v>
      </c>
      <c r="D120">
        <v>1</v>
      </c>
      <c r="E120">
        <v>-1</v>
      </c>
      <c r="F120">
        <f t="shared" si="64"/>
        <v>0</v>
      </c>
      <c r="G120">
        <v>0</v>
      </c>
      <c r="H120">
        <v>0</v>
      </c>
      <c r="I120">
        <v>0</v>
      </c>
      <c r="J120">
        <v>0</v>
      </c>
      <c r="K120">
        <f t="shared" si="65"/>
        <v>1</v>
      </c>
      <c r="L120">
        <f t="shared" si="59"/>
        <v>1</v>
      </c>
      <c r="M120">
        <f t="shared" si="60"/>
        <v>1</v>
      </c>
      <c r="N120">
        <f>SUM(M106:M120)/SUM(L106:L120)</f>
        <v>0.376984126984127</v>
      </c>
      <c r="Q120">
        <f t="shared" si="56"/>
        <v>0.38814877802973</v>
      </c>
      <c r="R120">
        <f t="shared" si="61"/>
        <v>0</v>
      </c>
      <c r="S120">
        <f t="shared" si="62"/>
        <v>0</v>
      </c>
      <c r="T120">
        <f>SUM(S106:S120)/SUM(L106:L120)</f>
        <v>0.122222222222222</v>
      </c>
      <c r="W120">
        <f t="shared" si="63"/>
        <v>0.0149382716049383</v>
      </c>
    </row>
    <row r="121" spans="11:12">
      <c r="K121" t="s">
        <v>19</v>
      </c>
      <c r="L121">
        <f>SUM(L106:L120)</f>
        <v>6</v>
      </c>
    </row>
    <row r="122" spans="1:23">
      <c r="A122">
        <f>A105+1</f>
        <v>8</v>
      </c>
      <c r="B122" t="s">
        <v>1</v>
      </c>
      <c r="C122" t="s">
        <v>2</v>
      </c>
      <c r="D122" t="s">
        <v>3</v>
      </c>
      <c r="E122" t="s">
        <v>4</v>
      </c>
      <c r="F122" t="s">
        <v>5</v>
      </c>
      <c r="G122" s="2" t="s">
        <v>6</v>
      </c>
      <c r="H122" s="2" t="s">
        <v>7</v>
      </c>
      <c r="I122" s="2" t="s">
        <v>8</v>
      </c>
      <c r="J122" s="2" t="s">
        <v>9</v>
      </c>
      <c r="K122" s="2" t="s">
        <v>10</v>
      </c>
      <c r="L122" s="2" t="s">
        <v>11</v>
      </c>
      <c r="M122" s="2" t="s">
        <v>18</v>
      </c>
      <c r="N122" t="s">
        <v>13</v>
      </c>
      <c r="O122" t="s">
        <v>14</v>
      </c>
      <c r="P122" t="s">
        <v>15</v>
      </c>
      <c r="R122" t="s">
        <v>17</v>
      </c>
      <c r="S122" t="s">
        <v>12</v>
      </c>
      <c r="T122" t="s">
        <v>13</v>
      </c>
      <c r="U122" t="s">
        <v>14</v>
      </c>
      <c r="V122" t="s">
        <v>15</v>
      </c>
      <c r="W122" t="s">
        <v>16</v>
      </c>
    </row>
    <row r="123" spans="1:23">
      <c r="A123" s="4">
        <v>1</v>
      </c>
      <c r="B123" s="4">
        <v>6</v>
      </c>
      <c r="C123" s="4">
        <f>IF(C106&lt;B106,C106+1,C106)</f>
        <v>6</v>
      </c>
      <c r="D123" s="4">
        <v>1</v>
      </c>
      <c r="E123" s="4">
        <v>-1</v>
      </c>
      <c r="F123" s="4">
        <v>1</v>
      </c>
      <c r="G123" s="4">
        <v>2</v>
      </c>
      <c r="H123" s="4">
        <v>1</v>
      </c>
      <c r="I123" s="4">
        <v>0</v>
      </c>
      <c r="J123" s="4">
        <v>0</v>
      </c>
      <c r="K123" s="4">
        <f>IF(C123=0,0,SUM(G123:J123)/C123)</f>
        <v>0.5</v>
      </c>
      <c r="L123" s="4">
        <f>IF(AND(C123&gt;-1,C123&lt;B123),1,0)</f>
        <v>0</v>
      </c>
      <c r="M123">
        <f>K123*L123</f>
        <v>0</v>
      </c>
      <c r="N123">
        <f>SUM(M123:M137)/SUM(L123:L137)</f>
        <v>0.3375</v>
      </c>
      <c r="O123">
        <f>SQRT((1/SUM(L123:L137))*SUM(Q123:Q137))</f>
        <v>0.173054663810793</v>
      </c>
      <c r="P123">
        <f>POWER(O123,2)</f>
        <v>0.0299479166666667</v>
      </c>
      <c r="Q123">
        <f t="shared" ref="Q123:Q137" si="66">IF(L123=1,POWER(N123-M123,2),0)</f>
        <v>0</v>
      </c>
      <c r="R123">
        <f>SUM(G123:J123)/B123</f>
        <v>0.5</v>
      </c>
      <c r="S123">
        <f>L123*R123</f>
        <v>0</v>
      </c>
      <c r="T123">
        <f>SUM(S123:S137)/SUM(L123:L137)</f>
        <v>0.184722222222222</v>
      </c>
      <c r="U123">
        <f>SQRT(1/SUM(L123:L137)*SUM(W123:W137))</f>
        <v>0.118674846264078</v>
      </c>
      <c r="V123">
        <f>POWER(U123,2)</f>
        <v>0.0140837191358025</v>
      </c>
      <c r="W123">
        <f>POWER(T123-S123,2)*L123</f>
        <v>0</v>
      </c>
    </row>
    <row r="124" spans="1:23">
      <c r="A124" s="4">
        <v>2</v>
      </c>
      <c r="B124" s="4">
        <v>11</v>
      </c>
      <c r="C124" s="4">
        <f t="shared" ref="C124:C137" si="67">IF(C107&lt;B107,C107+1,C107)</f>
        <v>11</v>
      </c>
      <c r="D124" s="4">
        <v>1</v>
      </c>
      <c r="E124" s="4">
        <v>-1</v>
      </c>
      <c r="F124" s="4">
        <v>1</v>
      </c>
      <c r="G124" s="4">
        <v>3</v>
      </c>
      <c r="H124" s="4">
        <v>2</v>
      </c>
      <c r="I124" s="4">
        <v>0</v>
      </c>
      <c r="J124" s="4">
        <v>0</v>
      </c>
      <c r="K124" s="4">
        <f t="shared" ref="K124:K131" si="68">IF(C124=0,0,SUM(G124:J124)/C124)</f>
        <v>0.454545454545455</v>
      </c>
      <c r="L124" s="4">
        <f t="shared" ref="L124:L137" si="69">IF(AND(C124&gt;-1,C124&lt;B124),1,0)</f>
        <v>0</v>
      </c>
      <c r="M124">
        <f t="shared" ref="M124:M137" si="70">K124*L124</f>
        <v>0</v>
      </c>
      <c r="N124">
        <f>SUM(M123:M137)/SUM(L123:L137)</f>
        <v>0.3375</v>
      </c>
      <c r="Q124">
        <f t="shared" si="66"/>
        <v>0</v>
      </c>
      <c r="R124">
        <f t="shared" ref="R124:R137" si="71">SUM(G124:J124)/B124</f>
        <v>0.454545454545455</v>
      </c>
      <c r="S124">
        <f t="shared" ref="S124:S137" si="72">L124*R124</f>
        <v>0</v>
      </c>
      <c r="T124">
        <f>SUM(S123:S137)/SUM(L123:L137)</f>
        <v>0.184722222222222</v>
      </c>
      <c r="W124">
        <f t="shared" ref="W124:W137" si="73">POWER(T124-S124,2)*L124</f>
        <v>0</v>
      </c>
    </row>
    <row r="125" spans="1:23">
      <c r="A125" s="4">
        <v>3</v>
      </c>
      <c r="B125" s="4">
        <v>9</v>
      </c>
      <c r="C125" s="4">
        <f t="shared" si="67"/>
        <v>9</v>
      </c>
      <c r="D125" s="4">
        <v>1</v>
      </c>
      <c r="E125" s="4">
        <v>-1</v>
      </c>
      <c r="F125" s="4">
        <v>1</v>
      </c>
      <c r="G125" s="4">
        <v>1</v>
      </c>
      <c r="H125" s="4">
        <v>2</v>
      </c>
      <c r="I125" s="4">
        <v>1</v>
      </c>
      <c r="J125" s="4">
        <v>0</v>
      </c>
      <c r="K125" s="4">
        <f t="shared" si="68"/>
        <v>0.444444444444444</v>
      </c>
      <c r="L125" s="4">
        <f t="shared" si="69"/>
        <v>0</v>
      </c>
      <c r="M125">
        <f t="shared" si="70"/>
        <v>0</v>
      </c>
      <c r="N125">
        <f>SUM(M123:M137)/SUM(L123:L137)</f>
        <v>0.3375</v>
      </c>
      <c r="Q125">
        <f t="shared" si="66"/>
        <v>0</v>
      </c>
      <c r="R125">
        <f t="shared" si="71"/>
        <v>0.444444444444444</v>
      </c>
      <c r="S125">
        <f t="shared" si="72"/>
        <v>0</v>
      </c>
      <c r="T125">
        <f>SUM(S123:S137)/SUM(L123:L137)</f>
        <v>0.184722222222222</v>
      </c>
      <c r="W125">
        <f t="shared" si="73"/>
        <v>0</v>
      </c>
    </row>
    <row r="126" spans="1:23">
      <c r="A126" s="4">
        <v>4</v>
      </c>
      <c r="B126" s="4">
        <v>10</v>
      </c>
      <c r="C126" s="4">
        <f t="shared" si="67"/>
        <v>10</v>
      </c>
      <c r="D126" s="4">
        <v>1</v>
      </c>
      <c r="E126" s="4">
        <v>0</v>
      </c>
      <c r="F126" s="4">
        <v>1</v>
      </c>
      <c r="G126" s="4">
        <v>1</v>
      </c>
      <c r="H126" s="4">
        <v>2</v>
      </c>
      <c r="I126" s="4">
        <v>1</v>
      </c>
      <c r="J126" s="4">
        <v>0</v>
      </c>
      <c r="K126" s="4">
        <f t="shared" si="68"/>
        <v>0.4</v>
      </c>
      <c r="L126" s="4">
        <f t="shared" si="69"/>
        <v>0</v>
      </c>
      <c r="M126">
        <f t="shared" si="70"/>
        <v>0</v>
      </c>
      <c r="N126">
        <f>SUM(M123:M137)/SUM(L123:L137)</f>
        <v>0.3375</v>
      </c>
      <c r="Q126">
        <f t="shared" si="66"/>
        <v>0</v>
      </c>
      <c r="R126">
        <f t="shared" si="71"/>
        <v>0.4</v>
      </c>
      <c r="S126">
        <f t="shared" si="72"/>
        <v>0</v>
      </c>
      <c r="T126">
        <f>SUM(S123:S137)/SUM(L123:L137)</f>
        <v>0.184722222222222</v>
      </c>
      <c r="W126">
        <f t="shared" si="73"/>
        <v>0</v>
      </c>
    </row>
    <row r="127" spans="1:23">
      <c r="A127" s="4">
        <v>5</v>
      </c>
      <c r="B127" s="4">
        <v>13</v>
      </c>
      <c r="C127" s="4">
        <f t="shared" si="67"/>
        <v>13</v>
      </c>
      <c r="D127" s="4">
        <v>1</v>
      </c>
      <c r="E127" s="4">
        <v>0</v>
      </c>
      <c r="F127" s="4">
        <v>1</v>
      </c>
      <c r="G127" s="4">
        <v>3</v>
      </c>
      <c r="H127" s="4">
        <v>1</v>
      </c>
      <c r="I127" s="4">
        <v>0</v>
      </c>
      <c r="J127" s="4">
        <v>1</v>
      </c>
      <c r="K127" s="4">
        <f t="shared" si="68"/>
        <v>0.384615384615385</v>
      </c>
      <c r="L127" s="4">
        <f t="shared" si="69"/>
        <v>0</v>
      </c>
      <c r="M127">
        <f t="shared" si="70"/>
        <v>0</v>
      </c>
      <c r="N127">
        <f>SUM(M123:M137)/SUM(L123:L137)</f>
        <v>0.3375</v>
      </c>
      <c r="Q127">
        <f t="shared" si="66"/>
        <v>0</v>
      </c>
      <c r="R127">
        <f t="shared" si="71"/>
        <v>0.384615384615385</v>
      </c>
      <c r="S127">
        <f t="shared" si="72"/>
        <v>0</v>
      </c>
      <c r="T127">
        <f>SUM(S123:S137)/SUM(L123:L137)</f>
        <v>0.184722222222222</v>
      </c>
      <c r="W127">
        <f t="shared" si="73"/>
        <v>0</v>
      </c>
    </row>
    <row r="128" spans="1:23">
      <c r="A128" s="4">
        <v>6</v>
      </c>
      <c r="B128" s="4">
        <v>15</v>
      </c>
      <c r="C128" s="4">
        <f t="shared" si="67"/>
        <v>15</v>
      </c>
      <c r="D128" s="4">
        <v>1</v>
      </c>
      <c r="E128" s="4">
        <v>1</v>
      </c>
      <c r="F128" s="4">
        <v>1</v>
      </c>
      <c r="G128" s="4">
        <v>2</v>
      </c>
      <c r="H128" s="4">
        <v>3</v>
      </c>
      <c r="I128" s="4">
        <v>1</v>
      </c>
      <c r="J128" s="4">
        <v>1</v>
      </c>
      <c r="K128" s="4">
        <f t="shared" si="68"/>
        <v>0.466666666666667</v>
      </c>
      <c r="L128" s="4">
        <f t="shared" si="69"/>
        <v>0</v>
      </c>
      <c r="M128">
        <f t="shared" si="70"/>
        <v>0</v>
      </c>
      <c r="N128">
        <f>SUM(M123:M137)/SUM(L123:L137)</f>
        <v>0.3375</v>
      </c>
      <c r="Q128">
        <f t="shared" si="66"/>
        <v>0</v>
      </c>
      <c r="R128">
        <f t="shared" si="71"/>
        <v>0.466666666666667</v>
      </c>
      <c r="S128">
        <f t="shared" si="72"/>
        <v>0</v>
      </c>
      <c r="T128">
        <f>SUM(S123:S137)/SUM(L123:L137)</f>
        <v>0.184722222222222</v>
      </c>
      <c r="W128">
        <f t="shared" si="73"/>
        <v>0</v>
      </c>
    </row>
    <row r="129" spans="1:23">
      <c r="A129" s="4">
        <v>7</v>
      </c>
      <c r="B129" s="4">
        <v>6</v>
      </c>
      <c r="C129" s="4">
        <f t="shared" si="67"/>
        <v>6</v>
      </c>
      <c r="D129" s="4">
        <v>1</v>
      </c>
      <c r="E129" s="4">
        <v>0</v>
      </c>
      <c r="F129" s="4">
        <v>1</v>
      </c>
      <c r="G129" s="4">
        <v>2</v>
      </c>
      <c r="H129" s="4">
        <v>1</v>
      </c>
      <c r="I129" s="4">
        <v>0</v>
      </c>
      <c r="J129" s="4">
        <v>0</v>
      </c>
      <c r="K129" s="4">
        <f t="shared" si="68"/>
        <v>0.5</v>
      </c>
      <c r="L129" s="4">
        <f t="shared" si="69"/>
        <v>0</v>
      </c>
      <c r="M129">
        <f t="shared" si="70"/>
        <v>0</v>
      </c>
      <c r="N129">
        <f>SUM(M123:M137)/SUM(L123:L137)</f>
        <v>0.3375</v>
      </c>
      <c r="Q129">
        <f t="shared" si="66"/>
        <v>0</v>
      </c>
      <c r="R129">
        <f t="shared" si="71"/>
        <v>0.5</v>
      </c>
      <c r="S129">
        <f t="shared" si="72"/>
        <v>0</v>
      </c>
      <c r="T129">
        <f>SUM(S123:S137)/SUM(L123:L137)</f>
        <v>0.184722222222222</v>
      </c>
      <c r="W129">
        <f t="shared" si="73"/>
        <v>0</v>
      </c>
    </row>
    <row r="130" spans="1:23">
      <c r="A130" s="4">
        <v>8</v>
      </c>
      <c r="B130" s="4">
        <v>10</v>
      </c>
      <c r="C130" s="4">
        <f t="shared" si="67"/>
        <v>10</v>
      </c>
      <c r="D130" s="4">
        <v>0</v>
      </c>
      <c r="E130" s="4">
        <v>1</v>
      </c>
      <c r="F130" s="4">
        <v>1</v>
      </c>
      <c r="G130" s="4">
        <v>2</v>
      </c>
      <c r="H130" s="4">
        <v>1</v>
      </c>
      <c r="I130" s="4">
        <v>1</v>
      </c>
      <c r="J130" s="4">
        <v>0</v>
      </c>
      <c r="K130" s="4">
        <f t="shared" si="68"/>
        <v>0.4</v>
      </c>
      <c r="L130" s="4">
        <f t="shared" si="69"/>
        <v>0</v>
      </c>
      <c r="M130">
        <f t="shared" si="70"/>
        <v>0</v>
      </c>
      <c r="N130">
        <f>SUM(M123:M137)/SUM(L123:L137)</f>
        <v>0.3375</v>
      </c>
      <c r="Q130">
        <f t="shared" si="66"/>
        <v>0</v>
      </c>
      <c r="R130">
        <f t="shared" si="71"/>
        <v>0.4</v>
      </c>
      <c r="S130">
        <f t="shared" si="72"/>
        <v>0</v>
      </c>
      <c r="T130">
        <f>SUM(S123:S137)/SUM(L123:L137)</f>
        <v>0.184722222222222</v>
      </c>
      <c r="W130">
        <f t="shared" si="73"/>
        <v>0</v>
      </c>
    </row>
    <row r="131" spans="1:23">
      <c r="A131" s="4">
        <v>9</v>
      </c>
      <c r="B131" s="4">
        <v>5</v>
      </c>
      <c r="C131" s="4">
        <f t="shared" si="67"/>
        <v>5</v>
      </c>
      <c r="D131" s="4">
        <v>0</v>
      </c>
      <c r="E131" s="4">
        <v>0</v>
      </c>
      <c r="F131" s="4">
        <v>1</v>
      </c>
      <c r="G131" s="4">
        <v>0</v>
      </c>
      <c r="H131" s="4">
        <v>0</v>
      </c>
      <c r="I131" s="4">
        <v>1</v>
      </c>
      <c r="J131" s="4">
        <v>1</v>
      </c>
      <c r="K131" s="4">
        <f t="shared" si="68"/>
        <v>0.4</v>
      </c>
      <c r="L131" s="4">
        <f t="shared" si="69"/>
        <v>0</v>
      </c>
      <c r="M131">
        <f t="shared" si="70"/>
        <v>0</v>
      </c>
      <c r="N131">
        <f>SUM(M123:M137)/SUM(L123:L137)</f>
        <v>0.3375</v>
      </c>
      <c r="Q131">
        <f t="shared" si="66"/>
        <v>0</v>
      </c>
      <c r="R131">
        <f t="shared" si="71"/>
        <v>0.4</v>
      </c>
      <c r="S131">
        <f t="shared" si="72"/>
        <v>0</v>
      </c>
      <c r="T131">
        <f>SUM(S123:S137)/SUM(L123:L137)</f>
        <v>0.184722222222222</v>
      </c>
      <c r="W131">
        <f t="shared" si="73"/>
        <v>0</v>
      </c>
    </row>
    <row r="132" spans="1:23">
      <c r="A132">
        <v>10</v>
      </c>
      <c r="B132">
        <v>10</v>
      </c>
      <c r="C132">
        <f t="shared" si="67"/>
        <v>8</v>
      </c>
      <c r="D132">
        <v>0</v>
      </c>
      <c r="E132">
        <v>-1</v>
      </c>
      <c r="F132">
        <f>IF(SUM(G132:J132)&gt;0,1,0)</f>
        <v>1</v>
      </c>
      <c r="G132">
        <v>3</v>
      </c>
      <c r="H132" s="2">
        <v>0</v>
      </c>
      <c r="I132" s="2">
        <v>0</v>
      </c>
      <c r="J132" s="2">
        <v>0</v>
      </c>
      <c r="K132">
        <f>IF(C132=0,1,SUM(G132:J132)/C132)</f>
        <v>0.375</v>
      </c>
      <c r="L132">
        <f t="shared" si="69"/>
        <v>1</v>
      </c>
      <c r="M132">
        <f t="shared" si="70"/>
        <v>0.375</v>
      </c>
      <c r="N132">
        <f>SUM(M123:M137)/SUM(L123:L137)</f>
        <v>0.3375</v>
      </c>
      <c r="Q132">
        <f t="shared" si="66"/>
        <v>0.00140625</v>
      </c>
      <c r="R132">
        <f t="shared" si="71"/>
        <v>0.3</v>
      </c>
      <c r="S132">
        <f t="shared" si="72"/>
        <v>0.3</v>
      </c>
      <c r="T132">
        <f>SUM(S123:S137)/SUM(L123:L137)</f>
        <v>0.184722222222222</v>
      </c>
      <c r="W132">
        <f t="shared" si="73"/>
        <v>0.0132889660493827</v>
      </c>
    </row>
    <row r="133" spans="1:23">
      <c r="A133">
        <v>11</v>
      </c>
      <c r="B133">
        <v>6</v>
      </c>
      <c r="C133">
        <f t="shared" si="67"/>
        <v>5</v>
      </c>
      <c r="D133">
        <v>1</v>
      </c>
      <c r="E133">
        <v>-1</v>
      </c>
      <c r="F133">
        <f>IF(SUM(G133:J133)&gt;0,1,0)</f>
        <v>1</v>
      </c>
      <c r="G133">
        <v>2</v>
      </c>
      <c r="H133">
        <v>0</v>
      </c>
      <c r="I133">
        <v>0</v>
      </c>
      <c r="J133">
        <v>0</v>
      </c>
      <c r="K133">
        <f>IF(C133=0,1,SUM(G133:J133)/C133)</f>
        <v>0.4</v>
      </c>
      <c r="L133">
        <f t="shared" si="69"/>
        <v>1</v>
      </c>
      <c r="M133">
        <f t="shared" si="70"/>
        <v>0.4</v>
      </c>
      <c r="N133">
        <f>SUM(M123:M137)/SUM(L123:L137)</f>
        <v>0.3375</v>
      </c>
      <c r="Q133">
        <f t="shared" si="66"/>
        <v>0.00390625000000001</v>
      </c>
      <c r="R133">
        <f t="shared" si="71"/>
        <v>0.333333333333333</v>
      </c>
      <c r="S133">
        <f t="shared" si="72"/>
        <v>0.333333333333333</v>
      </c>
      <c r="T133">
        <f>SUM(S123:S137)/SUM(L123:L137)</f>
        <v>0.184722222222222</v>
      </c>
      <c r="W133">
        <f t="shared" si="73"/>
        <v>0.022085262345679</v>
      </c>
    </row>
    <row r="134" spans="1:23">
      <c r="A134">
        <v>12</v>
      </c>
      <c r="B134">
        <v>10</v>
      </c>
      <c r="C134">
        <f t="shared" si="67"/>
        <v>4</v>
      </c>
      <c r="D134">
        <v>0</v>
      </c>
      <c r="E134">
        <v>-1</v>
      </c>
      <c r="F134">
        <f t="shared" ref="F134:F137" si="74">IF(SUM(G134:J134)&gt;0,1,0)</f>
        <v>1</v>
      </c>
      <c r="G134" s="3">
        <v>1</v>
      </c>
      <c r="H134">
        <v>0</v>
      </c>
      <c r="I134">
        <v>0</v>
      </c>
      <c r="J134">
        <v>0</v>
      </c>
      <c r="K134">
        <f t="shared" ref="K134:K137" si="75">IF(C134=0,1,SUM(G134:J134)/C134)</f>
        <v>0.25</v>
      </c>
      <c r="L134">
        <f t="shared" si="69"/>
        <v>1</v>
      </c>
      <c r="M134">
        <f t="shared" si="70"/>
        <v>0.25</v>
      </c>
      <c r="N134">
        <f>SUM(M123:M137)/SUM(L123:L137)</f>
        <v>0.3375</v>
      </c>
      <c r="Q134">
        <f t="shared" si="66"/>
        <v>0.00765624999999999</v>
      </c>
      <c r="R134">
        <f t="shared" si="71"/>
        <v>0.1</v>
      </c>
      <c r="S134">
        <f t="shared" si="72"/>
        <v>0.1</v>
      </c>
      <c r="T134">
        <f>SUM(S123:S137)/SUM(L123:L137)</f>
        <v>0.184722222222222</v>
      </c>
      <c r="W134">
        <f t="shared" si="73"/>
        <v>0.00717785493827161</v>
      </c>
    </row>
    <row r="135" spans="1:23">
      <c r="A135">
        <v>13</v>
      </c>
      <c r="B135">
        <v>4</v>
      </c>
      <c r="C135">
        <f t="shared" si="67"/>
        <v>2</v>
      </c>
      <c r="D135">
        <v>1</v>
      </c>
      <c r="E135">
        <v>-1</v>
      </c>
      <c r="F135">
        <f t="shared" si="74"/>
        <v>1</v>
      </c>
      <c r="G135">
        <v>1</v>
      </c>
      <c r="H135">
        <v>0</v>
      </c>
      <c r="I135">
        <v>0</v>
      </c>
      <c r="J135">
        <v>0</v>
      </c>
      <c r="K135">
        <f t="shared" si="75"/>
        <v>0.5</v>
      </c>
      <c r="L135">
        <f t="shared" si="69"/>
        <v>1</v>
      </c>
      <c r="M135">
        <f t="shared" si="70"/>
        <v>0.5</v>
      </c>
      <c r="N135">
        <f>SUM(M123:M137)/SUM(L123:L137)</f>
        <v>0.3375</v>
      </c>
      <c r="Q135">
        <f t="shared" si="66"/>
        <v>0.02640625</v>
      </c>
      <c r="R135">
        <f t="shared" si="71"/>
        <v>0.25</v>
      </c>
      <c r="S135">
        <f t="shared" si="72"/>
        <v>0.25</v>
      </c>
      <c r="T135">
        <f>SUM(S123:S137)/SUM(L123:L137)</f>
        <v>0.184722222222222</v>
      </c>
      <c r="W135">
        <f t="shared" si="73"/>
        <v>0.00426118827160494</v>
      </c>
    </row>
    <row r="136" spans="1:23">
      <c r="A136">
        <v>14</v>
      </c>
      <c r="B136">
        <v>8</v>
      </c>
      <c r="C136">
        <f t="shared" si="67"/>
        <v>2</v>
      </c>
      <c r="D136">
        <v>0</v>
      </c>
      <c r="E136">
        <v>-1</v>
      </c>
      <c r="F136">
        <f t="shared" si="74"/>
        <v>1</v>
      </c>
      <c r="G136">
        <v>1</v>
      </c>
      <c r="H136">
        <v>0</v>
      </c>
      <c r="I136">
        <v>0</v>
      </c>
      <c r="J136">
        <v>0</v>
      </c>
      <c r="K136">
        <f t="shared" si="75"/>
        <v>0.5</v>
      </c>
      <c r="L136">
        <f t="shared" si="69"/>
        <v>1</v>
      </c>
      <c r="M136">
        <f t="shared" si="70"/>
        <v>0.5</v>
      </c>
      <c r="N136">
        <f>SUM(M123:M137)/SUM(L123:L137)</f>
        <v>0.3375</v>
      </c>
      <c r="Q136">
        <f t="shared" si="66"/>
        <v>0.02640625</v>
      </c>
      <c r="R136">
        <f t="shared" si="71"/>
        <v>0.125</v>
      </c>
      <c r="S136">
        <f t="shared" si="72"/>
        <v>0.125</v>
      </c>
      <c r="T136">
        <f>SUM(S123:S137)/SUM(L123:L137)</f>
        <v>0.184722222222222</v>
      </c>
      <c r="W136">
        <f t="shared" si="73"/>
        <v>0.00356674382716049</v>
      </c>
    </row>
    <row r="137" spans="1:23">
      <c r="A137">
        <v>15</v>
      </c>
      <c r="B137">
        <v>5</v>
      </c>
      <c r="C137">
        <f t="shared" si="67"/>
        <v>1</v>
      </c>
      <c r="D137">
        <v>1</v>
      </c>
      <c r="E137">
        <v>-1</v>
      </c>
      <c r="F137">
        <f t="shared" si="74"/>
        <v>0</v>
      </c>
      <c r="G137" s="3">
        <v>0</v>
      </c>
      <c r="H137">
        <v>0</v>
      </c>
      <c r="I137">
        <v>0</v>
      </c>
      <c r="J137">
        <v>0</v>
      </c>
      <c r="K137">
        <f t="shared" si="75"/>
        <v>0</v>
      </c>
      <c r="L137">
        <f t="shared" si="69"/>
        <v>1</v>
      </c>
      <c r="M137">
        <f t="shared" si="70"/>
        <v>0</v>
      </c>
      <c r="N137">
        <f>SUM(M123:M137)/SUM(L123:L137)</f>
        <v>0.3375</v>
      </c>
      <c r="Q137">
        <f t="shared" si="66"/>
        <v>0.11390625</v>
      </c>
      <c r="R137">
        <f t="shared" si="71"/>
        <v>0</v>
      </c>
      <c r="S137">
        <f t="shared" si="72"/>
        <v>0</v>
      </c>
      <c r="T137">
        <f>SUM(S123:S137)/SUM(L123:L137)</f>
        <v>0.184722222222222</v>
      </c>
      <c r="W137">
        <f t="shared" si="73"/>
        <v>0.0341222993827161</v>
      </c>
    </row>
    <row r="138" spans="11:12">
      <c r="K138" t="s">
        <v>19</v>
      </c>
      <c r="L138">
        <f>SUM(L123:L137)</f>
        <v>6</v>
      </c>
    </row>
    <row r="139" spans="1:23">
      <c r="A139">
        <f>A122+1</f>
        <v>9</v>
      </c>
      <c r="B139" t="s">
        <v>1</v>
      </c>
      <c r="C139" t="s">
        <v>2</v>
      </c>
      <c r="D139" t="s">
        <v>3</v>
      </c>
      <c r="E139" t="s">
        <v>4</v>
      </c>
      <c r="F139" t="s">
        <v>5</v>
      </c>
      <c r="G139" s="2" t="s">
        <v>6</v>
      </c>
      <c r="H139" s="2" t="s">
        <v>7</v>
      </c>
      <c r="I139" s="2" t="s">
        <v>8</v>
      </c>
      <c r="J139" s="2" t="s">
        <v>9</v>
      </c>
      <c r="K139" s="2" t="s">
        <v>10</v>
      </c>
      <c r="L139" s="2" t="s">
        <v>11</v>
      </c>
      <c r="M139" s="2" t="s">
        <v>18</v>
      </c>
      <c r="N139" t="s">
        <v>13</v>
      </c>
      <c r="O139" t="s">
        <v>14</v>
      </c>
      <c r="P139" t="s">
        <v>15</v>
      </c>
      <c r="R139" t="s">
        <v>17</v>
      </c>
      <c r="S139" t="s">
        <v>12</v>
      </c>
      <c r="T139" t="s">
        <v>13</v>
      </c>
      <c r="U139" t="s">
        <v>14</v>
      </c>
      <c r="V139" t="s">
        <v>15</v>
      </c>
      <c r="W139" t="s">
        <v>16</v>
      </c>
    </row>
    <row r="140" spans="1:23">
      <c r="A140" s="4">
        <v>1</v>
      </c>
      <c r="B140" s="4">
        <v>6</v>
      </c>
      <c r="C140" s="4">
        <f>IF(C123&lt;B123,C123+1,C123)</f>
        <v>6</v>
      </c>
      <c r="D140" s="4">
        <v>1</v>
      </c>
      <c r="E140" s="4">
        <v>-1</v>
      </c>
      <c r="F140" s="4">
        <v>1</v>
      </c>
      <c r="G140" s="4">
        <v>2</v>
      </c>
      <c r="H140" s="4">
        <v>1</v>
      </c>
      <c r="I140" s="4">
        <v>0</v>
      </c>
      <c r="J140" s="4">
        <v>0</v>
      </c>
      <c r="K140" s="4">
        <f>IF(C140=0,0,SUM(G140:J140)/C140)</f>
        <v>0.5</v>
      </c>
      <c r="L140" s="4">
        <f>IF(AND(C140&gt;-1,C140&lt;B140),1,0)</f>
        <v>0</v>
      </c>
      <c r="M140">
        <f>K140*L140</f>
        <v>0</v>
      </c>
      <c r="N140">
        <f>SUM(M140:M154)/SUM(L140:L154)</f>
        <v>0.38</v>
      </c>
      <c r="O140">
        <f>SQRT((1/SUM(L140:L154))*SUM(Q140:Q154))</f>
        <v>0.0653197264742181</v>
      </c>
      <c r="P140">
        <f>POWER(O140,2)</f>
        <v>0.00426666666666667</v>
      </c>
      <c r="Q140">
        <f t="shared" ref="Q140:Q154" si="76">IF(L140=1,POWER(N140-M140,2),0)</f>
        <v>0</v>
      </c>
      <c r="R140">
        <f>SUM(G140:J140)/B140</f>
        <v>0.5</v>
      </c>
      <c r="S140">
        <f>L140*R140</f>
        <v>0</v>
      </c>
      <c r="T140">
        <f>SUM(S140:S154)/SUM(L140:L154)</f>
        <v>0.215</v>
      </c>
      <c r="U140">
        <f>SQRT(1/SUM(L140:L154)*SUM(W140:W154))</f>
        <v>0.058309518948453</v>
      </c>
      <c r="V140">
        <f>POWER(U140,2)</f>
        <v>0.0034</v>
      </c>
      <c r="W140">
        <f>POWER(T140-S140,2)*L140</f>
        <v>0</v>
      </c>
    </row>
    <row r="141" spans="1:23">
      <c r="A141" s="4">
        <v>2</v>
      </c>
      <c r="B141" s="4">
        <v>11</v>
      </c>
      <c r="C141" s="4">
        <f t="shared" ref="C141:C154" si="77">IF(C124&lt;B124,C124+1,C124)</f>
        <v>11</v>
      </c>
      <c r="D141" s="4">
        <v>1</v>
      </c>
      <c r="E141" s="4">
        <v>-1</v>
      </c>
      <c r="F141" s="4">
        <v>1</v>
      </c>
      <c r="G141" s="4">
        <v>3</v>
      </c>
      <c r="H141" s="4">
        <v>2</v>
      </c>
      <c r="I141" s="4">
        <v>0</v>
      </c>
      <c r="J141" s="4">
        <v>0</v>
      </c>
      <c r="K141" s="4">
        <f t="shared" ref="K141:K148" si="78">IF(C141=0,0,SUM(G141:J141)/C141)</f>
        <v>0.454545454545455</v>
      </c>
      <c r="L141" s="4">
        <f t="shared" ref="L141:L154" si="79">IF(AND(C141&gt;-1,C141&lt;B141),1,0)</f>
        <v>0</v>
      </c>
      <c r="M141">
        <f t="shared" ref="M141:M154" si="80">K141*L141</f>
        <v>0</v>
      </c>
      <c r="N141">
        <f>SUM(M140:M154)/SUM(L140:L154)</f>
        <v>0.38</v>
      </c>
      <c r="Q141">
        <f t="shared" si="76"/>
        <v>0</v>
      </c>
      <c r="R141">
        <f t="shared" ref="R141:R154" si="81">SUM(G141:J141)/B141</f>
        <v>0.454545454545455</v>
      </c>
      <c r="S141">
        <f t="shared" ref="S141:S154" si="82">L141*R141</f>
        <v>0</v>
      </c>
      <c r="T141">
        <f>SUM(S140:S154)/SUM(L140:L154)</f>
        <v>0.215</v>
      </c>
      <c r="W141">
        <f t="shared" ref="W141:W154" si="83">POWER(T141-S141,2)*L141</f>
        <v>0</v>
      </c>
    </row>
    <row r="142" spans="1:23">
      <c r="A142" s="4">
        <v>3</v>
      </c>
      <c r="B142" s="4">
        <v>9</v>
      </c>
      <c r="C142" s="4">
        <f t="shared" si="77"/>
        <v>9</v>
      </c>
      <c r="D142" s="4">
        <v>1</v>
      </c>
      <c r="E142" s="4">
        <v>-1</v>
      </c>
      <c r="F142" s="4">
        <v>1</v>
      </c>
      <c r="G142" s="4">
        <v>1</v>
      </c>
      <c r="H142" s="4">
        <v>2</v>
      </c>
      <c r="I142" s="4">
        <v>1</v>
      </c>
      <c r="J142" s="4">
        <v>0</v>
      </c>
      <c r="K142" s="4">
        <f t="shared" si="78"/>
        <v>0.444444444444444</v>
      </c>
      <c r="L142" s="4">
        <f t="shared" si="79"/>
        <v>0</v>
      </c>
      <c r="M142">
        <f t="shared" si="80"/>
        <v>0</v>
      </c>
      <c r="N142">
        <f>SUM(M140:M154)/SUM(L140:L154)</f>
        <v>0.38</v>
      </c>
      <c r="Q142">
        <f t="shared" si="76"/>
        <v>0</v>
      </c>
      <c r="R142">
        <f t="shared" si="81"/>
        <v>0.444444444444444</v>
      </c>
      <c r="S142">
        <f t="shared" si="82"/>
        <v>0</v>
      </c>
      <c r="T142">
        <f>SUM(S140:S154)/SUM(L140:L154)</f>
        <v>0.215</v>
      </c>
      <c r="W142">
        <f t="shared" si="83"/>
        <v>0</v>
      </c>
    </row>
    <row r="143" spans="1:23">
      <c r="A143" s="4">
        <v>4</v>
      </c>
      <c r="B143" s="4">
        <v>10</v>
      </c>
      <c r="C143" s="4">
        <f t="shared" si="77"/>
        <v>10</v>
      </c>
      <c r="D143" s="4">
        <v>1</v>
      </c>
      <c r="E143" s="4">
        <v>0</v>
      </c>
      <c r="F143" s="4">
        <v>1</v>
      </c>
      <c r="G143" s="4">
        <v>1</v>
      </c>
      <c r="H143" s="4">
        <v>2</v>
      </c>
      <c r="I143" s="4">
        <v>1</v>
      </c>
      <c r="J143" s="4">
        <v>0</v>
      </c>
      <c r="K143" s="4">
        <f t="shared" si="78"/>
        <v>0.4</v>
      </c>
      <c r="L143" s="4">
        <f t="shared" si="79"/>
        <v>0</v>
      </c>
      <c r="M143">
        <f t="shared" si="80"/>
        <v>0</v>
      </c>
      <c r="N143">
        <f>SUM(M140:M154)/SUM(L140:L154)</f>
        <v>0.38</v>
      </c>
      <c r="Q143">
        <f t="shared" si="76"/>
        <v>0</v>
      </c>
      <c r="R143">
        <f t="shared" si="81"/>
        <v>0.4</v>
      </c>
      <c r="S143">
        <f t="shared" si="82"/>
        <v>0</v>
      </c>
      <c r="T143">
        <f>SUM(S140:S154)/SUM(L140:L154)</f>
        <v>0.215</v>
      </c>
      <c r="W143">
        <f t="shared" si="83"/>
        <v>0</v>
      </c>
    </row>
    <row r="144" spans="1:23">
      <c r="A144" s="4">
        <v>5</v>
      </c>
      <c r="B144" s="4">
        <v>13</v>
      </c>
      <c r="C144" s="4">
        <f t="shared" si="77"/>
        <v>13</v>
      </c>
      <c r="D144" s="4">
        <v>1</v>
      </c>
      <c r="E144" s="4">
        <v>0</v>
      </c>
      <c r="F144" s="4">
        <v>1</v>
      </c>
      <c r="G144" s="4">
        <v>3</v>
      </c>
      <c r="H144" s="4">
        <v>1</v>
      </c>
      <c r="I144" s="4">
        <v>0</v>
      </c>
      <c r="J144" s="4">
        <v>1</v>
      </c>
      <c r="K144" s="4">
        <f t="shared" si="78"/>
        <v>0.384615384615385</v>
      </c>
      <c r="L144" s="4">
        <f t="shared" si="79"/>
        <v>0</v>
      </c>
      <c r="M144">
        <f t="shared" si="80"/>
        <v>0</v>
      </c>
      <c r="N144">
        <f>SUM(M140:M154)/SUM(L140:L154)</f>
        <v>0.38</v>
      </c>
      <c r="Q144">
        <f t="shared" si="76"/>
        <v>0</v>
      </c>
      <c r="R144">
        <f t="shared" si="81"/>
        <v>0.384615384615385</v>
      </c>
      <c r="S144">
        <f t="shared" si="82"/>
        <v>0</v>
      </c>
      <c r="T144">
        <f>SUM(S140:S154)/SUM(L140:L154)</f>
        <v>0.215</v>
      </c>
      <c r="W144">
        <f t="shared" si="83"/>
        <v>0</v>
      </c>
    </row>
    <row r="145" spans="1:23">
      <c r="A145" s="4">
        <v>6</v>
      </c>
      <c r="B145" s="4">
        <v>15</v>
      </c>
      <c r="C145" s="4">
        <f t="shared" si="77"/>
        <v>15</v>
      </c>
      <c r="D145" s="4">
        <v>1</v>
      </c>
      <c r="E145" s="4">
        <v>1</v>
      </c>
      <c r="F145" s="4">
        <v>1</v>
      </c>
      <c r="G145" s="4">
        <v>2</v>
      </c>
      <c r="H145" s="4">
        <v>3</v>
      </c>
      <c r="I145" s="4">
        <v>1</v>
      </c>
      <c r="J145" s="4">
        <v>1</v>
      </c>
      <c r="K145" s="4">
        <f t="shared" si="78"/>
        <v>0.466666666666667</v>
      </c>
      <c r="L145" s="4">
        <f t="shared" si="79"/>
        <v>0</v>
      </c>
      <c r="M145">
        <f t="shared" si="80"/>
        <v>0</v>
      </c>
      <c r="N145">
        <f>SUM(M140:M154)/SUM(L140:L154)</f>
        <v>0.38</v>
      </c>
      <c r="Q145">
        <f t="shared" si="76"/>
        <v>0</v>
      </c>
      <c r="R145">
        <f t="shared" si="81"/>
        <v>0.466666666666667</v>
      </c>
      <c r="S145">
        <f t="shared" si="82"/>
        <v>0</v>
      </c>
      <c r="T145">
        <f>SUM(S140:S154)/SUM(L140:L154)</f>
        <v>0.215</v>
      </c>
      <c r="W145">
        <f t="shared" si="83"/>
        <v>0</v>
      </c>
    </row>
    <row r="146" spans="1:23">
      <c r="A146" s="4">
        <v>7</v>
      </c>
      <c r="B146" s="4">
        <v>6</v>
      </c>
      <c r="C146" s="4">
        <f t="shared" si="77"/>
        <v>6</v>
      </c>
      <c r="D146" s="4">
        <v>1</v>
      </c>
      <c r="E146" s="4">
        <v>0</v>
      </c>
      <c r="F146" s="4">
        <v>1</v>
      </c>
      <c r="G146" s="4">
        <v>2</v>
      </c>
      <c r="H146" s="4">
        <v>1</v>
      </c>
      <c r="I146" s="4">
        <v>0</v>
      </c>
      <c r="J146" s="4">
        <v>0</v>
      </c>
      <c r="K146" s="4">
        <f t="shared" si="78"/>
        <v>0.5</v>
      </c>
      <c r="L146" s="4">
        <f t="shared" si="79"/>
        <v>0</v>
      </c>
      <c r="M146">
        <f t="shared" si="80"/>
        <v>0</v>
      </c>
      <c r="N146">
        <f>SUM(M140:M154)/SUM(L140:L154)</f>
        <v>0.38</v>
      </c>
      <c r="Q146">
        <f t="shared" si="76"/>
        <v>0</v>
      </c>
      <c r="R146">
        <f t="shared" si="81"/>
        <v>0.5</v>
      </c>
      <c r="S146">
        <f t="shared" si="82"/>
        <v>0</v>
      </c>
      <c r="T146">
        <f>SUM(S140:S154)/SUM(L140:L154)</f>
        <v>0.215</v>
      </c>
      <c r="W146">
        <f t="shared" si="83"/>
        <v>0</v>
      </c>
    </row>
    <row r="147" spans="1:23">
      <c r="A147" s="4">
        <v>8</v>
      </c>
      <c r="B147" s="4">
        <v>10</v>
      </c>
      <c r="C147" s="4">
        <f t="shared" si="77"/>
        <v>10</v>
      </c>
      <c r="D147" s="4">
        <v>0</v>
      </c>
      <c r="E147" s="4">
        <v>1</v>
      </c>
      <c r="F147" s="4">
        <v>1</v>
      </c>
      <c r="G147" s="4">
        <v>2</v>
      </c>
      <c r="H147" s="4">
        <v>1</v>
      </c>
      <c r="I147" s="4">
        <v>1</v>
      </c>
      <c r="J147" s="4">
        <v>0</v>
      </c>
      <c r="K147" s="4">
        <f t="shared" si="78"/>
        <v>0.4</v>
      </c>
      <c r="L147" s="4">
        <f t="shared" si="79"/>
        <v>0</v>
      </c>
      <c r="M147">
        <f t="shared" si="80"/>
        <v>0</v>
      </c>
      <c r="N147">
        <f>SUM(M140:M154)/SUM(L140:L154)</f>
        <v>0.38</v>
      </c>
      <c r="Q147">
        <f t="shared" si="76"/>
        <v>0</v>
      </c>
      <c r="R147">
        <f t="shared" si="81"/>
        <v>0.4</v>
      </c>
      <c r="S147">
        <f t="shared" si="82"/>
        <v>0</v>
      </c>
      <c r="T147">
        <f>SUM(S140:S154)/SUM(L140:L154)</f>
        <v>0.215</v>
      </c>
      <c r="W147">
        <f t="shared" si="83"/>
        <v>0</v>
      </c>
    </row>
    <row r="148" spans="1:23">
      <c r="A148" s="4">
        <v>9</v>
      </c>
      <c r="B148" s="4">
        <v>5</v>
      </c>
      <c r="C148" s="4">
        <f t="shared" si="77"/>
        <v>5</v>
      </c>
      <c r="D148" s="4">
        <v>0</v>
      </c>
      <c r="E148" s="4">
        <v>0</v>
      </c>
      <c r="F148" s="4">
        <v>1</v>
      </c>
      <c r="G148" s="4">
        <v>0</v>
      </c>
      <c r="H148" s="4">
        <v>0</v>
      </c>
      <c r="I148" s="4">
        <v>1</v>
      </c>
      <c r="J148" s="4">
        <v>1</v>
      </c>
      <c r="K148" s="4">
        <f t="shared" si="78"/>
        <v>0.4</v>
      </c>
      <c r="L148" s="4">
        <f t="shared" si="79"/>
        <v>0</v>
      </c>
      <c r="M148">
        <f t="shared" si="80"/>
        <v>0</v>
      </c>
      <c r="N148">
        <f>SUM(M140:M154)/SUM(L140:L154)</f>
        <v>0.38</v>
      </c>
      <c r="Q148">
        <f t="shared" si="76"/>
        <v>0</v>
      </c>
      <c r="R148">
        <f t="shared" si="81"/>
        <v>0.4</v>
      </c>
      <c r="S148">
        <f t="shared" si="82"/>
        <v>0</v>
      </c>
      <c r="T148">
        <f>SUM(S140:S154)/SUM(L140:L154)</f>
        <v>0.215</v>
      </c>
      <c r="W148">
        <f t="shared" si="83"/>
        <v>0</v>
      </c>
    </row>
    <row r="149" spans="1:23">
      <c r="A149">
        <v>10</v>
      </c>
      <c r="B149">
        <v>10</v>
      </c>
      <c r="C149">
        <f t="shared" si="77"/>
        <v>9</v>
      </c>
      <c r="D149">
        <v>0</v>
      </c>
      <c r="E149">
        <v>-1</v>
      </c>
      <c r="F149">
        <f>IF(SUM(G149:J149)&gt;0,1,0)</f>
        <v>1</v>
      </c>
      <c r="G149">
        <v>3</v>
      </c>
      <c r="H149" s="2">
        <v>0</v>
      </c>
      <c r="I149" s="2">
        <v>0</v>
      </c>
      <c r="J149" s="2">
        <v>0</v>
      </c>
      <c r="K149">
        <f>IF(C149=0,1,SUM(G149:J149)/C149)</f>
        <v>0.333333333333333</v>
      </c>
      <c r="L149">
        <f t="shared" si="79"/>
        <v>1</v>
      </c>
      <c r="M149">
        <f t="shared" si="80"/>
        <v>0.333333333333333</v>
      </c>
      <c r="N149">
        <f>SUM(M140:M154)/SUM(L140:L154)</f>
        <v>0.38</v>
      </c>
      <c r="Q149">
        <f t="shared" si="76"/>
        <v>0.00217777777777778</v>
      </c>
      <c r="R149">
        <f t="shared" si="81"/>
        <v>0.3</v>
      </c>
      <c r="S149">
        <f t="shared" si="82"/>
        <v>0.3</v>
      </c>
      <c r="T149">
        <f>SUM(S140:S154)/SUM(L140:L154)</f>
        <v>0.215</v>
      </c>
      <c r="W149">
        <f t="shared" si="83"/>
        <v>0.007225</v>
      </c>
    </row>
    <row r="150" spans="1:23">
      <c r="A150" s="4">
        <v>11</v>
      </c>
      <c r="B150" s="4">
        <v>6</v>
      </c>
      <c r="C150" s="4">
        <f t="shared" si="77"/>
        <v>6</v>
      </c>
      <c r="D150" s="4">
        <v>1</v>
      </c>
      <c r="E150" s="4">
        <v>-1</v>
      </c>
      <c r="F150" s="4">
        <f>IF(SUM(G150:J150)&gt;0,1,0)</f>
        <v>1</v>
      </c>
      <c r="G150" s="4">
        <v>2</v>
      </c>
      <c r="H150" s="4">
        <v>0</v>
      </c>
      <c r="I150" s="4">
        <v>0</v>
      </c>
      <c r="J150" s="4">
        <v>0</v>
      </c>
      <c r="K150" s="4">
        <f>IF(C150=0,1,SUM(G150:J150)/C150)</f>
        <v>0.333333333333333</v>
      </c>
      <c r="L150" s="4">
        <f t="shared" si="79"/>
        <v>0</v>
      </c>
      <c r="M150">
        <f t="shared" si="80"/>
        <v>0</v>
      </c>
      <c r="N150">
        <f>SUM(M140:M154)/SUM(L140:L154)</f>
        <v>0.38</v>
      </c>
      <c r="Q150">
        <f t="shared" si="76"/>
        <v>0</v>
      </c>
      <c r="R150">
        <f t="shared" si="81"/>
        <v>0.333333333333333</v>
      </c>
      <c r="S150">
        <f t="shared" si="82"/>
        <v>0</v>
      </c>
      <c r="T150">
        <f>SUM(S140:S154)/SUM(L140:L154)</f>
        <v>0.215</v>
      </c>
      <c r="W150">
        <f t="shared" si="83"/>
        <v>0</v>
      </c>
    </row>
    <row r="151" spans="1:23">
      <c r="A151">
        <v>12</v>
      </c>
      <c r="B151">
        <v>10</v>
      </c>
      <c r="C151">
        <f t="shared" si="77"/>
        <v>5</v>
      </c>
      <c r="D151">
        <v>0</v>
      </c>
      <c r="E151">
        <v>-1</v>
      </c>
      <c r="F151">
        <f t="shared" ref="F151:F154" si="84">IF(SUM(G151:J151)&gt;0,1,0)</f>
        <v>1</v>
      </c>
      <c r="G151">
        <v>2</v>
      </c>
      <c r="H151">
        <v>0</v>
      </c>
      <c r="I151">
        <v>0</v>
      </c>
      <c r="J151">
        <v>0</v>
      </c>
      <c r="K151">
        <f t="shared" ref="K151:K154" si="85">IF(C151=0,1,SUM(G151:J151)/C151)</f>
        <v>0.4</v>
      </c>
      <c r="L151">
        <f t="shared" si="79"/>
        <v>1</v>
      </c>
      <c r="M151">
        <f t="shared" si="80"/>
        <v>0.4</v>
      </c>
      <c r="N151">
        <f>SUM(M140:M154)/SUM(L140:L154)</f>
        <v>0.38</v>
      </c>
      <c r="Q151">
        <f t="shared" si="76"/>
        <v>0.000400000000000001</v>
      </c>
      <c r="R151">
        <f t="shared" si="81"/>
        <v>0.2</v>
      </c>
      <c r="S151">
        <f t="shared" si="82"/>
        <v>0.2</v>
      </c>
      <c r="T151">
        <f>SUM(S140:S154)/SUM(L140:L154)</f>
        <v>0.215</v>
      </c>
      <c r="W151">
        <f t="shared" si="83"/>
        <v>0.000225</v>
      </c>
    </row>
    <row r="152" spans="1:23">
      <c r="A152">
        <v>13</v>
      </c>
      <c r="B152">
        <v>4</v>
      </c>
      <c r="C152">
        <f t="shared" si="77"/>
        <v>3</v>
      </c>
      <c r="D152">
        <v>1</v>
      </c>
      <c r="E152">
        <v>-1</v>
      </c>
      <c r="F152">
        <f t="shared" si="84"/>
        <v>1</v>
      </c>
      <c r="G152" s="3">
        <v>1</v>
      </c>
      <c r="H152">
        <v>0</v>
      </c>
      <c r="I152">
        <v>0</v>
      </c>
      <c r="J152">
        <v>0</v>
      </c>
      <c r="K152">
        <f t="shared" si="85"/>
        <v>0.333333333333333</v>
      </c>
      <c r="L152">
        <f t="shared" si="79"/>
        <v>1</v>
      </c>
      <c r="M152">
        <f t="shared" si="80"/>
        <v>0.333333333333333</v>
      </c>
      <c r="N152">
        <f>SUM(M140:M154)/SUM(L140:L154)</f>
        <v>0.38</v>
      </c>
      <c r="Q152">
        <f t="shared" si="76"/>
        <v>0.00217777777777778</v>
      </c>
      <c r="R152">
        <f t="shared" si="81"/>
        <v>0.25</v>
      </c>
      <c r="S152">
        <f t="shared" si="82"/>
        <v>0.25</v>
      </c>
      <c r="T152">
        <f>SUM(S140:S154)/SUM(L140:L154)</f>
        <v>0.215</v>
      </c>
      <c r="W152">
        <f t="shared" si="83"/>
        <v>0.001225</v>
      </c>
    </row>
    <row r="153" spans="1:23">
      <c r="A153">
        <v>14</v>
      </c>
      <c r="B153">
        <v>8</v>
      </c>
      <c r="C153">
        <f t="shared" si="77"/>
        <v>3</v>
      </c>
      <c r="D153">
        <v>0</v>
      </c>
      <c r="E153">
        <v>-1</v>
      </c>
      <c r="F153">
        <f t="shared" si="84"/>
        <v>1</v>
      </c>
      <c r="G153" s="3">
        <v>1</v>
      </c>
      <c r="H153">
        <v>0</v>
      </c>
      <c r="I153">
        <v>0</v>
      </c>
      <c r="J153">
        <v>0</v>
      </c>
      <c r="K153">
        <f t="shared" si="85"/>
        <v>0.333333333333333</v>
      </c>
      <c r="L153">
        <f t="shared" si="79"/>
        <v>1</v>
      </c>
      <c r="M153">
        <f t="shared" si="80"/>
        <v>0.333333333333333</v>
      </c>
      <c r="N153">
        <f>SUM(M140:M154)/SUM(L140:L154)</f>
        <v>0.38</v>
      </c>
      <c r="Q153">
        <f t="shared" si="76"/>
        <v>0.00217777777777778</v>
      </c>
      <c r="R153">
        <f t="shared" si="81"/>
        <v>0.125</v>
      </c>
      <c r="S153">
        <f t="shared" si="82"/>
        <v>0.125</v>
      </c>
      <c r="T153">
        <f>SUM(S140:S154)/SUM(L140:L154)</f>
        <v>0.215</v>
      </c>
      <c r="W153">
        <f t="shared" si="83"/>
        <v>0.0081</v>
      </c>
    </row>
    <row r="154" spans="1:23">
      <c r="A154">
        <v>15</v>
      </c>
      <c r="B154">
        <v>5</v>
      </c>
      <c r="C154">
        <f t="shared" si="77"/>
        <v>2</v>
      </c>
      <c r="D154">
        <v>1</v>
      </c>
      <c r="E154">
        <v>-1</v>
      </c>
      <c r="F154">
        <f t="shared" si="84"/>
        <v>1</v>
      </c>
      <c r="G154">
        <v>1</v>
      </c>
      <c r="H154">
        <v>0</v>
      </c>
      <c r="I154">
        <v>0</v>
      </c>
      <c r="J154">
        <v>0</v>
      </c>
      <c r="K154">
        <f t="shared" si="85"/>
        <v>0.5</v>
      </c>
      <c r="L154">
        <f t="shared" si="79"/>
        <v>1</v>
      </c>
      <c r="M154">
        <f t="shared" si="80"/>
        <v>0.5</v>
      </c>
      <c r="N154">
        <f>SUM(M140:M154)/SUM(L140:L154)</f>
        <v>0.38</v>
      </c>
      <c r="Q154">
        <f t="shared" si="76"/>
        <v>0.0144</v>
      </c>
      <c r="R154">
        <f t="shared" si="81"/>
        <v>0.2</v>
      </c>
      <c r="S154">
        <f t="shared" si="82"/>
        <v>0.2</v>
      </c>
      <c r="T154">
        <f>SUM(S140:S154)/SUM(L140:L154)</f>
        <v>0.215</v>
      </c>
      <c r="W154">
        <f t="shared" si="83"/>
        <v>0.000225</v>
      </c>
    </row>
    <row r="155" spans="11:12">
      <c r="K155" t="s">
        <v>19</v>
      </c>
      <c r="L155">
        <f>SUM(L140:L154)</f>
        <v>5</v>
      </c>
    </row>
    <row r="156" spans="1:23">
      <c r="A156">
        <f>A139+1</f>
        <v>10</v>
      </c>
      <c r="B156" t="s">
        <v>1</v>
      </c>
      <c r="C156" t="s">
        <v>2</v>
      </c>
      <c r="D156" t="s">
        <v>3</v>
      </c>
      <c r="E156" t="s">
        <v>4</v>
      </c>
      <c r="F156" t="s">
        <v>5</v>
      </c>
      <c r="G156" s="2" t="s">
        <v>6</v>
      </c>
      <c r="H156" s="2" t="s">
        <v>7</v>
      </c>
      <c r="I156" s="2" t="s">
        <v>8</v>
      </c>
      <c r="J156" s="2" t="s">
        <v>9</v>
      </c>
      <c r="K156" s="2" t="s">
        <v>10</v>
      </c>
      <c r="L156" s="2" t="s">
        <v>11</v>
      </c>
      <c r="M156" s="2" t="s">
        <v>18</v>
      </c>
      <c r="N156" t="s">
        <v>13</v>
      </c>
      <c r="O156" t="s">
        <v>14</v>
      </c>
      <c r="P156" t="s">
        <v>15</v>
      </c>
      <c r="R156" t="s">
        <v>17</v>
      </c>
      <c r="S156" t="s">
        <v>12</v>
      </c>
      <c r="T156" t="s">
        <v>13</v>
      </c>
      <c r="U156" t="s">
        <v>14</v>
      </c>
      <c r="V156" t="s">
        <v>15</v>
      </c>
      <c r="W156" t="s">
        <v>16</v>
      </c>
    </row>
    <row r="157" spans="1:23">
      <c r="A157" s="4">
        <v>1</v>
      </c>
      <c r="B157" s="4">
        <v>6</v>
      </c>
      <c r="C157" s="4">
        <f>IF(C140&lt;B140,C140+1,C140)</f>
        <v>6</v>
      </c>
      <c r="D157" s="4">
        <v>1</v>
      </c>
      <c r="E157" s="4">
        <v>-1</v>
      </c>
      <c r="F157" s="4">
        <v>1</v>
      </c>
      <c r="G157" s="4">
        <v>2</v>
      </c>
      <c r="H157" s="4">
        <v>1</v>
      </c>
      <c r="I157" s="4">
        <v>0</v>
      </c>
      <c r="J157" s="4">
        <v>0</v>
      </c>
      <c r="K157" s="4">
        <f>IF(C157=0,0,SUM(G157:J157)/C157)</f>
        <v>0.5</v>
      </c>
      <c r="L157" s="4">
        <f>IF(AND(C157&gt;-1,C157&lt;B157),1,0)</f>
        <v>0</v>
      </c>
      <c r="M157">
        <f>K157*L157</f>
        <v>0</v>
      </c>
      <c r="N157" s="14">
        <f>SUM(M157:M171)/SUM(L157:L171)</f>
        <v>0.388888888888889</v>
      </c>
      <c r="O157">
        <f>SQRT((1/SUM(L157:L171))*SUM(Q157:Q171))</f>
        <v>0.0785674201318386</v>
      </c>
      <c r="P157">
        <f>POWER(O157,2)</f>
        <v>0.00617283950617284</v>
      </c>
      <c r="Q157">
        <f t="shared" ref="Q157:Q171" si="86">IF(L157=1,POWER(N157-M157,2),0)</f>
        <v>0</v>
      </c>
      <c r="R157">
        <f>SUM(G157:J157)/B157</f>
        <v>0.5</v>
      </c>
      <c r="S157">
        <f>L157*R157</f>
        <v>0</v>
      </c>
      <c r="T157">
        <f>SUM(S157:S171)/SUM(L157:L171)</f>
        <v>0.216666666666667</v>
      </c>
      <c r="U157">
        <f>SQRT(1/SUM(L157:L171)*SUM(W157:W171))</f>
        <v>0.0235702260395516</v>
      </c>
      <c r="V157">
        <f>POWER(U157,2)</f>
        <v>0.000555555555555555</v>
      </c>
      <c r="W157">
        <f>POWER(T157-S157,2)*L157</f>
        <v>0</v>
      </c>
    </row>
    <row r="158" spans="1:23">
      <c r="A158" s="4">
        <v>2</v>
      </c>
      <c r="B158" s="4">
        <v>11</v>
      </c>
      <c r="C158" s="4">
        <f t="shared" ref="C158:C171" si="87">IF(C141&lt;B141,C141+1,C141)</f>
        <v>11</v>
      </c>
      <c r="D158" s="4">
        <v>1</v>
      </c>
      <c r="E158" s="4">
        <v>-1</v>
      </c>
      <c r="F158" s="4">
        <v>1</v>
      </c>
      <c r="G158" s="4">
        <v>3</v>
      </c>
      <c r="H158" s="4">
        <v>2</v>
      </c>
      <c r="I158" s="4">
        <v>0</v>
      </c>
      <c r="J158" s="4">
        <v>0</v>
      </c>
      <c r="K158" s="4">
        <f t="shared" ref="K158:K165" si="88">IF(C158=0,0,SUM(G158:J158)/C158)</f>
        <v>0.454545454545455</v>
      </c>
      <c r="L158" s="4">
        <f t="shared" ref="L158:L171" si="89">IF(AND(C158&gt;-1,C158&lt;B158),1,0)</f>
        <v>0</v>
      </c>
      <c r="M158">
        <f t="shared" ref="M158:M171" si="90">K158*L158</f>
        <v>0</v>
      </c>
      <c r="N158" s="14">
        <f>SUM(M157:M171)/SUM(L157:L171)</f>
        <v>0.388888888888889</v>
      </c>
      <c r="Q158">
        <f t="shared" si="86"/>
        <v>0</v>
      </c>
      <c r="R158">
        <f t="shared" ref="R158:R171" si="91">SUM(G158:J158)/B158</f>
        <v>0.454545454545455</v>
      </c>
      <c r="S158">
        <f t="shared" ref="S158:S171" si="92">L158*R158</f>
        <v>0</v>
      </c>
      <c r="T158">
        <f>SUM(S157:S171)/SUM(L157:L171)</f>
        <v>0.216666666666667</v>
      </c>
      <c r="W158">
        <f t="shared" ref="W158:W171" si="93">POWER(T158-S158,2)*L158</f>
        <v>0</v>
      </c>
    </row>
    <row r="159" spans="1:23">
      <c r="A159" s="4">
        <v>3</v>
      </c>
      <c r="B159" s="4">
        <v>9</v>
      </c>
      <c r="C159" s="4">
        <f t="shared" si="87"/>
        <v>9</v>
      </c>
      <c r="D159" s="4">
        <v>1</v>
      </c>
      <c r="E159" s="4">
        <v>-1</v>
      </c>
      <c r="F159" s="4">
        <v>1</v>
      </c>
      <c r="G159" s="4">
        <v>1</v>
      </c>
      <c r="H159" s="4">
        <v>2</v>
      </c>
      <c r="I159" s="4">
        <v>1</v>
      </c>
      <c r="J159" s="4">
        <v>0</v>
      </c>
      <c r="K159" s="4">
        <f t="shared" si="88"/>
        <v>0.444444444444444</v>
      </c>
      <c r="L159" s="4">
        <f t="shared" si="89"/>
        <v>0</v>
      </c>
      <c r="M159">
        <f t="shared" si="90"/>
        <v>0</v>
      </c>
      <c r="N159" s="14">
        <f>SUM(M157:M171)/SUM(L157:L171)</f>
        <v>0.388888888888889</v>
      </c>
      <c r="Q159">
        <f t="shared" si="86"/>
        <v>0</v>
      </c>
      <c r="R159">
        <f t="shared" si="91"/>
        <v>0.444444444444444</v>
      </c>
      <c r="S159">
        <f t="shared" si="92"/>
        <v>0</v>
      </c>
      <c r="T159">
        <f>SUM(S157:S171)/SUM(L157:L171)</f>
        <v>0.216666666666667</v>
      </c>
      <c r="W159">
        <f t="shared" si="93"/>
        <v>0</v>
      </c>
    </row>
    <row r="160" spans="1:23">
      <c r="A160" s="4">
        <v>4</v>
      </c>
      <c r="B160" s="4">
        <v>10</v>
      </c>
      <c r="C160" s="4">
        <f t="shared" si="87"/>
        <v>10</v>
      </c>
      <c r="D160" s="4">
        <v>1</v>
      </c>
      <c r="E160" s="4">
        <v>0</v>
      </c>
      <c r="F160" s="4">
        <v>1</v>
      </c>
      <c r="G160" s="4">
        <v>1</v>
      </c>
      <c r="H160" s="4">
        <v>2</v>
      </c>
      <c r="I160" s="4">
        <v>1</v>
      </c>
      <c r="J160" s="4">
        <v>0</v>
      </c>
      <c r="K160" s="4">
        <f t="shared" si="88"/>
        <v>0.4</v>
      </c>
      <c r="L160" s="4">
        <f t="shared" si="89"/>
        <v>0</v>
      </c>
      <c r="M160">
        <f t="shared" si="90"/>
        <v>0</v>
      </c>
      <c r="N160" s="14">
        <f>SUM(M157:M171)/SUM(L157:L171)</f>
        <v>0.388888888888889</v>
      </c>
      <c r="Q160">
        <f t="shared" si="86"/>
        <v>0</v>
      </c>
      <c r="R160">
        <f t="shared" si="91"/>
        <v>0.4</v>
      </c>
      <c r="S160">
        <f t="shared" si="92"/>
        <v>0</v>
      </c>
      <c r="T160">
        <f>SUM(S157:S171)/SUM(L157:L171)</f>
        <v>0.216666666666667</v>
      </c>
      <c r="W160">
        <f t="shared" si="93"/>
        <v>0</v>
      </c>
    </row>
    <row r="161" spans="1:23">
      <c r="A161" s="4">
        <v>5</v>
      </c>
      <c r="B161" s="4">
        <v>13</v>
      </c>
      <c r="C161" s="4">
        <f t="shared" si="87"/>
        <v>13</v>
      </c>
      <c r="D161" s="4">
        <v>1</v>
      </c>
      <c r="E161" s="4">
        <v>0</v>
      </c>
      <c r="F161" s="4">
        <v>1</v>
      </c>
      <c r="G161" s="4">
        <v>3</v>
      </c>
      <c r="H161" s="4">
        <v>1</v>
      </c>
      <c r="I161" s="4">
        <v>0</v>
      </c>
      <c r="J161" s="4">
        <v>1</v>
      </c>
      <c r="K161" s="4">
        <f t="shared" si="88"/>
        <v>0.384615384615385</v>
      </c>
      <c r="L161" s="4">
        <f t="shared" si="89"/>
        <v>0</v>
      </c>
      <c r="M161">
        <f t="shared" si="90"/>
        <v>0</v>
      </c>
      <c r="N161" s="14">
        <f>SUM(M157:M171)/SUM(L157:L171)</f>
        <v>0.388888888888889</v>
      </c>
      <c r="Q161">
        <f t="shared" si="86"/>
        <v>0</v>
      </c>
      <c r="R161">
        <f t="shared" si="91"/>
        <v>0.384615384615385</v>
      </c>
      <c r="S161">
        <f t="shared" si="92"/>
        <v>0</v>
      </c>
      <c r="T161">
        <f>SUM(S157:S171)/SUM(L157:L171)</f>
        <v>0.216666666666667</v>
      </c>
      <c r="W161">
        <f t="shared" si="93"/>
        <v>0</v>
      </c>
    </row>
    <row r="162" spans="1:23">
      <c r="A162" s="4">
        <v>6</v>
      </c>
      <c r="B162" s="4">
        <v>15</v>
      </c>
      <c r="C162" s="4">
        <f t="shared" si="87"/>
        <v>15</v>
      </c>
      <c r="D162" s="4">
        <v>1</v>
      </c>
      <c r="E162" s="4">
        <v>1</v>
      </c>
      <c r="F162" s="4">
        <v>1</v>
      </c>
      <c r="G162" s="4">
        <v>2</v>
      </c>
      <c r="H162" s="4">
        <v>3</v>
      </c>
      <c r="I162" s="4">
        <v>1</v>
      </c>
      <c r="J162" s="4">
        <v>1</v>
      </c>
      <c r="K162" s="4">
        <f t="shared" si="88"/>
        <v>0.466666666666667</v>
      </c>
      <c r="L162" s="4">
        <f t="shared" si="89"/>
        <v>0</v>
      </c>
      <c r="M162">
        <f t="shared" si="90"/>
        <v>0</v>
      </c>
      <c r="N162" s="14">
        <f>SUM(M157:M171)/SUM(L157:L171)</f>
        <v>0.388888888888889</v>
      </c>
      <c r="Q162">
        <f t="shared" si="86"/>
        <v>0</v>
      </c>
      <c r="R162">
        <f t="shared" si="91"/>
        <v>0.466666666666667</v>
      </c>
      <c r="S162">
        <f t="shared" si="92"/>
        <v>0</v>
      </c>
      <c r="T162">
        <f>SUM(S157:S171)/SUM(L157:L171)</f>
        <v>0.216666666666667</v>
      </c>
      <c r="W162">
        <f t="shared" si="93"/>
        <v>0</v>
      </c>
    </row>
    <row r="163" spans="1:23">
      <c r="A163" s="4">
        <v>7</v>
      </c>
      <c r="B163" s="4">
        <v>6</v>
      </c>
      <c r="C163" s="4">
        <f t="shared" si="87"/>
        <v>6</v>
      </c>
      <c r="D163" s="4">
        <v>1</v>
      </c>
      <c r="E163" s="4">
        <v>0</v>
      </c>
      <c r="F163" s="4">
        <v>1</v>
      </c>
      <c r="G163" s="4">
        <v>2</v>
      </c>
      <c r="H163" s="4">
        <v>1</v>
      </c>
      <c r="I163" s="4">
        <v>0</v>
      </c>
      <c r="J163" s="4">
        <v>0</v>
      </c>
      <c r="K163" s="4">
        <f t="shared" si="88"/>
        <v>0.5</v>
      </c>
      <c r="L163" s="4">
        <f t="shared" si="89"/>
        <v>0</v>
      </c>
      <c r="M163">
        <f t="shared" si="90"/>
        <v>0</v>
      </c>
      <c r="N163" s="14">
        <f>SUM(M157:M171)/SUM(L157:L171)</f>
        <v>0.388888888888889</v>
      </c>
      <c r="Q163">
        <f t="shared" si="86"/>
        <v>0</v>
      </c>
      <c r="R163">
        <f t="shared" si="91"/>
        <v>0.5</v>
      </c>
      <c r="S163">
        <f t="shared" si="92"/>
        <v>0</v>
      </c>
      <c r="T163">
        <f>SUM(S157:S171)/SUM(L157:L171)</f>
        <v>0.216666666666667</v>
      </c>
      <c r="W163">
        <f t="shared" si="93"/>
        <v>0</v>
      </c>
    </row>
    <row r="164" spans="1:23">
      <c r="A164" s="4">
        <v>8</v>
      </c>
      <c r="B164" s="4">
        <v>10</v>
      </c>
      <c r="C164" s="4">
        <f t="shared" si="87"/>
        <v>10</v>
      </c>
      <c r="D164" s="4">
        <v>0</v>
      </c>
      <c r="E164" s="4">
        <v>1</v>
      </c>
      <c r="F164" s="4">
        <v>1</v>
      </c>
      <c r="G164" s="4">
        <v>2</v>
      </c>
      <c r="H164" s="4">
        <v>1</v>
      </c>
      <c r="I164" s="4">
        <v>1</v>
      </c>
      <c r="J164" s="4">
        <v>0</v>
      </c>
      <c r="K164" s="4">
        <f t="shared" si="88"/>
        <v>0.4</v>
      </c>
      <c r="L164" s="4">
        <f t="shared" si="89"/>
        <v>0</v>
      </c>
      <c r="M164">
        <f t="shared" si="90"/>
        <v>0</v>
      </c>
      <c r="N164" s="14">
        <f>SUM(M157:M171)/SUM(L157:L171)</f>
        <v>0.388888888888889</v>
      </c>
      <c r="Q164">
        <f t="shared" si="86"/>
        <v>0</v>
      </c>
      <c r="R164">
        <f t="shared" si="91"/>
        <v>0.4</v>
      </c>
      <c r="S164">
        <f t="shared" si="92"/>
        <v>0</v>
      </c>
      <c r="T164">
        <f>SUM(S157:S171)/SUM(L157:L171)</f>
        <v>0.216666666666667</v>
      </c>
      <c r="W164">
        <f t="shared" si="93"/>
        <v>0</v>
      </c>
    </row>
    <row r="165" spans="1:23">
      <c r="A165" s="4">
        <v>9</v>
      </c>
      <c r="B165" s="4">
        <v>5</v>
      </c>
      <c r="C165" s="4">
        <f t="shared" si="87"/>
        <v>5</v>
      </c>
      <c r="D165" s="4">
        <v>0</v>
      </c>
      <c r="E165" s="4">
        <v>0</v>
      </c>
      <c r="F165" s="4">
        <v>1</v>
      </c>
      <c r="G165" s="4">
        <v>0</v>
      </c>
      <c r="H165" s="4">
        <v>0</v>
      </c>
      <c r="I165" s="4">
        <v>1</v>
      </c>
      <c r="J165" s="4">
        <v>1</v>
      </c>
      <c r="K165" s="4">
        <f t="shared" si="88"/>
        <v>0.4</v>
      </c>
      <c r="L165" s="4">
        <f t="shared" si="89"/>
        <v>0</v>
      </c>
      <c r="M165">
        <f t="shared" si="90"/>
        <v>0</v>
      </c>
      <c r="N165" s="14">
        <f>SUM(M157:M171)/SUM(L157:L171)</f>
        <v>0.388888888888889</v>
      </c>
      <c r="Q165">
        <f t="shared" si="86"/>
        <v>0</v>
      </c>
      <c r="R165">
        <f t="shared" si="91"/>
        <v>0.4</v>
      </c>
      <c r="S165">
        <f t="shared" si="92"/>
        <v>0</v>
      </c>
      <c r="T165">
        <f>SUM(S157:S171)/SUM(L157:L171)</f>
        <v>0.216666666666667</v>
      </c>
      <c r="W165">
        <f t="shared" si="93"/>
        <v>0</v>
      </c>
    </row>
    <row r="166" spans="1:23">
      <c r="A166" s="4">
        <v>10</v>
      </c>
      <c r="B166" s="4">
        <v>10</v>
      </c>
      <c r="C166" s="4">
        <f t="shared" si="87"/>
        <v>10</v>
      </c>
      <c r="D166" s="4">
        <v>0</v>
      </c>
      <c r="E166" s="4">
        <v>-1</v>
      </c>
      <c r="F166" s="4">
        <f>IF(SUM(G166:J166)&gt;0,1,0)</f>
        <v>1</v>
      </c>
      <c r="G166" s="4">
        <v>3</v>
      </c>
      <c r="H166" s="4">
        <v>0</v>
      </c>
      <c r="I166" s="4">
        <v>0</v>
      </c>
      <c r="J166" s="4">
        <v>0</v>
      </c>
      <c r="K166" s="4">
        <f>IF(C166=0,1,SUM(G166:J166)/C166)</f>
        <v>0.3</v>
      </c>
      <c r="L166" s="4">
        <f t="shared" si="89"/>
        <v>0</v>
      </c>
      <c r="M166">
        <f t="shared" si="90"/>
        <v>0</v>
      </c>
      <c r="N166" s="14">
        <f>SUM(M157:M171)/SUM(L157:L171)</f>
        <v>0.388888888888889</v>
      </c>
      <c r="Q166">
        <f t="shared" si="86"/>
        <v>0</v>
      </c>
      <c r="R166">
        <f t="shared" si="91"/>
        <v>0.3</v>
      </c>
      <c r="S166">
        <f t="shared" si="92"/>
        <v>0</v>
      </c>
      <c r="T166">
        <f>SUM(S157:S171)/SUM(L157:L171)</f>
        <v>0.216666666666667</v>
      </c>
      <c r="W166">
        <f t="shared" si="93"/>
        <v>0</v>
      </c>
    </row>
    <row r="167" spans="1:23">
      <c r="A167" s="4">
        <v>11</v>
      </c>
      <c r="B167" s="4">
        <v>6</v>
      </c>
      <c r="C167" s="4">
        <f t="shared" si="87"/>
        <v>6</v>
      </c>
      <c r="D167" s="4">
        <v>1</v>
      </c>
      <c r="E167" s="4">
        <v>-1</v>
      </c>
      <c r="F167" s="4">
        <f>IF(SUM(G167:J167)&gt;0,1,0)</f>
        <v>1</v>
      </c>
      <c r="G167" s="4">
        <v>2</v>
      </c>
      <c r="H167" s="4">
        <v>0</v>
      </c>
      <c r="I167" s="4">
        <v>0</v>
      </c>
      <c r="J167" s="4">
        <v>0</v>
      </c>
      <c r="K167" s="4">
        <f>IF(C167=0,1,SUM(G167:J167)/C167)</f>
        <v>0.333333333333333</v>
      </c>
      <c r="L167" s="4">
        <f t="shared" si="89"/>
        <v>0</v>
      </c>
      <c r="M167">
        <f t="shared" si="90"/>
        <v>0</v>
      </c>
      <c r="N167" s="14">
        <f>SUM(M157:M171)/SUM(L157:L171)</f>
        <v>0.388888888888889</v>
      </c>
      <c r="Q167">
        <f t="shared" si="86"/>
        <v>0</v>
      </c>
      <c r="R167">
        <f t="shared" si="91"/>
        <v>0.333333333333333</v>
      </c>
      <c r="S167">
        <f t="shared" si="92"/>
        <v>0</v>
      </c>
      <c r="T167">
        <f>SUM(S157:S171)/SUM(L157:L171)</f>
        <v>0.216666666666667</v>
      </c>
      <c r="W167">
        <f t="shared" si="93"/>
        <v>0</v>
      </c>
    </row>
    <row r="168" spans="1:23">
      <c r="A168">
        <v>12</v>
      </c>
      <c r="B168">
        <v>10</v>
      </c>
      <c r="C168">
        <f t="shared" si="87"/>
        <v>6</v>
      </c>
      <c r="D168">
        <v>0</v>
      </c>
      <c r="E168">
        <v>-1</v>
      </c>
      <c r="F168">
        <f t="shared" ref="F168:F171" si="94">IF(SUM(G168:J168)&gt;0,1,0)</f>
        <v>1</v>
      </c>
      <c r="G168">
        <v>2</v>
      </c>
      <c r="H168">
        <v>0</v>
      </c>
      <c r="I168">
        <v>0</v>
      </c>
      <c r="J168">
        <v>0</v>
      </c>
      <c r="K168">
        <f t="shared" ref="K168:K171" si="95">IF(C168=0,1,SUM(G168:J168)/C168)</f>
        <v>0.333333333333333</v>
      </c>
      <c r="L168">
        <f t="shared" si="89"/>
        <v>1</v>
      </c>
      <c r="M168">
        <f t="shared" si="90"/>
        <v>0.333333333333333</v>
      </c>
      <c r="N168" s="14">
        <f>SUM(M157:M171)/SUM(L157:L171)</f>
        <v>0.388888888888889</v>
      </c>
      <c r="Q168">
        <f t="shared" si="86"/>
        <v>0.00308641975308642</v>
      </c>
      <c r="R168">
        <f t="shared" si="91"/>
        <v>0.2</v>
      </c>
      <c r="S168">
        <f t="shared" si="92"/>
        <v>0.2</v>
      </c>
      <c r="T168">
        <f>SUM(S157:S171)/SUM(L157:L171)</f>
        <v>0.216666666666667</v>
      </c>
      <c r="W168">
        <f t="shared" si="93"/>
        <v>0.000277777777777778</v>
      </c>
    </row>
    <row r="169" spans="1:23">
      <c r="A169" s="4">
        <v>13</v>
      </c>
      <c r="B169" s="4">
        <v>4</v>
      </c>
      <c r="C169" s="4">
        <f t="shared" si="87"/>
        <v>4</v>
      </c>
      <c r="D169" s="4">
        <v>1</v>
      </c>
      <c r="E169" s="4">
        <v>-1</v>
      </c>
      <c r="F169" s="4">
        <f t="shared" si="94"/>
        <v>1</v>
      </c>
      <c r="G169" s="4">
        <v>2</v>
      </c>
      <c r="H169" s="4">
        <v>0</v>
      </c>
      <c r="I169" s="4">
        <v>0</v>
      </c>
      <c r="J169" s="4">
        <v>0</v>
      </c>
      <c r="K169" s="4">
        <f t="shared" si="95"/>
        <v>0.5</v>
      </c>
      <c r="L169" s="4">
        <f t="shared" si="89"/>
        <v>0</v>
      </c>
      <c r="M169">
        <f t="shared" si="90"/>
        <v>0</v>
      </c>
      <c r="N169" s="14">
        <f>SUM(M157:M171)/SUM(L157:L171)</f>
        <v>0.388888888888889</v>
      </c>
      <c r="Q169">
        <f t="shared" si="86"/>
        <v>0</v>
      </c>
      <c r="R169">
        <f t="shared" si="91"/>
        <v>0.5</v>
      </c>
      <c r="S169">
        <f t="shared" si="92"/>
        <v>0</v>
      </c>
      <c r="T169">
        <f>SUM(S157:S171)/SUM(L157:L171)</f>
        <v>0.216666666666667</v>
      </c>
      <c r="W169">
        <f t="shared" si="93"/>
        <v>0</v>
      </c>
    </row>
    <row r="170" spans="1:23">
      <c r="A170">
        <v>14</v>
      </c>
      <c r="B170">
        <v>8</v>
      </c>
      <c r="C170">
        <f t="shared" si="87"/>
        <v>4</v>
      </c>
      <c r="D170">
        <v>0</v>
      </c>
      <c r="E170">
        <v>-1</v>
      </c>
      <c r="F170">
        <f t="shared" si="94"/>
        <v>1</v>
      </c>
      <c r="G170">
        <v>2</v>
      </c>
      <c r="H170">
        <v>0</v>
      </c>
      <c r="I170">
        <v>0</v>
      </c>
      <c r="J170">
        <v>0</v>
      </c>
      <c r="K170">
        <f t="shared" si="95"/>
        <v>0.5</v>
      </c>
      <c r="L170">
        <f t="shared" si="89"/>
        <v>1</v>
      </c>
      <c r="M170">
        <f t="shared" si="90"/>
        <v>0.5</v>
      </c>
      <c r="N170" s="14">
        <f>SUM(M157:M171)/SUM(L157:L171)</f>
        <v>0.388888888888889</v>
      </c>
      <c r="Q170">
        <f t="shared" si="86"/>
        <v>0.0123456790123457</v>
      </c>
      <c r="R170">
        <f t="shared" si="91"/>
        <v>0.25</v>
      </c>
      <c r="S170">
        <f t="shared" si="92"/>
        <v>0.25</v>
      </c>
      <c r="T170">
        <f>SUM(S157:S171)/SUM(L157:L171)</f>
        <v>0.216666666666667</v>
      </c>
      <c r="W170">
        <f t="shared" si="93"/>
        <v>0.00111111111111111</v>
      </c>
    </row>
    <row r="171" spans="1:23">
      <c r="A171">
        <v>15</v>
      </c>
      <c r="B171">
        <v>5</v>
      </c>
      <c r="C171">
        <f t="shared" si="87"/>
        <v>3</v>
      </c>
      <c r="D171">
        <v>1</v>
      </c>
      <c r="E171">
        <v>-1</v>
      </c>
      <c r="F171">
        <f t="shared" si="94"/>
        <v>1</v>
      </c>
      <c r="G171">
        <v>1</v>
      </c>
      <c r="H171">
        <v>0</v>
      </c>
      <c r="I171">
        <v>0</v>
      </c>
      <c r="J171">
        <v>0</v>
      </c>
      <c r="K171">
        <f t="shared" si="95"/>
        <v>0.333333333333333</v>
      </c>
      <c r="L171">
        <f t="shared" si="89"/>
        <v>1</v>
      </c>
      <c r="M171">
        <f t="shared" si="90"/>
        <v>0.333333333333333</v>
      </c>
      <c r="N171" s="14">
        <f>SUM(M157:M171)/SUM(L157:L171)</f>
        <v>0.388888888888889</v>
      </c>
      <c r="Q171">
        <f t="shared" si="86"/>
        <v>0.00308641975308642</v>
      </c>
      <c r="R171">
        <f t="shared" si="91"/>
        <v>0.2</v>
      </c>
      <c r="S171">
        <f t="shared" si="92"/>
        <v>0.2</v>
      </c>
      <c r="T171">
        <f>SUM(S157:S171)/SUM(L157:L171)</f>
        <v>0.216666666666667</v>
      </c>
      <c r="W171">
        <f t="shared" si="93"/>
        <v>0.000277777777777778</v>
      </c>
    </row>
    <row r="172" spans="3:12">
      <c r="C172" s="11" t="s">
        <v>20</v>
      </c>
      <c r="D172" s="11"/>
      <c r="E172" s="11"/>
      <c r="F172">
        <f>SUM(G157:J171)</f>
        <v>49</v>
      </c>
      <c r="K172" t="s">
        <v>19</v>
      </c>
      <c r="L172">
        <f>SUM(L157:L171)</f>
        <v>3</v>
      </c>
    </row>
    <row r="173" spans="3:16">
      <c r="C173" s="11" t="s">
        <v>21</v>
      </c>
      <c r="D173" s="11"/>
      <c r="E173" s="11"/>
      <c r="F173">
        <f>SUM(B157:B171)</f>
        <v>128</v>
      </c>
      <c r="I173" s="15" t="s">
        <v>22</v>
      </c>
      <c r="J173" s="12"/>
      <c r="K173" s="12"/>
      <c r="L173" s="12"/>
      <c r="M173" s="12"/>
      <c r="N173" s="12"/>
      <c r="O173" s="12"/>
      <c r="P173" s="12"/>
    </row>
    <row r="174" ht="13.8" customHeight="1" spans="3:16">
      <c r="C174" s="11" t="s">
        <v>23</v>
      </c>
      <c r="D174" s="11"/>
      <c r="E174" s="11"/>
      <c r="F174" s="14">
        <f>F172/F173</f>
        <v>0.3828125</v>
      </c>
      <c r="I174" s="12"/>
      <c r="J174" s="12"/>
      <c r="K174" s="12"/>
      <c r="L174" s="12"/>
      <c r="M174" s="12"/>
      <c r="N174" s="12"/>
      <c r="O174" s="12"/>
      <c r="P174" s="12"/>
    </row>
    <row r="175" spans="9:16">
      <c r="I175" s="12"/>
      <c r="J175" s="12"/>
      <c r="K175" s="12"/>
      <c r="L175" s="12"/>
      <c r="M175" s="12"/>
      <c r="N175" s="12"/>
      <c r="O175" s="12"/>
      <c r="P175" s="12"/>
    </row>
    <row r="176" spans="9:16">
      <c r="I176" s="12"/>
      <c r="J176" s="12"/>
      <c r="K176" s="12"/>
      <c r="L176" s="12"/>
      <c r="M176" s="12"/>
      <c r="N176" s="12"/>
      <c r="O176" s="12"/>
      <c r="P176" s="12"/>
    </row>
  </sheetData>
  <mergeCells count="5">
    <mergeCell ref="C172:E172"/>
    <mergeCell ref="C173:E173"/>
    <mergeCell ref="C174:E174"/>
    <mergeCell ref="A1:F2"/>
    <mergeCell ref="I173:P176"/>
  </mergeCells>
  <pageMargins left="0.7" right="0.7" top="0.75" bottom="0.75" header="0.3" footer="0.3"/>
  <pageSetup paperSize="9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185"/>
  <sheetViews>
    <sheetView zoomScale="60" zoomScaleNormal="60" topLeftCell="A202" workbookViewId="0">
      <selection activeCell="AB11" sqref="AB11"/>
    </sheetView>
  </sheetViews>
  <sheetFormatPr defaultColWidth="9" defaultRowHeight="13.85"/>
  <cols>
    <col min="11" max="11" width="12.8849557522124"/>
    <col min="15" max="15" width="23.1150442477876" customWidth="1"/>
    <col min="16" max="16" width="21.2212389380531" customWidth="1"/>
    <col min="17" max="17" width="14.3362831858407" customWidth="1"/>
    <col min="18" max="18" width="21.4424778761062" customWidth="1"/>
    <col min="23" max="23" width="14.3362831858407" customWidth="1"/>
    <col min="24" max="24" width="16.1150442477876" customWidth="1"/>
    <col min="25" max="25" width="35.8849557522124" customWidth="1"/>
    <col min="26" max="29" width="16.1150442477876" customWidth="1"/>
  </cols>
  <sheetData>
    <row r="1" spans="1:7">
      <c r="A1" s="1" t="s">
        <v>24</v>
      </c>
      <c r="B1" s="1"/>
      <c r="C1" s="1"/>
      <c r="D1" s="1"/>
      <c r="E1" s="1"/>
      <c r="F1" s="1"/>
      <c r="G1" s="1"/>
    </row>
    <row r="2" spans="1:7">
      <c r="A2" s="1"/>
      <c r="B2" s="1"/>
      <c r="C2" s="1"/>
      <c r="D2" s="1"/>
      <c r="E2" s="1"/>
      <c r="F2" s="1"/>
      <c r="G2" s="1"/>
    </row>
    <row r="3" spans="1:28">
      <c r="A3">
        <v>1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s="2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18</v>
      </c>
      <c r="N3" t="s">
        <v>13</v>
      </c>
      <c r="O3" s="5" t="s">
        <v>25</v>
      </c>
      <c r="P3" s="5" t="s">
        <v>26</v>
      </c>
      <c r="Q3" s="3" t="s">
        <v>16</v>
      </c>
      <c r="R3" s="7" t="s">
        <v>17</v>
      </c>
      <c r="S3" t="s">
        <v>27</v>
      </c>
      <c r="T3" t="s">
        <v>13</v>
      </c>
      <c r="U3" t="s">
        <v>14</v>
      </c>
      <c r="V3" t="s">
        <v>15</v>
      </c>
      <c r="W3" t="s">
        <v>16</v>
      </c>
      <c r="X3" t="s">
        <v>28</v>
      </c>
      <c r="Y3" s="8"/>
      <c r="Z3" s="2"/>
      <c r="AA3" s="8"/>
      <c r="AB3" s="8"/>
    </row>
    <row r="4" spans="1:24">
      <c r="A4">
        <v>1</v>
      </c>
      <c r="B4">
        <v>6</v>
      </c>
      <c r="C4">
        <v>4</v>
      </c>
      <c r="D4">
        <v>1</v>
      </c>
      <c r="E4">
        <v>-1</v>
      </c>
      <c r="F4">
        <v>1</v>
      </c>
      <c r="G4">
        <v>2</v>
      </c>
      <c r="H4">
        <v>0</v>
      </c>
      <c r="I4">
        <v>0</v>
      </c>
      <c r="J4">
        <v>0</v>
      </c>
      <c r="K4">
        <f>IF(C4=0,0,SUM(G4:J4)/C4)</f>
        <v>0.5</v>
      </c>
      <c r="L4">
        <f>IF(AND(C4&gt;-1,C4&lt;B4),1,0)</f>
        <v>1</v>
      </c>
      <c r="M4">
        <f>K4*L4</f>
        <v>0.5</v>
      </c>
      <c r="N4">
        <f>SUM(M4:M18)/SUM(L4:L18)</f>
        <v>0.436363636363636</v>
      </c>
      <c r="O4">
        <f>SQRT((1/SUM(L4:L18))*SUM(Q4:Q18))</f>
        <v>0.174256916393374</v>
      </c>
      <c r="P4">
        <f>POWER(O4,2)</f>
        <v>0.0303654729109275</v>
      </c>
      <c r="Q4">
        <f t="shared" ref="Q4:Q18" si="0">IF(L4=1,POWER(N4-M4,2),0)</f>
        <v>0.00404958677685951</v>
      </c>
      <c r="R4">
        <f t="shared" ref="R4:R18" si="1">SUM(G4:J4)/B4</f>
        <v>0.333333333333333</v>
      </c>
      <c r="S4">
        <f t="shared" ref="S4:S18" si="2">L4*R4</f>
        <v>0.333333333333333</v>
      </c>
      <c r="T4">
        <f>SUM(S4:S18)/SUM(L4:L18)</f>
        <v>0.276728826728827</v>
      </c>
      <c r="U4">
        <f>SQRT(1/SUM(L4:L18)*SUM(W4:W18))</f>
        <v>0.119502372175795</v>
      </c>
      <c r="V4">
        <f>POWER(U4,2)</f>
        <v>0.0142808169556421</v>
      </c>
      <c r="W4">
        <f t="shared" ref="W4:W18" si="3">POWER(T4-S4,2)*L4</f>
        <v>0.00320407016793963</v>
      </c>
      <c r="X4">
        <f t="shared" ref="X4:X18" si="4">IF(C4&lt;0,0,1)</f>
        <v>1</v>
      </c>
    </row>
    <row r="5" spans="1:24">
      <c r="A5">
        <v>2</v>
      </c>
      <c r="B5">
        <v>11</v>
      </c>
      <c r="C5">
        <v>6</v>
      </c>
      <c r="D5">
        <v>1</v>
      </c>
      <c r="E5">
        <v>-1</v>
      </c>
      <c r="F5">
        <v>1</v>
      </c>
      <c r="G5">
        <v>1</v>
      </c>
      <c r="H5" s="3">
        <v>1</v>
      </c>
      <c r="I5">
        <v>0</v>
      </c>
      <c r="J5">
        <v>0</v>
      </c>
      <c r="K5">
        <f t="shared" ref="K5:K18" si="5">IF(C5=0,0,SUM(G5:J5)/C5)</f>
        <v>0.333333333333333</v>
      </c>
      <c r="L5">
        <f t="shared" ref="L5:L18" si="6">IF(AND(C5&gt;-1,C5&lt;B5),1,0)</f>
        <v>1</v>
      </c>
      <c r="M5">
        <f t="shared" ref="M5:M18" si="7">K5*L5</f>
        <v>0.333333333333333</v>
      </c>
      <c r="N5">
        <f>SUM(M4:M18)/SUM(L4:L18)</f>
        <v>0.436363636363636</v>
      </c>
      <c r="Q5">
        <f t="shared" si="0"/>
        <v>0.0106152433425161</v>
      </c>
      <c r="R5">
        <f t="shared" si="1"/>
        <v>0.181818181818182</v>
      </c>
      <c r="S5">
        <f t="shared" si="2"/>
        <v>0.181818181818182</v>
      </c>
      <c r="T5">
        <f>SUM(S4:S18)/SUM(L4:L18)</f>
        <v>0.276728826728827</v>
      </c>
      <c r="W5">
        <f t="shared" si="3"/>
        <v>0.00900803051735452</v>
      </c>
      <c r="X5">
        <f t="shared" si="4"/>
        <v>1</v>
      </c>
    </row>
    <row r="6" spans="1:24">
      <c r="A6">
        <v>3</v>
      </c>
      <c r="B6">
        <v>9</v>
      </c>
      <c r="C6">
        <v>8</v>
      </c>
      <c r="D6">
        <v>1</v>
      </c>
      <c r="E6">
        <v>-1</v>
      </c>
      <c r="F6">
        <v>1</v>
      </c>
      <c r="G6">
        <v>1</v>
      </c>
      <c r="H6">
        <v>2</v>
      </c>
      <c r="I6">
        <v>1</v>
      </c>
      <c r="J6">
        <v>0</v>
      </c>
      <c r="K6">
        <f t="shared" si="5"/>
        <v>0.5</v>
      </c>
      <c r="L6">
        <f t="shared" si="6"/>
        <v>1</v>
      </c>
      <c r="M6">
        <f t="shared" si="7"/>
        <v>0.5</v>
      </c>
      <c r="N6">
        <f>SUM(M4:M18)/SUM(L4:L18)</f>
        <v>0.436363636363636</v>
      </c>
      <c r="Q6">
        <f t="shared" si="0"/>
        <v>0.00404958677685951</v>
      </c>
      <c r="R6">
        <f t="shared" si="1"/>
        <v>0.444444444444444</v>
      </c>
      <c r="S6">
        <f t="shared" si="2"/>
        <v>0.444444444444444</v>
      </c>
      <c r="T6">
        <f>SUM(S4:S18)/SUM(L4:L18)</f>
        <v>0.276728826728827</v>
      </c>
      <c r="W6">
        <f t="shared" si="3"/>
        <v>0.0281285284257312</v>
      </c>
      <c r="X6">
        <f t="shared" si="4"/>
        <v>1</v>
      </c>
    </row>
    <row r="7" spans="1:24">
      <c r="A7">
        <v>4</v>
      </c>
      <c r="B7">
        <v>10</v>
      </c>
      <c r="C7">
        <v>5</v>
      </c>
      <c r="D7">
        <v>1</v>
      </c>
      <c r="E7">
        <v>0</v>
      </c>
      <c r="F7">
        <v>1</v>
      </c>
      <c r="G7">
        <v>1</v>
      </c>
      <c r="H7">
        <v>1</v>
      </c>
      <c r="I7">
        <v>1</v>
      </c>
      <c r="J7">
        <v>0</v>
      </c>
      <c r="K7">
        <f t="shared" si="5"/>
        <v>0.6</v>
      </c>
      <c r="L7">
        <f t="shared" si="6"/>
        <v>1</v>
      </c>
      <c r="M7">
        <f t="shared" si="7"/>
        <v>0.6</v>
      </c>
      <c r="N7">
        <f>SUM(M4:M18)/SUM(L4:L18)</f>
        <v>0.436363636363636</v>
      </c>
      <c r="Q7">
        <f t="shared" si="0"/>
        <v>0.0267768595041322</v>
      </c>
      <c r="R7">
        <f t="shared" si="1"/>
        <v>0.3</v>
      </c>
      <c r="S7">
        <f t="shared" si="2"/>
        <v>0.3</v>
      </c>
      <c r="T7">
        <f>SUM(S4:S18)/SUM(L4:L18)</f>
        <v>0.276728826728827</v>
      </c>
      <c r="W7">
        <f t="shared" si="3"/>
        <v>0.00054154750541697</v>
      </c>
      <c r="X7">
        <f t="shared" si="4"/>
        <v>1</v>
      </c>
    </row>
    <row r="8" spans="1:24">
      <c r="A8">
        <v>5</v>
      </c>
      <c r="B8">
        <v>13</v>
      </c>
      <c r="C8">
        <v>8</v>
      </c>
      <c r="D8">
        <v>1</v>
      </c>
      <c r="E8">
        <v>0</v>
      </c>
      <c r="F8">
        <v>1</v>
      </c>
      <c r="G8">
        <v>2</v>
      </c>
      <c r="H8">
        <v>1</v>
      </c>
      <c r="I8">
        <v>0</v>
      </c>
      <c r="J8">
        <v>1</v>
      </c>
      <c r="K8">
        <f t="shared" si="5"/>
        <v>0.5</v>
      </c>
      <c r="L8">
        <f t="shared" si="6"/>
        <v>1</v>
      </c>
      <c r="M8">
        <f t="shared" si="7"/>
        <v>0.5</v>
      </c>
      <c r="N8">
        <f>SUM(M4:M18)/SUM(L4:L18)</f>
        <v>0.436363636363636</v>
      </c>
      <c r="Q8">
        <f t="shared" si="0"/>
        <v>0.00404958677685951</v>
      </c>
      <c r="R8">
        <f t="shared" si="1"/>
        <v>0.307692307692308</v>
      </c>
      <c r="S8">
        <f t="shared" si="2"/>
        <v>0.307692307692308</v>
      </c>
      <c r="T8">
        <f>SUM(S4:S18)/SUM(L4:L18)</f>
        <v>0.276728826728827</v>
      </c>
      <c r="W8">
        <f t="shared" si="3"/>
        <v>0.000958737153375851</v>
      </c>
      <c r="X8">
        <f t="shared" si="4"/>
        <v>1</v>
      </c>
    </row>
    <row r="9" spans="1:24">
      <c r="A9">
        <v>6</v>
      </c>
      <c r="B9">
        <v>15</v>
      </c>
      <c r="C9">
        <v>11</v>
      </c>
      <c r="D9">
        <v>1</v>
      </c>
      <c r="E9">
        <v>1</v>
      </c>
      <c r="F9">
        <v>1</v>
      </c>
      <c r="G9" s="3">
        <v>1</v>
      </c>
      <c r="H9">
        <v>1</v>
      </c>
      <c r="I9">
        <v>1</v>
      </c>
      <c r="J9">
        <v>1</v>
      </c>
      <c r="K9">
        <f t="shared" si="5"/>
        <v>0.363636363636364</v>
      </c>
      <c r="L9">
        <f t="shared" si="6"/>
        <v>1</v>
      </c>
      <c r="M9">
        <f t="shared" si="7"/>
        <v>0.363636363636364</v>
      </c>
      <c r="N9">
        <f>SUM(M4:M18)/SUM(L4:L18)</f>
        <v>0.436363636363636</v>
      </c>
      <c r="Q9">
        <f t="shared" si="0"/>
        <v>0.0052892561983471</v>
      </c>
      <c r="R9">
        <f t="shared" si="1"/>
        <v>0.266666666666667</v>
      </c>
      <c r="S9">
        <f t="shared" si="2"/>
        <v>0.266666666666667</v>
      </c>
      <c r="T9">
        <f>SUM(S4:S18)/SUM(L4:L18)</f>
        <v>0.276728826728827</v>
      </c>
      <c r="W9">
        <f t="shared" si="3"/>
        <v>0.000101247065116529</v>
      </c>
      <c r="X9">
        <f t="shared" si="4"/>
        <v>1</v>
      </c>
    </row>
    <row r="10" spans="1:24">
      <c r="A10">
        <v>7</v>
      </c>
      <c r="B10">
        <v>6</v>
      </c>
      <c r="C10">
        <v>4</v>
      </c>
      <c r="D10">
        <v>1</v>
      </c>
      <c r="E10">
        <v>0</v>
      </c>
      <c r="F10">
        <v>1</v>
      </c>
      <c r="G10">
        <v>1</v>
      </c>
      <c r="H10">
        <v>1</v>
      </c>
      <c r="I10">
        <v>0</v>
      </c>
      <c r="J10">
        <v>0</v>
      </c>
      <c r="K10">
        <f t="shared" si="5"/>
        <v>0.5</v>
      </c>
      <c r="L10">
        <f t="shared" si="6"/>
        <v>1</v>
      </c>
      <c r="M10">
        <f t="shared" si="7"/>
        <v>0.5</v>
      </c>
      <c r="N10">
        <f>SUM(M4:M18)/SUM(L4:L18)</f>
        <v>0.436363636363636</v>
      </c>
      <c r="Q10">
        <f t="shared" si="0"/>
        <v>0.00404958677685951</v>
      </c>
      <c r="R10">
        <f t="shared" si="1"/>
        <v>0.333333333333333</v>
      </c>
      <c r="S10">
        <f t="shared" si="2"/>
        <v>0.333333333333333</v>
      </c>
      <c r="T10">
        <f>SUM(S4:S18)/SUM(L4:L18)</f>
        <v>0.276728826728827</v>
      </c>
      <c r="W10">
        <f t="shared" si="3"/>
        <v>0.00320407016793963</v>
      </c>
      <c r="X10">
        <f t="shared" si="4"/>
        <v>1</v>
      </c>
    </row>
    <row r="11" spans="1:24">
      <c r="A11">
        <v>8</v>
      </c>
      <c r="B11">
        <v>10</v>
      </c>
      <c r="C11">
        <v>5</v>
      </c>
      <c r="D11">
        <v>0</v>
      </c>
      <c r="E11">
        <v>1</v>
      </c>
      <c r="F11">
        <v>1</v>
      </c>
      <c r="G11">
        <v>1</v>
      </c>
      <c r="H11" s="3">
        <v>0</v>
      </c>
      <c r="I11">
        <v>1</v>
      </c>
      <c r="J11">
        <v>0</v>
      </c>
      <c r="K11">
        <f t="shared" si="5"/>
        <v>0.4</v>
      </c>
      <c r="L11">
        <f t="shared" si="6"/>
        <v>1</v>
      </c>
      <c r="M11">
        <f t="shared" si="7"/>
        <v>0.4</v>
      </c>
      <c r="N11">
        <f>SUM(M4:M18)/SUM(L4:L18)</f>
        <v>0.436363636363636</v>
      </c>
      <c r="Q11">
        <f t="shared" si="0"/>
        <v>0.00132231404958677</v>
      </c>
      <c r="R11">
        <f t="shared" si="1"/>
        <v>0.2</v>
      </c>
      <c r="S11">
        <f t="shared" si="2"/>
        <v>0.2</v>
      </c>
      <c r="T11">
        <f>SUM(S4:S18)/SUM(L4:L18)</f>
        <v>0.276728826728827</v>
      </c>
      <c r="W11">
        <f t="shared" si="3"/>
        <v>0.00588731285118231</v>
      </c>
      <c r="X11">
        <f t="shared" si="4"/>
        <v>1</v>
      </c>
    </row>
    <row r="12" spans="1:24">
      <c r="A12">
        <v>9</v>
      </c>
      <c r="B12">
        <v>5</v>
      </c>
      <c r="C12">
        <v>3</v>
      </c>
      <c r="D12">
        <v>0</v>
      </c>
      <c r="E12">
        <v>0</v>
      </c>
      <c r="F12">
        <v>1</v>
      </c>
      <c r="G12">
        <v>0</v>
      </c>
      <c r="H12">
        <v>0</v>
      </c>
      <c r="I12">
        <v>1</v>
      </c>
      <c r="J12">
        <v>1</v>
      </c>
      <c r="K12">
        <f t="shared" si="5"/>
        <v>0.666666666666667</v>
      </c>
      <c r="L12">
        <f t="shared" si="6"/>
        <v>1</v>
      </c>
      <c r="M12">
        <f t="shared" si="7"/>
        <v>0.666666666666667</v>
      </c>
      <c r="N12">
        <f>SUM(M4:M18)/SUM(L4:L18)</f>
        <v>0.436363636363636</v>
      </c>
      <c r="Q12">
        <f t="shared" si="0"/>
        <v>0.0530394857667585</v>
      </c>
      <c r="R12">
        <f t="shared" si="1"/>
        <v>0.4</v>
      </c>
      <c r="S12">
        <f t="shared" si="2"/>
        <v>0.4</v>
      </c>
      <c r="T12">
        <f>SUM(S4:S18)/SUM(L4:L18)</f>
        <v>0.276728826728827</v>
      </c>
      <c r="W12">
        <f t="shared" si="3"/>
        <v>0.0151957821596516</v>
      </c>
      <c r="X12">
        <f t="shared" si="4"/>
        <v>1</v>
      </c>
    </row>
    <row r="13" spans="1:24">
      <c r="A13">
        <v>10</v>
      </c>
      <c r="B13">
        <v>10</v>
      </c>
      <c r="C13">
        <v>1</v>
      </c>
      <c r="D13">
        <v>0</v>
      </c>
      <c r="E13">
        <v>-1</v>
      </c>
      <c r="F13">
        <v>0</v>
      </c>
      <c r="G13" s="3">
        <v>0</v>
      </c>
      <c r="H13">
        <v>0</v>
      </c>
      <c r="I13">
        <v>0</v>
      </c>
      <c r="J13">
        <v>0</v>
      </c>
      <c r="K13">
        <f>IF(C13=0,1,SUM(G13:J13)/C13)</f>
        <v>0</v>
      </c>
      <c r="L13">
        <f t="shared" si="6"/>
        <v>1</v>
      </c>
      <c r="M13">
        <f t="shared" si="7"/>
        <v>0</v>
      </c>
      <c r="N13">
        <f>SUM(M4:M18)/SUM(L4:L18)</f>
        <v>0.436363636363636</v>
      </c>
      <c r="Q13">
        <f t="shared" si="0"/>
        <v>0.190413223140496</v>
      </c>
      <c r="R13">
        <f t="shared" si="1"/>
        <v>0</v>
      </c>
      <c r="S13">
        <f t="shared" si="2"/>
        <v>0</v>
      </c>
      <c r="T13">
        <f>SUM(S4:S18)/SUM(L4:L18)</f>
        <v>0.276728826728827</v>
      </c>
      <c r="W13">
        <f t="shared" si="3"/>
        <v>0.076578843542713</v>
      </c>
      <c r="X13">
        <f t="shared" si="4"/>
        <v>1</v>
      </c>
    </row>
    <row r="14" spans="1:24">
      <c r="A14" s="2">
        <v>11</v>
      </c>
      <c r="B14" s="2">
        <v>6</v>
      </c>
      <c r="C14" s="2">
        <v>-2</v>
      </c>
      <c r="D14" s="2">
        <v>1</v>
      </c>
      <c r="E14" s="2">
        <v>-1</v>
      </c>
      <c r="F14" s="2">
        <v>0</v>
      </c>
      <c r="G14">
        <v>0</v>
      </c>
      <c r="H14">
        <v>0</v>
      </c>
      <c r="I14">
        <v>0</v>
      </c>
      <c r="J14">
        <v>0</v>
      </c>
      <c r="K14" s="2">
        <f t="shared" si="5"/>
        <v>0</v>
      </c>
      <c r="L14" s="6">
        <f t="shared" si="6"/>
        <v>0</v>
      </c>
      <c r="M14">
        <f t="shared" si="7"/>
        <v>0</v>
      </c>
      <c r="N14">
        <f>SUM(M4:M18)/SUM(L4:L18)</f>
        <v>0.436363636363636</v>
      </c>
      <c r="Q14">
        <f t="shared" si="0"/>
        <v>0</v>
      </c>
      <c r="R14">
        <f t="shared" si="1"/>
        <v>0</v>
      </c>
      <c r="S14">
        <f t="shared" si="2"/>
        <v>0</v>
      </c>
      <c r="T14">
        <f>SUM(S4:S18)/SUM(L4:L18)</f>
        <v>0.276728826728827</v>
      </c>
      <c r="W14">
        <f t="shared" si="3"/>
        <v>0</v>
      </c>
      <c r="X14">
        <f t="shared" si="4"/>
        <v>0</v>
      </c>
    </row>
    <row r="15" spans="1:24">
      <c r="A15" s="2">
        <v>12</v>
      </c>
      <c r="B15" s="2">
        <v>10</v>
      </c>
      <c r="C15" s="2">
        <v>-3</v>
      </c>
      <c r="D15" s="2">
        <v>0</v>
      </c>
      <c r="E15" s="2">
        <v>-1</v>
      </c>
      <c r="F15" s="2">
        <v>0</v>
      </c>
      <c r="G15">
        <v>0</v>
      </c>
      <c r="H15">
        <v>0</v>
      </c>
      <c r="I15">
        <v>0</v>
      </c>
      <c r="J15">
        <v>0</v>
      </c>
      <c r="K15" s="2">
        <f t="shared" si="5"/>
        <v>0</v>
      </c>
      <c r="L15" s="6">
        <f t="shared" si="6"/>
        <v>0</v>
      </c>
      <c r="M15">
        <f t="shared" si="7"/>
        <v>0</v>
      </c>
      <c r="N15">
        <f>SUM(M4:M18)/SUM(L4:L18)</f>
        <v>0.436363636363636</v>
      </c>
      <c r="Q15">
        <f t="shared" si="0"/>
        <v>0</v>
      </c>
      <c r="R15">
        <f t="shared" si="1"/>
        <v>0</v>
      </c>
      <c r="S15">
        <f t="shared" si="2"/>
        <v>0</v>
      </c>
      <c r="T15">
        <f>SUM(S4:S18)/SUM(L4:L18)</f>
        <v>0.276728826728827</v>
      </c>
      <c r="W15">
        <f t="shared" si="3"/>
        <v>0</v>
      </c>
      <c r="X15">
        <f t="shared" si="4"/>
        <v>0</v>
      </c>
    </row>
    <row r="16" spans="1:24">
      <c r="A16" s="2">
        <v>13</v>
      </c>
      <c r="B16" s="2">
        <v>4</v>
      </c>
      <c r="C16" s="2">
        <v>-5</v>
      </c>
      <c r="D16" s="2">
        <v>1</v>
      </c>
      <c r="E16" s="2">
        <v>-1</v>
      </c>
      <c r="F16" s="2">
        <v>0</v>
      </c>
      <c r="G16">
        <v>0</v>
      </c>
      <c r="H16">
        <v>0</v>
      </c>
      <c r="I16">
        <v>0</v>
      </c>
      <c r="J16">
        <v>0</v>
      </c>
      <c r="K16" s="2">
        <f t="shared" si="5"/>
        <v>0</v>
      </c>
      <c r="L16" s="6">
        <f t="shared" si="6"/>
        <v>0</v>
      </c>
      <c r="M16">
        <f t="shared" si="7"/>
        <v>0</v>
      </c>
      <c r="N16">
        <f>SUM(M4:M18)/SUM(L4:L18)</f>
        <v>0.436363636363636</v>
      </c>
      <c r="Q16">
        <f t="shared" si="0"/>
        <v>0</v>
      </c>
      <c r="R16">
        <f t="shared" si="1"/>
        <v>0</v>
      </c>
      <c r="S16">
        <f t="shared" si="2"/>
        <v>0</v>
      </c>
      <c r="T16">
        <f>SUM(S4:S18)/SUM(L4:L18)</f>
        <v>0.276728826728827</v>
      </c>
      <c r="W16">
        <f t="shared" si="3"/>
        <v>0</v>
      </c>
      <c r="X16">
        <f t="shared" si="4"/>
        <v>0</v>
      </c>
    </row>
    <row r="17" spans="1:24">
      <c r="A17" s="2">
        <v>14</v>
      </c>
      <c r="B17" s="2">
        <v>8</v>
      </c>
      <c r="C17" s="2">
        <v>-5</v>
      </c>
      <c r="D17" s="2">
        <v>0</v>
      </c>
      <c r="E17" s="2">
        <v>-1</v>
      </c>
      <c r="F17" s="2">
        <v>0</v>
      </c>
      <c r="G17">
        <v>0</v>
      </c>
      <c r="H17">
        <v>0</v>
      </c>
      <c r="I17">
        <v>0</v>
      </c>
      <c r="J17">
        <v>0</v>
      </c>
      <c r="K17" s="2">
        <f t="shared" si="5"/>
        <v>0</v>
      </c>
      <c r="L17" s="6">
        <f t="shared" si="6"/>
        <v>0</v>
      </c>
      <c r="M17">
        <f t="shared" si="7"/>
        <v>0</v>
      </c>
      <c r="N17">
        <f>SUM(M4:M18)/SUM(L4:L18)</f>
        <v>0.436363636363636</v>
      </c>
      <c r="Q17">
        <f t="shared" si="0"/>
        <v>0</v>
      </c>
      <c r="R17">
        <f t="shared" si="1"/>
        <v>0</v>
      </c>
      <c r="S17">
        <f t="shared" si="2"/>
        <v>0</v>
      </c>
      <c r="T17">
        <f>SUM(S4:S18)/SUM(L4:L18)</f>
        <v>0.276728826728827</v>
      </c>
      <c r="W17">
        <f t="shared" si="3"/>
        <v>0</v>
      </c>
      <c r="X17">
        <f t="shared" si="4"/>
        <v>0</v>
      </c>
    </row>
    <row r="18" spans="1:24">
      <c r="A18" s="2">
        <v>15</v>
      </c>
      <c r="B18" s="2">
        <v>5</v>
      </c>
      <c r="C18" s="2">
        <v>-6</v>
      </c>
      <c r="D18" s="2">
        <v>1</v>
      </c>
      <c r="E18" s="2">
        <v>-1</v>
      </c>
      <c r="F18" s="2">
        <v>0</v>
      </c>
      <c r="G18">
        <v>0</v>
      </c>
      <c r="H18">
        <v>0</v>
      </c>
      <c r="I18">
        <v>0</v>
      </c>
      <c r="J18">
        <v>0</v>
      </c>
      <c r="K18" s="2">
        <f t="shared" si="5"/>
        <v>0</v>
      </c>
      <c r="L18" s="6">
        <f t="shared" si="6"/>
        <v>0</v>
      </c>
      <c r="M18">
        <f t="shared" si="7"/>
        <v>0</v>
      </c>
      <c r="N18">
        <f>SUM(M4:M18)/SUM(L4:L18)</f>
        <v>0.436363636363636</v>
      </c>
      <c r="Q18">
        <f t="shared" si="0"/>
        <v>0</v>
      </c>
      <c r="R18">
        <f t="shared" si="1"/>
        <v>0</v>
      </c>
      <c r="S18">
        <f t="shared" si="2"/>
        <v>0</v>
      </c>
      <c r="T18">
        <f>SUM(S4:S18)/SUM(L4:L18)</f>
        <v>0.276728826728827</v>
      </c>
      <c r="W18">
        <f t="shared" si="3"/>
        <v>0</v>
      </c>
      <c r="X18">
        <f t="shared" si="4"/>
        <v>0</v>
      </c>
    </row>
    <row r="19" spans="11:11">
      <c r="K19" t="s">
        <v>19</v>
      </c>
    </row>
    <row r="20" spans="1:24">
      <c r="A20">
        <f>A3+1</f>
        <v>2</v>
      </c>
      <c r="B20" t="s">
        <v>1</v>
      </c>
      <c r="C20" t="s">
        <v>2</v>
      </c>
      <c r="D20" t="s">
        <v>3</v>
      </c>
      <c r="E20" t="s">
        <v>4</v>
      </c>
      <c r="F20" t="s">
        <v>5</v>
      </c>
      <c r="G20" s="2" t="s">
        <v>6</v>
      </c>
      <c r="H20" s="2" t="s">
        <v>7</v>
      </c>
      <c r="I20" s="2" t="s">
        <v>8</v>
      </c>
      <c r="J20" s="2" t="s">
        <v>9</v>
      </c>
      <c r="K20" s="2" t="s">
        <v>10</v>
      </c>
      <c r="L20" s="2" t="s">
        <v>11</v>
      </c>
      <c r="M20" s="2" t="s">
        <v>18</v>
      </c>
      <c r="N20" t="s">
        <v>13</v>
      </c>
      <c r="O20" t="s">
        <v>14</v>
      </c>
      <c r="P20" t="s">
        <v>15</v>
      </c>
      <c r="R20" t="s">
        <v>17</v>
      </c>
      <c r="S20" t="s">
        <v>12</v>
      </c>
      <c r="T20" t="s">
        <v>13</v>
      </c>
      <c r="U20" t="s">
        <v>14</v>
      </c>
      <c r="V20" t="s">
        <v>15</v>
      </c>
      <c r="W20" t="s">
        <v>16</v>
      </c>
      <c r="X20" t="s">
        <v>28</v>
      </c>
    </row>
    <row r="21" spans="1:24">
      <c r="A21">
        <v>1</v>
      </c>
      <c r="B21">
        <v>6</v>
      </c>
      <c r="C21">
        <f>IF(C4&lt;B4,C4+1,C4)</f>
        <v>5</v>
      </c>
      <c r="D21">
        <v>1</v>
      </c>
      <c r="E21">
        <v>-1</v>
      </c>
      <c r="F21">
        <v>1</v>
      </c>
      <c r="G21" s="2">
        <v>2</v>
      </c>
      <c r="H21">
        <v>0</v>
      </c>
      <c r="I21" s="2">
        <v>0</v>
      </c>
      <c r="J21" s="2">
        <v>0</v>
      </c>
      <c r="K21">
        <f>IF(C21=0,0,SUM(G21:J21)/C21)</f>
        <v>0.4</v>
      </c>
      <c r="L21">
        <f>IF(AND(C21&gt;-1,C21&lt;B21),1,0)</f>
        <v>1</v>
      </c>
      <c r="M21">
        <f>K21*L21</f>
        <v>0.4</v>
      </c>
      <c r="N21">
        <f>SUM(M21:M35)/SUM(L21:L35)</f>
        <v>0.454409171075838</v>
      </c>
      <c r="O21">
        <f>SQRT((1/SUM(L21:L35))*SUM(Q21:Q35))</f>
        <v>0.0427215686820907</v>
      </c>
      <c r="P21">
        <f>POWER(O21,2)</f>
        <v>0.00182513243065859</v>
      </c>
      <c r="Q21">
        <f t="shared" ref="Q21:Q35" si="8">IF(L21=1,POWER(N21-M21,2),0)</f>
        <v>0.00296035789715977</v>
      </c>
      <c r="R21">
        <f t="shared" ref="R21:R35" si="9">SUM(G21:J21)/B21</f>
        <v>0.333333333333333</v>
      </c>
      <c r="S21">
        <f t="shared" ref="S21:S35" si="10">L21*R21</f>
        <v>0.333333333333333</v>
      </c>
      <c r="T21">
        <f>SUM(S21:S35)/SUM(L21:L35)</f>
        <v>0.297824397824398</v>
      </c>
      <c r="U21">
        <f>SQRT(1/SUM(L21:L35)*SUM(W21:W35))</f>
        <v>0.0775268465188534</v>
      </c>
      <c r="V21">
        <f>POWER(U21,2)</f>
        <v>0.00601041193115785</v>
      </c>
      <c r="W21">
        <f t="shared" ref="W21:W35" si="11">POWER(T21-S21,2)*L21</f>
        <v>0.00126088450097774</v>
      </c>
      <c r="X21">
        <f t="shared" ref="X21:X35" si="12">IF(C21&lt;0,0,1)</f>
        <v>1</v>
      </c>
    </row>
    <row r="22" spans="1:24">
      <c r="A22">
        <v>2</v>
      </c>
      <c r="B22">
        <v>11</v>
      </c>
      <c r="C22">
        <f t="shared" ref="C22:C35" si="13">IF(C5&lt;B5,C5+1,C5)</f>
        <v>7</v>
      </c>
      <c r="D22">
        <v>1</v>
      </c>
      <c r="E22">
        <v>-1</v>
      </c>
      <c r="F22">
        <v>1</v>
      </c>
      <c r="G22" s="3">
        <v>1</v>
      </c>
      <c r="H22">
        <v>2</v>
      </c>
      <c r="I22" s="2">
        <v>0</v>
      </c>
      <c r="J22">
        <v>0</v>
      </c>
      <c r="K22">
        <f t="shared" ref="K22:K35" si="14">IF(C22=0,0,SUM(G22:J22)/C22)</f>
        <v>0.428571428571429</v>
      </c>
      <c r="L22">
        <f t="shared" ref="L22:L35" si="15">IF(AND(C22&gt;-1,C22&lt;B22),1,0)</f>
        <v>1</v>
      </c>
      <c r="M22">
        <f t="shared" ref="M22:M35" si="16">K22*L22</f>
        <v>0.428571428571429</v>
      </c>
      <c r="N22">
        <f>SUM(M21:M35)/SUM(L21:L35)</f>
        <v>0.454409171075838</v>
      </c>
      <c r="Q22">
        <f t="shared" si="8"/>
        <v>0.000667588937724153</v>
      </c>
      <c r="R22">
        <f t="shared" si="9"/>
        <v>0.272727272727273</v>
      </c>
      <c r="S22">
        <f t="shared" si="10"/>
        <v>0.272727272727273</v>
      </c>
      <c r="T22">
        <f>SUM(S21:S35)/SUM(L21:L35)</f>
        <v>0.297824397824398</v>
      </c>
      <c r="W22">
        <f t="shared" si="11"/>
        <v>0.000629865688140746</v>
      </c>
      <c r="X22">
        <f t="shared" si="12"/>
        <v>1</v>
      </c>
    </row>
    <row r="23" spans="1:24">
      <c r="A23" s="4">
        <v>3</v>
      </c>
      <c r="B23" s="4">
        <v>9</v>
      </c>
      <c r="C23" s="4">
        <f t="shared" si="13"/>
        <v>9</v>
      </c>
      <c r="D23" s="4">
        <v>1</v>
      </c>
      <c r="E23" s="4">
        <v>-1</v>
      </c>
      <c r="F23" s="4">
        <v>1</v>
      </c>
      <c r="G23" s="4">
        <v>1</v>
      </c>
      <c r="H23" s="4">
        <v>2</v>
      </c>
      <c r="I23" s="4">
        <v>1</v>
      </c>
      <c r="J23" s="4">
        <v>0</v>
      </c>
      <c r="K23" s="4">
        <f t="shared" si="14"/>
        <v>0.444444444444444</v>
      </c>
      <c r="L23" s="4">
        <f t="shared" si="15"/>
        <v>0</v>
      </c>
      <c r="M23">
        <f t="shared" si="16"/>
        <v>0</v>
      </c>
      <c r="N23">
        <f>SUM(M21:M35)/SUM(L21:L35)</f>
        <v>0.454409171075838</v>
      </c>
      <c r="Q23">
        <f t="shared" si="8"/>
        <v>0</v>
      </c>
      <c r="R23">
        <f t="shared" si="9"/>
        <v>0.444444444444444</v>
      </c>
      <c r="S23">
        <f t="shared" si="10"/>
        <v>0</v>
      </c>
      <c r="T23">
        <f>SUM(S21:S35)/SUM(L21:L35)</f>
        <v>0.297824397824398</v>
      </c>
      <c r="W23">
        <f t="shared" si="11"/>
        <v>0</v>
      </c>
      <c r="X23">
        <f t="shared" si="12"/>
        <v>1</v>
      </c>
    </row>
    <row r="24" spans="1:24">
      <c r="A24">
        <v>4</v>
      </c>
      <c r="B24">
        <v>10</v>
      </c>
      <c r="C24">
        <f t="shared" si="13"/>
        <v>6</v>
      </c>
      <c r="D24">
        <v>1</v>
      </c>
      <c r="E24">
        <v>0</v>
      </c>
      <c r="F24">
        <v>1</v>
      </c>
      <c r="G24" s="2">
        <v>1</v>
      </c>
      <c r="H24" s="3">
        <v>1</v>
      </c>
      <c r="I24">
        <v>1</v>
      </c>
      <c r="J24" s="2">
        <v>0</v>
      </c>
      <c r="K24">
        <f t="shared" si="14"/>
        <v>0.5</v>
      </c>
      <c r="L24">
        <f t="shared" si="15"/>
        <v>1</v>
      </c>
      <c r="M24">
        <f t="shared" si="16"/>
        <v>0.5</v>
      </c>
      <c r="N24">
        <f>SUM(M21:M35)/SUM(L21:L35)</f>
        <v>0.454409171075838</v>
      </c>
      <c r="Q24">
        <f t="shared" si="8"/>
        <v>0.00207852368199223</v>
      </c>
      <c r="R24">
        <f t="shared" si="9"/>
        <v>0.3</v>
      </c>
      <c r="S24">
        <f t="shared" si="10"/>
        <v>0.3</v>
      </c>
      <c r="T24">
        <f>SUM(S21:S35)/SUM(L21:L35)</f>
        <v>0.297824397824398</v>
      </c>
      <c r="W24">
        <f t="shared" si="11"/>
        <v>4.73324482648502e-6</v>
      </c>
      <c r="X24">
        <f t="shared" si="12"/>
        <v>1</v>
      </c>
    </row>
    <row r="25" spans="1:24">
      <c r="A25">
        <v>5</v>
      </c>
      <c r="B25">
        <v>13</v>
      </c>
      <c r="C25">
        <f t="shared" si="13"/>
        <v>9</v>
      </c>
      <c r="D25">
        <v>1</v>
      </c>
      <c r="E25">
        <v>0</v>
      </c>
      <c r="F25">
        <v>1</v>
      </c>
      <c r="G25">
        <v>2</v>
      </c>
      <c r="H25">
        <v>1</v>
      </c>
      <c r="I25">
        <v>0</v>
      </c>
      <c r="J25">
        <v>1</v>
      </c>
      <c r="K25">
        <f t="shared" si="14"/>
        <v>0.444444444444444</v>
      </c>
      <c r="L25">
        <f t="shared" si="15"/>
        <v>1</v>
      </c>
      <c r="M25">
        <f t="shared" si="16"/>
        <v>0.444444444444444</v>
      </c>
      <c r="N25">
        <f>SUM(M21:M35)/SUM(L21:L35)</f>
        <v>0.454409171075838</v>
      </c>
      <c r="Q25">
        <f t="shared" si="8"/>
        <v>9.9295776838399e-5</v>
      </c>
      <c r="R25">
        <f t="shared" si="9"/>
        <v>0.307692307692308</v>
      </c>
      <c r="S25">
        <f t="shared" si="10"/>
        <v>0.307692307692308</v>
      </c>
      <c r="T25">
        <f>SUM(S21:S35)/SUM(L21:L35)</f>
        <v>0.297824397824398</v>
      </c>
      <c r="W25">
        <f t="shared" si="11"/>
        <v>9.7375645161194e-5</v>
      </c>
      <c r="X25">
        <f t="shared" si="12"/>
        <v>1</v>
      </c>
    </row>
    <row r="26" spans="1:24">
      <c r="A26">
        <v>6</v>
      </c>
      <c r="B26">
        <v>15</v>
      </c>
      <c r="C26">
        <f t="shared" si="13"/>
        <v>12</v>
      </c>
      <c r="D26">
        <v>1</v>
      </c>
      <c r="E26">
        <v>1</v>
      </c>
      <c r="F26">
        <v>1</v>
      </c>
      <c r="G26">
        <v>2</v>
      </c>
      <c r="H26">
        <v>1</v>
      </c>
      <c r="I26">
        <v>1</v>
      </c>
      <c r="J26">
        <v>1</v>
      </c>
      <c r="K26">
        <f t="shared" si="14"/>
        <v>0.416666666666667</v>
      </c>
      <c r="L26">
        <f t="shared" si="15"/>
        <v>1</v>
      </c>
      <c r="M26">
        <f t="shared" si="16"/>
        <v>0.416666666666667</v>
      </c>
      <c r="N26">
        <f>SUM(M21:M35)/SUM(L21:L35)</f>
        <v>0.454409171075838</v>
      </c>
      <c r="Q26">
        <f t="shared" si="8"/>
        <v>0.0014244966390763</v>
      </c>
      <c r="R26">
        <f t="shared" si="9"/>
        <v>0.333333333333333</v>
      </c>
      <c r="S26">
        <f t="shared" si="10"/>
        <v>0.333333333333333</v>
      </c>
      <c r="T26">
        <f>SUM(S21:S35)/SUM(L21:L35)</f>
        <v>0.297824397824398</v>
      </c>
      <c r="W26">
        <f t="shared" si="11"/>
        <v>0.00126088450097774</v>
      </c>
      <c r="X26">
        <f t="shared" si="12"/>
        <v>1</v>
      </c>
    </row>
    <row r="27" spans="1:24">
      <c r="A27">
        <v>7</v>
      </c>
      <c r="B27">
        <v>6</v>
      </c>
      <c r="C27">
        <f t="shared" si="13"/>
        <v>5</v>
      </c>
      <c r="D27">
        <v>1</v>
      </c>
      <c r="E27">
        <v>0</v>
      </c>
      <c r="F27">
        <v>1</v>
      </c>
      <c r="G27" s="3">
        <v>1</v>
      </c>
      <c r="H27">
        <v>1</v>
      </c>
      <c r="I27">
        <v>0</v>
      </c>
      <c r="J27">
        <v>0</v>
      </c>
      <c r="K27">
        <f t="shared" si="14"/>
        <v>0.4</v>
      </c>
      <c r="L27">
        <f t="shared" si="15"/>
        <v>1</v>
      </c>
      <c r="M27">
        <f t="shared" si="16"/>
        <v>0.4</v>
      </c>
      <c r="N27">
        <f>SUM(M21:M35)/SUM(L21:L35)</f>
        <v>0.454409171075838</v>
      </c>
      <c r="Q27">
        <f t="shared" si="8"/>
        <v>0.00296035789715977</v>
      </c>
      <c r="R27">
        <f t="shared" si="9"/>
        <v>0.333333333333333</v>
      </c>
      <c r="S27">
        <f t="shared" si="10"/>
        <v>0.333333333333333</v>
      </c>
      <c r="T27">
        <f>SUM(S21:S35)/SUM(L21:L35)</f>
        <v>0.297824397824398</v>
      </c>
      <c r="W27">
        <f t="shared" si="11"/>
        <v>0.00126088450097774</v>
      </c>
      <c r="X27">
        <f t="shared" si="12"/>
        <v>1</v>
      </c>
    </row>
    <row r="28" spans="1:24">
      <c r="A28">
        <v>8</v>
      </c>
      <c r="B28">
        <v>10</v>
      </c>
      <c r="C28">
        <f t="shared" si="13"/>
        <v>6</v>
      </c>
      <c r="D28">
        <v>0</v>
      </c>
      <c r="E28">
        <v>1</v>
      </c>
      <c r="F28">
        <v>1</v>
      </c>
      <c r="G28">
        <v>1</v>
      </c>
      <c r="H28">
        <v>1</v>
      </c>
      <c r="I28">
        <v>1</v>
      </c>
      <c r="J28">
        <v>0</v>
      </c>
      <c r="K28">
        <f t="shared" si="14"/>
        <v>0.5</v>
      </c>
      <c r="L28">
        <f t="shared" si="15"/>
        <v>1</v>
      </c>
      <c r="M28">
        <f t="shared" si="16"/>
        <v>0.5</v>
      </c>
      <c r="N28">
        <f>SUM(M21:M35)/SUM(L21:L35)</f>
        <v>0.454409171075838</v>
      </c>
      <c r="Q28">
        <f t="shared" si="8"/>
        <v>0.00207852368199223</v>
      </c>
      <c r="R28">
        <f t="shared" si="9"/>
        <v>0.3</v>
      </c>
      <c r="S28">
        <f t="shared" si="10"/>
        <v>0.3</v>
      </c>
      <c r="T28">
        <f>SUM(S21:S35)/SUM(L21:L35)</f>
        <v>0.297824397824398</v>
      </c>
      <c r="W28">
        <f t="shared" si="11"/>
        <v>4.73324482648502e-6</v>
      </c>
      <c r="X28">
        <f t="shared" si="12"/>
        <v>1</v>
      </c>
    </row>
    <row r="29" spans="1:24">
      <c r="A29">
        <v>9</v>
      </c>
      <c r="B29">
        <v>5</v>
      </c>
      <c r="C29">
        <f t="shared" si="13"/>
        <v>4</v>
      </c>
      <c r="D29">
        <v>0</v>
      </c>
      <c r="E29">
        <v>0</v>
      </c>
      <c r="F29">
        <v>1</v>
      </c>
      <c r="G29">
        <v>0</v>
      </c>
      <c r="H29">
        <v>0</v>
      </c>
      <c r="I29">
        <v>1</v>
      </c>
      <c r="J29">
        <v>1</v>
      </c>
      <c r="K29">
        <f t="shared" si="14"/>
        <v>0.5</v>
      </c>
      <c r="L29">
        <f t="shared" si="15"/>
        <v>1</v>
      </c>
      <c r="M29">
        <f t="shared" si="16"/>
        <v>0.5</v>
      </c>
      <c r="N29">
        <f>SUM(M21:M35)/SUM(L21:L35)</f>
        <v>0.454409171075838</v>
      </c>
      <c r="Q29">
        <f t="shared" si="8"/>
        <v>0.00207852368199223</v>
      </c>
      <c r="R29">
        <f t="shared" si="9"/>
        <v>0.4</v>
      </c>
      <c r="S29">
        <f t="shared" si="10"/>
        <v>0.4</v>
      </c>
      <c r="T29">
        <f>SUM(S21:S35)/SUM(L21:L35)</f>
        <v>0.297824397824398</v>
      </c>
      <c r="W29">
        <f t="shared" si="11"/>
        <v>0.0104398536799469</v>
      </c>
      <c r="X29">
        <f t="shared" si="12"/>
        <v>1</v>
      </c>
    </row>
    <row r="30" spans="1:24">
      <c r="A30">
        <v>10</v>
      </c>
      <c r="B30">
        <v>10</v>
      </c>
      <c r="C30">
        <f t="shared" si="13"/>
        <v>2</v>
      </c>
      <c r="D30">
        <v>0</v>
      </c>
      <c r="E30">
        <v>-1</v>
      </c>
      <c r="F30">
        <f>IF(SUM(G30:J30)&gt;0,1,0)</f>
        <v>1</v>
      </c>
      <c r="G30">
        <v>1</v>
      </c>
      <c r="H30" s="3">
        <v>0</v>
      </c>
      <c r="I30">
        <v>0</v>
      </c>
      <c r="J30">
        <v>0</v>
      </c>
      <c r="K30">
        <f>IF(C30=0,1,SUM(G30:J30)/C30)</f>
        <v>0.5</v>
      </c>
      <c r="L30">
        <f t="shared" si="15"/>
        <v>1</v>
      </c>
      <c r="M30">
        <f t="shared" si="16"/>
        <v>0.5</v>
      </c>
      <c r="N30">
        <f>SUM(M21:M35)/SUM(L21:L35)</f>
        <v>0.454409171075838</v>
      </c>
      <c r="Q30">
        <f t="shared" si="8"/>
        <v>0.00207852368199223</v>
      </c>
      <c r="R30">
        <f t="shared" si="9"/>
        <v>0.1</v>
      </c>
      <c r="S30">
        <f t="shared" si="10"/>
        <v>0.1</v>
      </c>
      <c r="T30">
        <f>SUM(S21:S35)/SUM(L21:L35)</f>
        <v>0.297824397824398</v>
      </c>
      <c r="W30">
        <f t="shared" si="11"/>
        <v>0.0391344923745856</v>
      </c>
      <c r="X30">
        <f t="shared" si="12"/>
        <v>1</v>
      </c>
    </row>
    <row r="31" spans="1:24">
      <c r="A31" s="2">
        <v>11</v>
      </c>
      <c r="B31" s="2">
        <v>6</v>
      </c>
      <c r="C31" s="2">
        <f t="shared" si="13"/>
        <v>-1</v>
      </c>
      <c r="D31" s="2">
        <v>1</v>
      </c>
      <c r="E31" s="2">
        <v>-1</v>
      </c>
      <c r="F31" s="2">
        <f>IF(SUM(G31:J31)&gt;0,1,0)</f>
        <v>0</v>
      </c>
      <c r="G31">
        <v>0</v>
      </c>
      <c r="H31">
        <v>0</v>
      </c>
      <c r="I31">
        <v>0</v>
      </c>
      <c r="J31">
        <v>0</v>
      </c>
      <c r="K31" s="2">
        <f t="shared" si="14"/>
        <v>0</v>
      </c>
      <c r="L31" s="6">
        <f t="shared" si="15"/>
        <v>0</v>
      </c>
      <c r="M31">
        <f t="shared" si="16"/>
        <v>0</v>
      </c>
      <c r="N31">
        <f>SUM(M21:M35)/SUM(L21:L35)</f>
        <v>0.454409171075838</v>
      </c>
      <c r="Q31">
        <f t="shared" si="8"/>
        <v>0</v>
      </c>
      <c r="R31">
        <f t="shared" si="9"/>
        <v>0</v>
      </c>
      <c r="S31">
        <f t="shared" si="10"/>
        <v>0</v>
      </c>
      <c r="T31">
        <f>SUM(S21:S35)/SUM(L21:L35)</f>
        <v>0.297824397824398</v>
      </c>
      <c r="W31">
        <f t="shared" si="11"/>
        <v>0</v>
      </c>
      <c r="X31">
        <f t="shared" si="12"/>
        <v>0</v>
      </c>
    </row>
    <row r="32" spans="1:24">
      <c r="A32" s="2">
        <v>12</v>
      </c>
      <c r="B32" s="2">
        <v>10</v>
      </c>
      <c r="C32" s="2">
        <f t="shared" si="13"/>
        <v>-2</v>
      </c>
      <c r="D32" s="2">
        <v>0</v>
      </c>
      <c r="E32" s="2">
        <v>-1</v>
      </c>
      <c r="F32" s="2">
        <f t="shared" ref="F32:F35" si="17">IF(SUM(G32:J32)&gt;0,1,0)</f>
        <v>0</v>
      </c>
      <c r="G32">
        <v>0</v>
      </c>
      <c r="H32">
        <v>0</v>
      </c>
      <c r="I32">
        <v>0</v>
      </c>
      <c r="J32">
        <v>0</v>
      </c>
      <c r="K32" s="2">
        <f t="shared" si="14"/>
        <v>0</v>
      </c>
      <c r="L32" s="6">
        <f t="shared" si="15"/>
        <v>0</v>
      </c>
      <c r="M32">
        <f t="shared" si="16"/>
        <v>0</v>
      </c>
      <c r="N32">
        <f>SUM(M21:M35)/SUM(L21:L35)</f>
        <v>0.454409171075838</v>
      </c>
      <c r="Q32">
        <f t="shared" si="8"/>
        <v>0</v>
      </c>
      <c r="R32">
        <f t="shared" si="9"/>
        <v>0</v>
      </c>
      <c r="S32">
        <f t="shared" si="10"/>
        <v>0</v>
      </c>
      <c r="T32">
        <f>SUM(S21:S35)/SUM(L21:L35)</f>
        <v>0.297824397824398</v>
      </c>
      <c r="W32">
        <f t="shared" si="11"/>
        <v>0</v>
      </c>
      <c r="X32">
        <f t="shared" si="12"/>
        <v>0</v>
      </c>
    </row>
    <row r="33" spans="1:24">
      <c r="A33" s="2">
        <v>13</v>
      </c>
      <c r="B33" s="2">
        <v>4</v>
      </c>
      <c r="C33" s="2">
        <f t="shared" si="13"/>
        <v>-4</v>
      </c>
      <c r="D33" s="2">
        <v>1</v>
      </c>
      <c r="E33" s="2">
        <v>-1</v>
      </c>
      <c r="F33" s="2">
        <f t="shared" si="17"/>
        <v>0</v>
      </c>
      <c r="G33">
        <v>0</v>
      </c>
      <c r="H33">
        <v>0</v>
      </c>
      <c r="I33">
        <v>0</v>
      </c>
      <c r="J33">
        <v>0</v>
      </c>
      <c r="K33" s="2">
        <f t="shared" si="14"/>
        <v>0</v>
      </c>
      <c r="L33" s="6">
        <f t="shared" si="15"/>
        <v>0</v>
      </c>
      <c r="M33">
        <f t="shared" si="16"/>
        <v>0</v>
      </c>
      <c r="N33">
        <f>SUM(M21:M35)/SUM(L21:L35)</f>
        <v>0.454409171075838</v>
      </c>
      <c r="Q33">
        <f t="shared" si="8"/>
        <v>0</v>
      </c>
      <c r="R33">
        <f t="shared" si="9"/>
        <v>0</v>
      </c>
      <c r="S33">
        <f t="shared" si="10"/>
        <v>0</v>
      </c>
      <c r="T33">
        <f>SUM(S21:S35)/SUM(L21:L35)</f>
        <v>0.297824397824398</v>
      </c>
      <c r="W33">
        <f t="shared" si="11"/>
        <v>0</v>
      </c>
      <c r="X33">
        <f t="shared" si="12"/>
        <v>0</v>
      </c>
    </row>
    <row r="34" spans="1:24">
      <c r="A34" s="2">
        <v>14</v>
      </c>
      <c r="B34" s="2">
        <v>8</v>
      </c>
      <c r="C34" s="2">
        <f t="shared" si="13"/>
        <v>-4</v>
      </c>
      <c r="D34" s="2">
        <v>0</v>
      </c>
      <c r="E34" s="2">
        <v>-1</v>
      </c>
      <c r="F34" s="2">
        <f t="shared" si="17"/>
        <v>0</v>
      </c>
      <c r="G34">
        <v>0</v>
      </c>
      <c r="H34">
        <v>0</v>
      </c>
      <c r="I34">
        <v>0</v>
      </c>
      <c r="J34">
        <v>0</v>
      </c>
      <c r="K34" s="2">
        <f t="shared" si="14"/>
        <v>0</v>
      </c>
      <c r="L34" s="6">
        <f t="shared" si="15"/>
        <v>0</v>
      </c>
      <c r="M34">
        <f t="shared" si="16"/>
        <v>0</v>
      </c>
      <c r="N34">
        <f>SUM(M21:M35)/SUM(L21:L35)</f>
        <v>0.454409171075838</v>
      </c>
      <c r="Q34">
        <f t="shared" si="8"/>
        <v>0</v>
      </c>
      <c r="R34">
        <f t="shared" si="9"/>
        <v>0</v>
      </c>
      <c r="S34">
        <f t="shared" si="10"/>
        <v>0</v>
      </c>
      <c r="T34">
        <f>SUM(S21:S35)/SUM(L21:L35)</f>
        <v>0.297824397824398</v>
      </c>
      <c r="W34">
        <f t="shared" si="11"/>
        <v>0</v>
      </c>
      <c r="X34">
        <f t="shared" si="12"/>
        <v>0</v>
      </c>
    </row>
    <row r="35" spans="1:24">
      <c r="A35" s="2">
        <v>15</v>
      </c>
      <c r="B35" s="2">
        <v>5</v>
      </c>
      <c r="C35" s="2">
        <f t="shared" si="13"/>
        <v>-5</v>
      </c>
      <c r="D35" s="2">
        <v>1</v>
      </c>
      <c r="E35" s="2">
        <v>-1</v>
      </c>
      <c r="F35" s="2">
        <f t="shared" si="17"/>
        <v>0</v>
      </c>
      <c r="G35">
        <v>0</v>
      </c>
      <c r="H35">
        <v>0</v>
      </c>
      <c r="I35">
        <v>0</v>
      </c>
      <c r="J35">
        <v>0</v>
      </c>
      <c r="K35" s="2">
        <f t="shared" si="14"/>
        <v>0</v>
      </c>
      <c r="L35" s="6">
        <f t="shared" si="15"/>
        <v>0</v>
      </c>
      <c r="M35">
        <f t="shared" si="16"/>
        <v>0</v>
      </c>
      <c r="N35">
        <f>SUM(M21:M35)/SUM(L21:L35)</f>
        <v>0.454409171075838</v>
      </c>
      <c r="Q35">
        <f t="shared" si="8"/>
        <v>0</v>
      </c>
      <c r="R35">
        <f t="shared" si="9"/>
        <v>0</v>
      </c>
      <c r="S35">
        <f t="shared" si="10"/>
        <v>0</v>
      </c>
      <c r="T35">
        <f>SUM(S21:S35)/SUM(L21:L35)</f>
        <v>0.297824397824398</v>
      </c>
      <c r="W35">
        <f t="shared" si="11"/>
        <v>0</v>
      </c>
      <c r="X35">
        <f t="shared" si="12"/>
        <v>0</v>
      </c>
    </row>
    <row r="36" spans="11:12">
      <c r="K36" t="s">
        <v>19</v>
      </c>
      <c r="L36">
        <f>SUM(L21:L35)</f>
        <v>9</v>
      </c>
    </row>
    <row r="37" spans="1:24">
      <c r="A37">
        <f>A20+1</f>
        <v>3</v>
      </c>
      <c r="B37" t="s">
        <v>1</v>
      </c>
      <c r="C37" t="s">
        <v>2</v>
      </c>
      <c r="D37" t="s">
        <v>3</v>
      </c>
      <c r="E37" t="s">
        <v>4</v>
      </c>
      <c r="F37" t="s">
        <v>5</v>
      </c>
      <c r="G37" s="2" t="s">
        <v>6</v>
      </c>
      <c r="H37" s="2" t="s">
        <v>7</v>
      </c>
      <c r="I37" s="2" t="s">
        <v>8</v>
      </c>
      <c r="J37" s="2" t="s">
        <v>9</v>
      </c>
      <c r="K37" s="2" t="s">
        <v>10</v>
      </c>
      <c r="L37" s="2" t="s">
        <v>11</v>
      </c>
      <c r="M37" s="2" t="s">
        <v>18</v>
      </c>
      <c r="N37" t="s">
        <v>13</v>
      </c>
      <c r="O37" t="s">
        <v>14</v>
      </c>
      <c r="P37" t="s">
        <v>15</v>
      </c>
      <c r="R37" t="s">
        <v>17</v>
      </c>
      <c r="S37" t="s">
        <v>12</v>
      </c>
      <c r="T37" t="s">
        <v>13</v>
      </c>
      <c r="U37" t="s">
        <v>14</v>
      </c>
      <c r="V37" t="s">
        <v>15</v>
      </c>
      <c r="W37" t="s">
        <v>16</v>
      </c>
      <c r="X37" t="s">
        <v>28</v>
      </c>
    </row>
    <row r="38" spans="1:24">
      <c r="A38" s="4">
        <v>1</v>
      </c>
      <c r="B38" s="4">
        <v>6</v>
      </c>
      <c r="C38" s="4">
        <f>IF(C21&lt;B21,C21+1,C21)</f>
        <v>6</v>
      </c>
      <c r="D38" s="4">
        <v>1</v>
      </c>
      <c r="E38" s="4">
        <v>-1</v>
      </c>
      <c r="F38" s="4">
        <v>1</v>
      </c>
      <c r="G38" s="4">
        <v>2</v>
      </c>
      <c r="H38" s="4">
        <v>0</v>
      </c>
      <c r="I38" s="4">
        <v>0</v>
      </c>
      <c r="J38" s="4">
        <v>0</v>
      </c>
      <c r="K38" s="4">
        <f>IF(C38=0,0,SUM(G38:J38)/C38)</f>
        <v>0.333333333333333</v>
      </c>
      <c r="L38" s="4">
        <f>IF(AND(C38&gt;-1,C38&lt;B38),1,0)</f>
        <v>0</v>
      </c>
      <c r="M38">
        <f>K38*L38</f>
        <v>0</v>
      </c>
      <c r="N38">
        <f>SUM(M38:M52)/SUM(L38:L52)</f>
        <v>0.421611721611722</v>
      </c>
      <c r="O38">
        <f>SQRT((1/SUM(L38:L52))*SUM(Q38:Q52))</f>
        <v>0.195770424425119</v>
      </c>
      <c r="P38">
        <f>POWER(O38,2)</f>
        <v>0.0383260590795912</v>
      </c>
      <c r="Q38">
        <f t="shared" ref="Q38:Q52" si="18">IF(L38=1,POWER(N38-M38,2),0)</f>
        <v>0</v>
      </c>
      <c r="R38">
        <f t="shared" ref="R38:R52" si="19">SUM(G38:J38)/B38</f>
        <v>0.333333333333333</v>
      </c>
      <c r="S38">
        <f t="shared" ref="S38:S52" si="20">L38*R38</f>
        <v>0</v>
      </c>
      <c r="T38">
        <f>SUM(S38:S52)/SUM(L38:L52)</f>
        <v>0.272094572094572</v>
      </c>
      <c r="U38">
        <f>SQRT(1/SUM(L38:L52)*SUM(W38:W52))</f>
        <v>0.125224871525193</v>
      </c>
      <c r="V38">
        <f>POWER(U38,2)</f>
        <v>0.0156812684485012</v>
      </c>
      <c r="W38">
        <f t="shared" ref="W38:W52" si="21">POWER(T38-S38,2)*L38</f>
        <v>0</v>
      </c>
      <c r="X38">
        <f t="shared" ref="X38:X52" si="22">IF(C38&lt;0,0,1)</f>
        <v>1</v>
      </c>
    </row>
    <row r="39" spans="1:24">
      <c r="A39">
        <v>2</v>
      </c>
      <c r="B39">
        <v>11</v>
      </c>
      <c r="C39">
        <f t="shared" ref="C39:C52" si="23">IF(C22&lt;B22,C22+1,C22)</f>
        <v>8</v>
      </c>
      <c r="D39">
        <v>1</v>
      </c>
      <c r="E39">
        <v>-1</v>
      </c>
      <c r="F39">
        <v>1</v>
      </c>
      <c r="G39">
        <v>2</v>
      </c>
      <c r="H39">
        <v>2</v>
      </c>
      <c r="I39" s="2">
        <v>0</v>
      </c>
      <c r="J39">
        <v>0</v>
      </c>
      <c r="K39">
        <f t="shared" ref="K39:K46" si="24">IF(C39=0,0,SUM(G39:J39)/C39)</f>
        <v>0.5</v>
      </c>
      <c r="L39">
        <f t="shared" ref="L39:L52" si="25">IF(AND(C39&gt;-1,C39&lt;B39),1,0)</f>
        <v>1</v>
      </c>
      <c r="M39">
        <f t="shared" ref="M39:M52" si="26">K39*L39</f>
        <v>0.5</v>
      </c>
      <c r="N39">
        <f>SUM(M38:M52)/SUM(L38:L52)</f>
        <v>0.421611721611722</v>
      </c>
      <c r="Q39">
        <f t="shared" si="18"/>
        <v>0.00614472218867824</v>
      </c>
      <c r="R39">
        <f t="shared" si="19"/>
        <v>0.363636363636364</v>
      </c>
      <c r="S39">
        <f t="shared" si="20"/>
        <v>0.363636363636364</v>
      </c>
      <c r="T39">
        <f>SUM(S38:S52)/SUM(L38:L52)</f>
        <v>0.272094572094572</v>
      </c>
      <c r="W39">
        <f t="shared" si="21"/>
        <v>0.00837989959868082</v>
      </c>
      <c r="X39">
        <f t="shared" si="22"/>
        <v>1</v>
      </c>
    </row>
    <row r="40" spans="1:24">
      <c r="A40" s="4">
        <v>3</v>
      </c>
      <c r="B40" s="4">
        <v>9</v>
      </c>
      <c r="C40" s="4">
        <f t="shared" si="23"/>
        <v>9</v>
      </c>
      <c r="D40" s="4">
        <v>1</v>
      </c>
      <c r="E40" s="4">
        <v>-1</v>
      </c>
      <c r="F40" s="4">
        <v>1</v>
      </c>
      <c r="G40" s="4">
        <v>1</v>
      </c>
      <c r="H40" s="4">
        <v>2</v>
      </c>
      <c r="I40" s="4">
        <v>1</v>
      </c>
      <c r="J40" s="4">
        <v>0</v>
      </c>
      <c r="K40" s="4">
        <f t="shared" si="24"/>
        <v>0.444444444444444</v>
      </c>
      <c r="L40" s="4">
        <f t="shared" si="25"/>
        <v>0</v>
      </c>
      <c r="M40">
        <f t="shared" si="26"/>
        <v>0</v>
      </c>
      <c r="N40">
        <f>SUM(M38:M52)/SUM(L38:L52)</f>
        <v>0.421611721611722</v>
      </c>
      <c r="Q40">
        <f t="shared" si="18"/>
        <v>0</v>
      </c>
      <c r="R40">
        <f t="shared" si="19"/>
        <v>0.444444444444444</v>
      </c>
      <c r="S40">
        <f t="shared" si="20"/>
        <v>0</v>
      </c>
      <c r="T40">
        <f>SUM(S38:S52)/SUM(L38:L52)</f>
        <v>0.272094572094572</v>
      </c>
      <c r="W40">
        <f t="shared" si="21"/>
        <v>0</v>
      </c>
      <c r="X40">
        <f t="shared" si="22"/>
        <v>1</v>
      </c>
    </row>
    <row r="41" spans="1:24">
      <c r="A41">
        <v>4</v>
      </c>
      <c r="B41">
        <v>10</v>
      </c>
      <c r="C41">
        <f t="shared" si="23"/>
        <v>7</v>
      </c>
      <c r="D41">
        <v>1</v>
      </c>
      <c r="E41">
        <v>0</v>
      </c>
      <c r="F41">
        <v>1</v>
      </c>
      <c r="G41" s="2">
        <v>1</v>
      </c>
      <c r="H41">
        <v>2</v>
      </c>
      <c r="I41">
        <v>1</v>
      </c>
      <c r="J41" s="2">
        <v>0</v>
      </c>
      <c r="K41">
        <f t="shared" si="24"/>
        <v>0.571428571428571</v>
      </c>
      <c r="L41">
        <f t="shared" si="25"/>
        <v>1</v>
      </c>
      <c r="M41">
        <f t="shared" si="26"/>
        <v>0.571428571428571</v>
      </c>
      <c r="N41">
        <f>SUM(M38:M52)/SUM(L38:L52)</f>
        <v>0.421611721611722</v>
      </c>
      <c r="Q41">
        <f t="shared" si="18"/>
        <v>0.0224450884890445</v>
      </c>
      <c r="R41">
        <f t="shared" si="19"/>
        <v>0.4</v>
      </c>
      <c r="S41">
        <f t="shared" si="20"/>
        <v>0.4</v>
      </c>
      <c r="T41">
        <f>SUM(S38:S52)/SUM(L38:L52)</f>
        <v>0.272094572094572</v>
      </c>
      <c r="W41">
        <f t="shared" si="21"/>
        <v>0.0163597984876706</v>
      </c>
      <c r="X41">
        <f t="shared" si="22"/>
        <v>1</v>
      </c>
    </row>
    <row r="42" spans="1:24">
      <c r="A42">
        <v>5</v>
      </c>
      <c r="B42">
        <v>13</v>
      </c>
      <c r="C42">
        <f t="shared" si="23"/>
        <v>10</v>
      </c>
      <c r="D42">
        <v>1</v>
      </c>
      <c r="E42">
        <v>0</v>
      </c>
      <c r="F42">
        <v>1</v>
      </c>
      <c r="G42">
        <v>2</v>
      </c>
      <c r="H42">
        <v>1</v>
      </c>
      <c r="I42">
        <v>0</v>
      </c>
      <c r="J42">
        <v>1</v>
      </c>
      <c r="K42">
        <f t="shared" si="24"/>
        <v>0.4</v>
      </c>
      <c r="L42">
        <f t="shared" si="25"/>
        <v>1</v>
      </c>
      <c r="M42">
        <f t="shared" si="26"/>
        <v>0.4</v>
      </c>
      <c r="N42">
        <f>SUM(M38:M52)/SUM(L38:L52)</f>
        <v>0.421611721611722</v>
      </c>
      <c r="Q42">
        <f t="shared" si="18"/>
        <v>0.000467066511022552</v>
      </c>
      <c r="R42">
        <f t="shared" si="19"/>
        <v>0.307692307692308</v>
      </c>
      <c r="S42">
        <f t="shared" si="20"/>
        <v>0.307692307692308</v>
      </c>
      <c r="T42">
        <f>SUM(S38:S52)/SUM(L38:L52)</f>
        <v>0.272094572094572</v>
      </c>
      <c r="W42">
        <f t="shared" si="21"/>
        <v>0.00126719877968629</v>
      </c>
      <c r="X42">
        <f t="shared" si="22"/>
        <v>1</v>
      </c>
    </row>
    <row r="43" spans="1:24">
      <c r="A43">
        <v>6</v>
      </c>
      <c r="B43">
        <v>15</v>
      </c>
      <c r="C43">
        <f t="shared" si="23"/>
        <v>13</v>
      </c>
      <c r="D43">
        <v>1</v>
      </c>
      <c r="E43">
        <v>1</v>
      </c>
      <c r="F43">
        <v>1</v>
      </c>
      <c r="G43">
        <v>2</v>
      </c>
      <c r="H43">
        <v>1</v>
      </c>
      <c r="I43">
        <v>1</v>
      </c>
      <c r="J43">
        <v>1</v>
      </c>
      <c r="K43">
        <f t="shared" si="24"/>
        <v>0.384615384615385</v>
      </c>
      <c r="L43">
        <f t="shared" si="25"/>
        <v>1</v>
      </c>
      <c r="M43">
        <f t="shared" si="26"/>
        <v>0.384615384615385</v>
      </c>
      <c r="N43">
        <f>SUM(M38:M52)/SUM(L38:L52)</f>
        <v>0.421611721611722</v>
      </c>
      <c r="Q43">
        <f t="shared" si="18"/>
        <v>0.00136872895114653</v>
      </c>
      <c r="R43">
        <f t="shared" si="19"/>
        <v>0.333333333333333</v>
      </c>
      <c r="S43">
        <f t="shared" si="20"/>
        <v>0.333333333333333</v>
      </c>
      <c r="T43">
        <f>SUM(S38:S52)/SUM(L38:L52)</f>
        <v>0.272094572094572</v>
      </c>
      <c r="W43">
        <f t="shared" si="21"/>
        <v>0.003750185878058</v>
      </c>
      <c r="X43">
        <f t="shared" si="22"/>
        <v>1</v>
      </c>
    </row>
    <row r="44" spans="1:24">
      <c r="A44" s="4">
        <v>7</v>
      </c>
      <c r="B44" s="4">
        <v>6</v>
      </c>
      <c r="C44" s="4">
        <f t="shared" si="23"/>
        <v>6</v>
      </c>
      <c r="D44" s="4">
        <v>1</v>
      </c>
      <c r="E44" s="4">
        <v>0</v>
      </c>
      <c r="F44" s="4">
        <v>1</v>
      </c>
      <c r="G44" s="4">
        <v>2</v>
      </c>
      <c r="H44" s="4">
        <v>1</v>
      </c>
      <c r="I44" s="4">
        <v>0</v>
      </c>
      <c r="J44" s="4">
        <v>0</v>
      </c>
      <c r="K44" s="4">
        <f t="shared" si="24"/>
        <v>0.5</v>
      </c>
      <c r="L44" s="4">
        <f t="shared" si="25"/>
        <v>0</v>
      </c>
      <c r="M44">
        <f t="shared" si="26"/>
        <v>0</v>
      </c>
      <c r="N44">
        <f>SUM(M38:M52)/SUM(L38:L52)</f>
        <v>0.421611721611722</v>
      </c>
      <c r="Q44">
        <f t="shared" si="18"/>
        <v>0</v>
      </c>
      <c r="R44">
        <f t="shared" si="19"/>
        <v>0.5</v>
      </c>
      <c r="S44">
        <f t="shared" si="20"/>
        <v>0</v>
      </c>
      <c r="T44">
        <f>SUM(S38:S52)/SUM(L38:L52)</f>
        <v>0.272094572094572</v>
      </c>
      <c r="W44">
        <f t="shared" si="21"/>
        <v>0</v>
      </c>
      <c r="X44">
        <f t="shared" si="22"/>
        <v>1</v>
      </c>
    </row>
    <row r="45" spans="1:24">
      <c r="A45">
        <v>8</v>
      </c>
      <c r="B45">
        <v>10</v>
      </c>
      <c r="C45">
        <f t="shared" si="23"/>
        <v>7</v>
      </c>
      <c r="D45">
        <v>0</v>
      </c>
      <c r="E45">
        <v>1</v>
      </c>
      <c r="F45">
        <v>1</v>
      </c>
      <c r="G45">
        <v>1</v>
      </c>
      <c r="H45">
        <v>1</v>
      </c>
      <c r="I45">
        <v>1</v>
      </c>
      <c r="J45">
        <v>0</v>
      </c>
      <c r="K45">
        <f t="shared" si="24"/>
        <v>0.428571428571429</v>
      </c>
      <c r="L45">
        <f t="shared" si="25"/>
        <v>1</v>
      </c>
      <c r="M45">
        <f t="shared" si="26"/>
        <v>0.428571428571429</v>
      </c>
      <c r="N45">
        <f>SUM(M38:M52)/SUM(L38:L52)</f>
        <v>0.421611721611722</v>
      </c>
      <c r="Q45">
        <f t="shared" si="18"/>
        <v>4.84375209649939e-5</v>
      </c>
      <c r="R45">
        <f t="shared" si="19"/>
        <v>0.3</v>
      </c>
      <c r="S45">
        <f t="shared" si="20"/>
        <v>0.3</v>
      </c>
      <c r="T45">
        <f>SUM(S38:S52)/SUM(L38:L52)</f>
        <v>0.272094572094572</v>
      </c>
      <c r="W45">
        <f t="shared" si="21"/>
        <v>0.000778712906585033</v>
      </c>
      <c r="X45">
        <f t="shared" si="22"/>
        <v>1</v>
      </c>
    </row>
    <row r="46" spans="1:24">
      <c r="A46" s="4">
        <v>9</v>
      </c>
      <c r="B46" s="4">
        <v>5</v>
      </c>
      <c r="C46" s="4">
        <f t="shared" si="23"/>
        <v>5</v>
      </c>
      <c r="D46" s="4">
        <v>0</v>
      </c>
      <c r="E46" s="4">
        <v>0</v>
      </c>
      <c r="F46" s="4">
        <v>1</v>
      </c>
      <c r="G46" s="4">
        <v>0</v>
      </c>
      <c r="H46" s="4">
        <v>0</v>
      </c>
      <c r="I46" s="4">
        <v>1</v>
      </c>
      <c r="J46" s="4">
        <v>1</v>
      </c>
      <c r="K46" s="4">
        <f t="shared" si="24"/>
        <v>0.4</v>
      </c>
      <c r="L46" s="4">
        <f t="shared" si="25"/>
        <v>0</v>
      </c>
      <c r="M46">
        <f t="shared" si="26"/>
        <v>0</v>
      </c>
      <c r="N46">
        <f>SUM(M38:M52)/SUM(L38:L52)</f>
        <v>0.421611721611722</v>
      </c>
      <c r="Q46">
        <f t="shared" si="18"/>
        <v>0</v>
      </c>
      <c r="R46">
        <f t="shared" si="19"/>
        <v>0.4</v>
      </c>
      <c r="S46">
        <f t="shared" si="20"/>
        <v>0</v>
      </c>
      <c r="T46">
        <f>SUM(S38:S52)/SUM(L38:L52)</f>
        <v>0.272094572094572</v>
      </c>
      <c r="W46">
        <f t="shared" si="21"/>
        <v>0</v>
      </c>
      <c r="X46">
        <f t="shared" si="22"/>
        <v>1</v>
      </c>
    </row>
    <row r="47" spans="1:24">
      <c r="A47">
        <v>10</v>
      </c>
      <c r="B47">
        <v>10</v>
      </c>
      <c r="C47">
        <f t="shared" si="23"/>
        <v>3</v>
      </c>
      <c r="D47">
        <v>0</v>
      </c>
      <c r="E47">
        <v>-1</v>
      </c>
      <c r="F47">
        <f>IF(SUM(G47:J47)&gt;0,1,0)</f>
        <v>1</v>
      </c>
      <c r="G47" s="3">
        <v>1</v>
      </c>
      <c r="H47">
        <v>1</v>
      </c>
      <c r="I47">
        <v>0</v>
      </c>
      <c r="J47">
        <v>0</v>
      </c>
      <c r="K47">
        <f>IF(C47=0,1,SUM(G47:J47)/C47)</f>
        <v>0.666666666666667</v>
      </c>
      <c r="L47">
        <f t="shared" si="25"/>
        <v>1</v>
      </c>
      <c r="M47">
        <f t="shared" si="26"/>
        <v>0.666666666666667</v>
      </c>
      <c r="N47">
        <f>SUM(M38:M52)/SUM(L38:L52)</f>
        <v>0.421611721611722</v>
      </c>
      <c r="Q47">
        <f t="shared" si="18"/>
        <v>0.0600519260958821</v>
      </c>
      <c r="R47">
        <f t="shared" si="19"/>
        <v>0.2</v>
      </c>
      <c r="S47">
        <f t="shared" si="20"/>
        <v>0.2</v>
      </c>
      <c r="T47">
        <f>SUM(S38:S52)/SUM(L38:L52)</f>
        <v>0.272094572094572</v>
      </c>
      <c r="W47">
        <f t="shared" si="21"/>
        <v>0.00519762732549945</v>
      </c>
      <c r="X47">
        <f t="shared" si="22"/>
        <v>1</v>
      </c>
    </row>
    <row r="48" spans="1:24">
      <c r="A48" s="2">
        <v>11</v>
      </c>
      <c r="B48" s="2">
        <v>6</v>
      </c>
      <c r="C48" s="2">
        <f t="shared" si="23"/>
        <v>0</v>
      </c>
      <c r="D48" s="2">
        <v>1</v>
      </c>
      <c r="E48" s="2">
        <v>-1</v>
      </c>
      <c r="F48" s="2">
        <f>IF(SUM(G48:J48)&gt;0,1,0)</f>
        <v>0</v>
      </c>
      <c r="G48" s="3">
        <v>0</v>
      </c>
      <c r="H48">
        <v>0</v>
      </c>
      <c r="I48">
        <v>0</v>
      </c>
      <c r="J48">
        <v>0</v>
      </c>
      <c r="K48" s="2">
        <f t="shared" ref="K48:K52" si="27">IF(C48=0,0,SUM(G48:J48)/C48)</f>
        <v>0</v>
      </c>
      <c r="L48">
        <f t="shared" si="25"/>
        <v>1</v>
      </c>
      <c r="M48">
        <f t="shared" si="26"/>
        <v>0</v>
      </c>
      <c r="N48">
        <f>SUM(M38:M52)/SUM(L38:L52)</f>
        <v>0.421611721611722</v>
      </c>
      <c r="Q48">
        <f t="shared" si="18"/>
        <v>0.1777564438004</v>
      </c>
      <c r="R48">
        <f t="shared" si="19"/>
        <v>0</v>
      </c>
      <c r="S48">
        <f t="shared" si="20"/>
        <v>0</v>
      </c>
      <c r="T48">
        <f>SUM(S38:S52)/SUM(L38:L52)</f>
        <v>0.272094572094572</v>
      </c>
      <c r="W48">
        <f t="shared" si="21"/>
        <v>0.0740354561633283</v>
      </c>
      <c r="X48">
        <f t="shared" si="22"/>
        <v>1</v>
      </c>
    </row>
    <row r="49" spans="1:24">
      <c r="A49" s="2">
        <v>12</v>
      </c>
      <c r="B49" s="2">
        <v>10</v>
      </c>
      <c r="C49" s="2">
        <f t="shared" si="23"/>
        <v>-1</v>
      </c>
      <c r="D49" s="2">
        <v>0</v>
      </c>
      <c r="E49" s="2">
        <v>-1</v>
      </c>
      <c r="F49" s="2">
        <f t="shared" ref="F49:F52" si="28">IF(SUM(G49:J49)&gt;0,1,0)</f>
        <v>0</v>
      </c>
      <c r="G49">
        <v>0</v>
      </c>
      <c r="H49">
        <v>0</v>
      </c>
      <c r="I49">
        <v>0</v>
      </c>
      <c r="J49">
        <v>0</v>
      </c>
      <c r="K49" s="2">
        <f t="shared" si="27"/>
        <v>0</v>
      </c>
      <c r="L49" s="6">
        <f t="shared" si="25"/>
        <v>0</v>
      </c>
      <c r="M49">
        <f t="shared" si="26"/>
        <v>0</v>
      </c>
      <c r="N49">
        <f>SUM(M38:M52)/SUM(L38:L52)</f>
        <v>0.421611721611722</v>
      </c>
      <c r="Q49">
        <f t="shared" si="18"/>
        <v>0</v>
      </c>
      <c r="R49">
        <f t="shared" si="19"/>
        <v>0</v>
      </c>
      <c r="S49">
        <f t="shared" si="20"/>
        <v>0</v>
      </c>
      <c r="T49">
        <f>SUM(S38:S52)/SUM(L38:L52)</f>
        <v>0.272094572094572</v>
      </c>
      <c r="W49">
        <f t="shared" si="21"/>
        <v>0</v>
      </c>
      <c r="X49">
        <f t="shared" si="22"/>
        <v>0</v>
      </c>
    </row>
    <row r="50" spans="1:24">
      <c r="A50" s="2">
        <v>13</v>
      </c>
      <c r="B50" s="2">
        <v>4</v>
      </c>
      <c r="C50" s="2">
        <f t="shared" si="23"/>
        <v>-3</v>
      </c>
      <c r="D50" s="2">
        <v>1</v>
      </c>
      <c r="E50" s="2">
        <v>-1</v>
      </c>
      <c r="F50" s="2">
        <f t="shared" si="28"/>
        <v>0</v>
      </c>
      <c r="G50">
        <v>0</v>
      </c>
      <c r="H50">
        <v>0</v>
      </c>
      <c r="I50">
        <v>0</v>
      </c>
      <c r="J50">
        <v>0</v>
      </c>
      <c r="K50" s="2">
        <f t="shared" si="27"/>
        <v>0</v>
      </c>
      <c r="L50" s="6">
        <f t="shared" si="25"/>
        <v>0</v>
      </c>
      <c r="M50">
        <f t="shared" si="26"/>
        <v>0</v>
      </c>
      <c r="N50">
        <f>SUM(M38:M52)/SUM(L38:L52)</f>
        <v>0.421611721611722</v>
      </c>
      <c r="Q50">
        <f t="shared" si="18"/>
        <v>0</v>
      </c>
      <c r="R50">
        <f t="shared" si="19"/>
        <v>0</v>
      </c>
      <c r="S50">
        <f t="shared" si="20"/>
        <v>0</v>
      </c>
      <c r="T50">
        <f>SUM(S38:S52)/SUM(L38:L52)</f>
        <v>0.272094572094572</v>
      </c>
      <c r="W50">
        <f t="shared" si="21"/>
        <v>0</v>
      </c>
      <c r="X50">
        <f t="shared" si="22"/>
        <v>0</v>
      </c>
    </row>
    <row r="51" spans="1:24">
      <c r="A51" s="2">
        <v>14</v>
      </c>
      <c r="B51" s="2">
        <v>8</v>
      </c>
      <c r="C51" s="2">
        <f t="shared" si="23"/>
        <v>-3</v>
      </c>
      <c r="D51" s="2">
        <v>0</v>
      </c>
      <c r="E51" s="2">
        <v>-1</v>
      </c>
      <c r="F51" s="2">
        <f t="shared" si="28"/>
        <v>0</v>
      </c>
      <c r="G51">
        <v>0</v>
      </c>
      <c r="H51">
        <v>0</v>
      </c>
      <c r="I51">
        <v>0</v>
      </c>
      <c r="J51">
        <v>0</v>
      </c>
      <c r="K51" s="2">
        <f t="shared" si="27"/>
        <v>0</v>
      </c>
      <c r="L51" s="6">
        <f t="shared" si="25"/>
        <v>0</v>
      </c>
      <c r="M51">
        <f t="shared" si="26"/>
        <v>0</v>
      </c>
      <c r="N51">
        <f>SUM(M38:M52)/SUM(L38:L52)</f>
        <v>0.421611721611722</v>
      </c>
      <c r="Q51">
        <f t="shared" si="18"/>
        <v>0</v>
      </c>
      <c r="R51">
        <f t="shared" si="19"/>
        <v>0</v>
      </c>
      <c r="S51">
        <f t="shared" si="20"/>
        <v>0</v>
      </c>
      <c r="T51">
        <f>SUM(S38:S52)/SUM(L38:L52)</f>
        <v>0.272094572094572</v>
      </c>
      <c r="W51">
        <f t="shared" si="21"/>
        <v>0</v>
      </c>
      <c r="X51">
        <f t="shared" si="22"/>
        <v>0</v>
      </c>
    </row>
    <row r="52" spans="1:24">
      <c r="A52" s="2">
        <v>15</v>
      </c>
      <c r="B52" s="2">
        <v>5</v>
      </c>
      <c r="C52" s="2">
        <f t="shared" si="23"/>
        <v>-4</v>
      </c>
      <c r="D52" s="2">
        <v>1</v>
      </c>
      <c r="E52" s="2">
        <v>-1</v>
      </c>
      <c r="F52" s="2">
        <f t="shared" si="28"/>
        <v>0</v>
      </c>
      <c r="G52">
        <v>0</v>
      </c>
      <c r="H52">
        <v>0</v>
      </c>
      <c r="I52">
        <v>0</v>
      </c>
      <c r="J52">
        <v>0</v>
      </c>
      <c r="K52" s="2">
        <f t="shared" si="27"/>
        <v>0</v>
      </c>
      <c r="L52" s="6">
        <f t="shared" si="25"/>
        <v>0</v>
      </c>
      <c r="M52">
        <f t="shared" si="26"/>
        <v>0</v>
      </c>
      <c r="N52">
        <f>SUM(M38:M52)/SUM(L38:L52)</f>
        <v>0.421611721611722</v>
      </c>
      <c r="Q52">
        <f t="shared" si="18"/>
        <v>0</v>
      </c>
      <c r="R52">
        <f t="shared" si="19"/>
        <v>0</v>
      </c>
      <c r="S52">
        <f t="shared" si="20"/>
        <v>0</v>
      </c>
      <c r="T52">
        <f>SUM(S38:S52)/SUM(L38:L52)</f>
        <v>0.272094572094572</v>
      </c>
      <c r="W52">
        <f t="shared" si="21"/>
        <v>0</v>
      </c>
      <c r="X52">
        <f t="shared" si="22"/>
        <v>0</v>
      </c>
    </row>
    <row r="53" spans="11:12">
      <c r="K53" t="s">
        <v>19</v>
      </c>
      <c r="L53">
        <f>SUM(L38:L52)</f>
        <v>7</v>
      </c>
    </row>
    <row r="54" spans="1:24">
      <c r="A54">
        <f>A37+1</f>
        <v>4</v>
      </c>
      <c r="B54" t="s">
        <v>1</v>
      </c>
      <c r="C54" t="s">
        <v>2</v>
      </c>
      <c r="D54" t="s">
        <v>3</v>
      </c>
      <c r="E54" t="s">
        <v>4</v>
      </c>
      <c r="F54" t="s">
        <v>5</v>
      </c>
      <c r="G54" s="2" t="s">
        <v>6</v>
      </c>
      <c r="H54" s="2" t="s">
        <v>7</v>
      </c>
      <c r="I54" s="2" t="s">
        <v>8</v>
      </c>
      <c r="J54" s="2" t="s">
        <v>9</v>
      </c>
      <c r="K54" s="2" t="s">
        <v>10</v>
      </c>
      <c r="L54" s="2" t="s">
        <v>11</v>
      </c>
      <c r="M54" s="2" t="s">
        <v>18</v>
      </c>
      <c r="N54" t="s">
        <v>13</v>
      </c>
      <c r="O54" t="s">
        <v>14</v>
      </c>
      <c r="P54" t="s">
        <v>15</v>
      </c>
      <c r="R54" t="s">
        <v>17</v>
      </c>
      <c r="S54" t="s">
        <v>12</v>
      </c>
      <c r="T54" t="s">
        <v>13</v>
      </c>
      <c r="U54" t="s">
        <v>14</v>
      </c>
      <c r="V54" t="s">
        <v>15</v>
      </c>
      <c r="W54" t="s">
        <v>16</v>
      </c>
      <c r="X54" t="s">
        <v>28</v>
      </c>
    </row>
    <row r="55" spans="1:24">
      <c r="A55" s="4">
        <v>1</v>
      </c>
      <c r="B55" s="4">
        <v>6</v>
      </c>
      <c r="C55" s="4">
        <f>IF(C38&lt;B38,C38+1,C38)</f>
        <v>6</v>
      </c>
      <c r="D55" s="4">
        <v>1</v>
      </c>
      <c r="E55" s="4">
        <v>-1</v>
      </c>
      <c r="F55" s="4">
        <v>1</v>
      </c>
      <c r="G55" s="4">
        <v>2</v>
      </c>
      <c r="H55" s="4">
        <v>0</v>
      </c>
      <c r="I55" s="4">
        <v>0</v>
      </c>
      <c r="J55" s="4">
        <v>0</v>
      </c>
      <c r="K55" s="4">
        <f>IF(C55=0,0,SUM(G55:J55)/C55)</f>
        <v>0.333333333333333</v>
      </c>
      <c r="L55" s="4">
        <f>IF(AND(C55&gt;-1,C55&lt;B55),1,0)</f>
        <v>0</v>
      </c>
      <c r="M55">
        <f>K55*L55</f>
        <v>0</v>
      </c>
      <c r="N55">
        <f>SUM(M55:M69)/SUM(L55:L69)</f>
        <v>0.473777958152958</v>
      </c>
      <c r="O55">
        <f>SQRT((1/SUM(L55:L69))*SUM(Q55:Q69))</f>
        <v>0.277198904333982</v>
      </c>
      <c r="P55">
        <f>POWER(O55,2)</f>
        <v>0.0768392325639603</v>
      </c>
      <c r="Q55">
        <f t="shared" ref="Q55:Q69" si="29">IF(L55=1,POWER(N55-M55,2),0)</f>
        <v>0</v>
      </c>
      <c r="R55">
        <f t="shared" ref="R55:R69" si="30">SUM(G55:J55)/B55</f>
        <v>0.333333333333333</v>
      </c>
      <c r="S55">
        <f t="shared" ref="S55:S69" si="31">L55*R55</f>
        <v>0</v>
      </c>
      <c r="T55">
        <f>SUM(S55:S69)/SUM(L55:L69)</f>
        <v>0.271416083916084</v>
      </c>
      <c r="U55">
        <f>SQRT(1/SUM(L55:L69)*SUM(W55:W69))</f>
        <v>0.120655151772439</v>
      </c>
      <c r="V55">
        <f>POWER(U55,2)</f>
        <v>0.0145576656492303</v>
      </c>
      <c r="W55">
        <f t="shared" ref="W55:W69" si="32">POWER(T55-S55,2)*L55</f>
        <v>0</v>
      </c>
      <c r="X55">
        <f t="shared" ref="X55:X69" si="33">IF(C55&lt;0,0,1)</f>
        <v>1</v>
      </c>
    </row>
    <row r="56" spans="1:24">
      <c r="A56">
        <v>2</v>
      </c>
      <c r="B56">
        <v>11</v>
      </c>
      <c r="C56">
        <f t="shared" ref="C56:C69" si="34">IF(C39&lt;B39,C39+1,C39)</f>
        <v>9</v>
      </c>
      <c r="D56">
        <v>1</v>
      </c>
      <c r="E56">
        <v>-1</v>
      </c>
      <c r="F56">
        <v>1</v>
      </c>
      <c r="G56">
        <v>2</v>
      </c>
      <c r="H56">
        <v>2</v>
      </c>
      <c r="I56" s="2">
        <v>0</v>
      </c>
      <c r="J56">
        <v>0</v>
      </c>
      <c r="K56">
        <f t="shared" ref="K56:K63" si="35">IF(C56=0,0,SUM(G56:J56)/C56)</f>
        <v>0.444444444444444</v>
      </c>
      <c r="L56">
        <f t="shared" ref="L56:L69" si="36">IF(AND(C56&gt;-1,C56&lt;B56),1,0)</f>
        <v>1</v>
      </c>
      <c r="M56">
        <f t="shared" ref="M56:M69" si="37">K56*L56</f>
        <v>0.444444444444444</v>
      </c>
      <c r="N56">
        <f>SUM(M55:M69)/SUM(L55:L69)</f>
        <v>0.473777958152958</v>
      </c>
      <c r="Q56">
        <f t="shared" si="29"/>
        <v>0.000860455026487563</v>
      </c>
      <c r="R56">
        <f t="shared" si="30"/>
        <v>0.363636363636364</v>
      </c>
      <c r="S56">
        <f t="shared" si="31"/>
        <v>0.363636363636364</v>
      </c>
      <c r="T56">
        <f>SUM(S55:S69)/SUM(L55:L69)</f>
        <v>0.271416083916084</v>
      </c>
      <c r="W56">
        <f t="shared" si="32"/>
        <v>0.00850457999168664</v>
      </c>
      <c r="X56">
        <f t="shared" si="33"/>
        <v>1</v>
      </c>
    </row>
    <row r="57" spans="1:24">
      <c r="A57" s="4">
        <v>3</v>
      </c>
      <c r="B57" s="4">
        <v>9</v>
      </c>
      <c r="C57" s="4">
        <f t="shared" si="34"/>
        <v>9</v>
      </c>
      <c r="D57" s="4">
        <v>1</v>
      </c>
      <c r="E57" s="4">
        <v>-1</v>
      </c>
      <c r="F57" s="4">
        <v>1</v>
      </c>
      <c r="G57" s="4">
        <v>1</v>
      </c>
      <c r="H57" s="4">
        <v>2</v>
      </c>
      <c r="I57" s="4">
        <v>1</v>
      </c>
      <c r="J57" s="4">
        <v>0</v>
      </c>
      <c r="K57" s="4">
        <f t="shared" si="35"/>
        <v>0.444444444444444</v>
      </c>
      <c r="L57" s="4">
        <f t="shared" si="36"/>
        <v>0</v>
      </c>
      <c r="M57">
        <f t="shared" si="37"/>
        <v>0</v>
      </c>
      <c r="N57">
        <f>SUM(M55:M69)/SUM(L55:L69)</f>
        <v>0.473777958152958</v>
      </c>
      <c r="Q57">
        <f t="shared" si="29"/>
        <v>0</v>
      </c>
      <c r="R57">
        <f t="shared" si="30"/>
        <v>0.444444444444444</v>
      </c>
      <c r="S57">
        <f t="shared" si="31"/>
        <v>0</v>
      </c>
      <c r="T57">
        <f>SUM(S55:S69)/SUM(L55:L69)</f>
        <v>0.271416083916084</v>
      </c>
      <c r="W57">
        <f t="shared" si="32"/>
        <v>0</v>
      </c>
      <c r="X57">
        <f t="shared" si="33"/>
        <v>1</v>
      </c>
    </row>
    <row r="58" spans="1:24">
      <c r="A58">
        <v>4</v>
      </c>
      <c r="B58">
        <v>10</v>
      </c>
      <c r="C58">
        <f t="shared" si="34"/>
        <v>8</v>
      </c>
      <c r="D58">
        <v>1</v>
      </c>
      <c r="E58">
        <v>0</v>
      </c>
      <c r="F58">
        <v>1</v>
      </c>
      <c r="G58" s="2">
        <v>1</v>
      </c>
      <c r="H58">
        <v>2</v>
      </c>
      <c r="I58">
        <v>1</v>
      </c>
      <c r="J58" s="2">
        <v>0</v>
      </c>
      <c r="K58">
        <f t="shared" si="35"/>
        <v>0.5</v>
      </c>
      <c r="L58">
        <f t="shared" si="36"/>
        <v>1</v>
      </c>
      <c r="M58">
        <f t="shared" si="37"/>
        <v>0.5</v>
      </c>
      <c r="N58">
        <f>SUM(M55:M69)/SUM(L55:L69)</f>
        <v>0.473777958152958</v>
      </c>
      <c r="Q58">
        <f t="shared" si="29"/>
        <v>0.000687595478628014</v>
      </c>
      <c r="R58">
        <f t="shared" si="30"/>
        <v>0.4</v>
      </c>
      <c r="S58">
        <f t="shared" si="31"/>
        <v>0.4</v>
      </c>
      <c r="T58">
        <f>SUM(S55:S69)/SUM(L55:L69)</f>
        <v>0.271416083916084</v>
      </c>
      <c r="W58">
        <f t="shared" si="32"/>
        <v>0.0165338234754756</v>
      </c>
      <c r="X58">
        <f t="shared" si="33"/>
        <v>1</v>
      </c>
    </row>
    <row r="59" spans="1:24">
      <c r="A59">
        <v>5</v>
      </c>
      <c r="B59">
        <v>13</v>
      </c>
      <c r="C59">
        <f t="shared" si="34"/>
        <v>11</v>
      </c>
      <c r="D59">
        <v>1</v>
      </c>
      <c r="E59">
        <v>0</v>
      </c>
      <c r="F59">
        <v>1</v>
      </c>
      <c r="G59" s="3">
        <v>2</v>
      </c>
      <c r="H59">
        <v>1</v>
      </c>
      <c r="I59">
        <v>0</v>
      </c>
      <c r="J59">
        <v>1</v>
      </c>
      <c r="K59">
        <f t="shared" si="35"/>
        <v>0.363636363636364</v>
      </c>
      <c r="L59">
        <f t="shared" si="36"/>
        <v>1</v>
      </c>
      <c r="M59">
        <f t="shared" si="37"/>
        <v>0.363636363636364</v>
      </c>
      <c r="N59">
        <f>SUM(M55:M69)/SUM(L55:L69)</f>
        <v>0.473777958152958</v>
      </c>
      <c r="Q59">
        <f t="shared" si="29"/>
        <v>0.0121311708426579</v>
      </c>
      <c r="R59">
        <f t="shared" si="30"/>
        <v>0.307692307692308</v>
      </c>
      <c r="S59">
        <f t="shared" si="31"/>
        <v>0.307692307692308</v>
      </c>
      <c r="T59">
        <f>SUM(S55:S69)/SUM(L55:L69)</f>
        <v>0.271416083916084</v>
      </c>
      <c r="W59">
        <f t="shared" si="32"/>
        <v>0.00131596441146267</v>
      </c>
      <c r="X59">
        <f t="shared" si="33"/>
        <v>1</v>
      </c>
    </row>
    <row r="60" spans="1:24">
      <c r="A60">
        <v>6</v>
      </c>
      <c r="B60">
        <v>15</v>
      </c>
      <c r="C60">
        <f t="shared" si="34"/>
        <v>14</v>
      </c>
      <c r="D60">
        <v>1</v>
      </c>
      <c r="E60">
        <v>1</v>
      </c>
      <c r="F60">
        <v>1</v>
      </c>
      <c r="G60">
        <v>2</v>
      </c>
      <c r="H60">
        <v>1</v>
      </c>
      <c r="I60">
        <v>1</v>
      </c>
      <c r="J60">
        <v>1</v>
      </c>
      <c r="K60">
        <f t="shared" si="35"/>
        <v>0.357142857142857</v>
      </c>
      <c r="L60">
        <f t="shared" si="36"/>
        <v>1</v>
      </c>
      <c r="M60">
        <f t="shared" si="37"/>
        <v>0.357142857142857</v>
      </c>
      <c r="N60">
        <f>SUM(M55:M69)/SUM(L55:L69)</f>
        <v>0.473777958152958</v>
      </c>
      <c r="Q60">
        <f t="shared" si="29"/>
        <v>0.0136037467876365</v>
      </c>
      <c r="R60">
        <f t="shared" si="30"/>
        <v>0.333333333333333</v>
      </c>
      <c r="S60">
        <f t="shared" si="31"/>
        <v>0.333333333333333</v>
      </c>
      <c r="T60">
        <f>SUM(S55:S69)/SUM(L55:L69)</f>
        <v>0.271416083916084</v>
      </c>
      <c r="W60">
        <f t="shared" si="32"/>
        <v>0.00383374577539787</v>
      </c>
      <c r="X60">
        <f t="shared" si="33"/>
        <v>1</v>
      </c>
    </row>
    <row r="61" spans="1:24">
      <c r="A61" s="4">
        <v>7</v>
      </c>
      <c r="B61" s="4">
        <v>6</v>
      </c>
      <c r="C61" s="4">
        <f t="shared" si="34"/>
        <v>6</v>
      </c>
      <c r="D61" s="4">
        <v>1</v>
      </c>
      <c r="E61" s="4">
        <v>0</v>
      </c>
      <c r="F61" s="4">
        <v>1</v>
      </c>
      <c r="G61" s="4">
        <v>2</v>
      </c>
      <c r="H61" s="4">
        <v>1</v>
      </c>
      <c r="I61" s="4">
        <v>0</v>
      </c>
      <c r="J61" s="4">
        <v>0</v>
      </c>
      <c r="K61" s="4">
        <f t="shared" si="35"/>
        <v>0.5</v>
      </c>
      <c r="L61" s="4">
        <f t="shared" si="36"/>
        <v>0</v>
      </c>
      <c r="M61">
        <f t="shared" si="37"/>
        <v>0</v>
      </c>
      <c r="N61">
        <f>SUM(M55:M69)/SUM(L55:L69)</f>
        <v>0.473777958152958</v>
      </c>
      <c r="Q61">
        <f t="shared" si="29"/>
        <v>0</v>
      </c>
      <c r="R61">
        <f t="shared" si="30"/>
        <v>0.5</v>
      </c>
      <c r="S61">
        <f t="shared" si="31"/>
        <v>0</v>
      </c>
      <c r="T61">
        <f>SUM(S55:S69)/SUM(L55:L69)</f>
        <v>0.271416083916084</v>
      </c>
      <c r="W61">
        <f t="shared" si="32"/>
        <v>0</v>
      </c>
      <c r="X61">
        <f t="shared" si="33"/>
        <v>1</v>
      </c>
    </row>
    <row r="62" spans="1:24">
      <c r="A62">
        <v>8</v>
      </c>
      <c r="B62">
        <v>10</v>
      </c>
      <c r="C62">
        <f t="shared" si="34"/>
        <v>8</v>
      </c>
      <c r="D62">
        <v>0</v>
      </c>
      <c r="E62">
        <v>1</v>
      </c>
      <c r="F62">
        <v>1</v>
      </c>
      <c r="G62">
        <v>1</v>
      </c>
      <c r="H62">
        <v>1</v>
      </c>
      <c r="I62">
        <v>1</v>
      </c>
      <c r="J62">
        <v>0</v>
      </c>
      <c r="K62">
        <f t="shared" si="35"/>
        <v>0.375</v>
      </c>
      <c r="L62">
        <f t="shared" si="36"/>
        <v>1</v>
      </c>
      <c r="M62">
        <f t="shared" si="37"/>
        <v>0.375</v>
      </c>
      <c r="N62">
        <f>SUM(M55:M69)/SUM(L55:L69)</f>
        <v>0.473777958152958</v>
      </c>
      <c r="Q62">
        <f t="shared" si="29"/>
        <v>0.00975708501686755</v>
      </c>
      <c r="R62">
        <f t="shared" si="30"/>
        <v>0.3</v>
      </c>
      <c r="S62">
        <f t="shared" si="31"/>
        <v>0.3</v>
      </c>
      <c r="T62">
        <f>SUM(S55:S69)/SUM(L55:L69)</f>
        <v>0.271416083916084</v>
      </c>
      <c r="W62">
        <f t="shared" si="32"/>
        <v>0.000817040258692357</v>
      </c>
      <c r="X62">
        <f t="shared" si="33"/>
        <v>1</v>
      </c>
    </row>
    <row r="63" spans="1:24">
      <c r="A63" s="4">
        <v>9</v>
      </c>
      <c r="B63" s="4">
        <v>5</v>
      </c>
      <c r="C63" s="4">
        <f t="shared" si="34"/>
        <v>5</v>
      </c>
      <c r="D63" s="4">
        <v>0</v>
      </c>
      <c r="E63" s="4">
        <v>0</v>
      </c>
      <c r="F63" s="4">
        <v>1</v>
      </c>
      <c r="G63" s="4">
        <v>0</v>
      </c>
      <c r="H63" s="4">
        <v>0</v>
      </c>
      <c r="I63" s="4">
        <v>1</v>
      </c>
      <c r="J63" s="4">
        <v>1</v>
      </c>
      <c r="K63" s="4">
        <f t="shared" si="35"/>
        <v>0.4</v>
      </c>
      <c r="L63" s="4">
        <f t="shared" si="36"/>
        <v>0</v>
      </c>
      <c r="M63">
        <f t="shared" si="37"/>
        <v>0</v>
      </c>
      <c r="N63">
        <f>SUM(M55:M69)/SUM(L55:L69)</f>
        <v>0.473777958152958</v>
      </c>
      <c r="Q63">
        <f t="shared" si="29"/>
        <v>0</v>
      </c>
      <c r="R63">
        <f t="shared" si="30"/>
        <v>0.4</v>
      </c>
      <c r="S63">
        <f t="shared" si="31"/>
        <v>0</v>
      </c>
      <c r="T63">
        <f>SUM(S55:S69)/SUM(L55:L69)</f>
        <v>0.271416083916084</v>
      </c>
      <c r="W63">
        <f t="shared" si="32"/>
        <v>0</v>
      </c>
      <c r="X63">
        <f t="shared" si="33"/>
        <v>1</v>
      </c>
    </row>
    <row r="64" spans="1:24">
      <c r="A64">
        <v>10</v>
      </c>
      <c r="B64">
        <v>10</v>
      </c>
      <c r="C64">
        <f t="shared" si="34"/>
        <v>4</v>
      </c>
      <c r="D64">
        <v>0</v>
      </c>
      <c r="E64">
        <v>-1</v>
      </c>
      <c r="F64">
        <f>IF(SUM(G64:J64)&gt;0,1,0)</f>
        <v>1</v>
      </c>
      <c r="G64">
        <v>2</v>
      </c>
      <c r="H64" s="3">
        <v>1</v>
      </c>
      <c r="I64">
        <v>0</v>
      </c>
      <c r="J64">
        <v>0</v>
      </c>
      <c r="K64">
        <f>IF(C64=0,1,SUM(G64:J64)/C64)</f>
        <v>0.75</v>
      </c>
      <c r="L64">
        <f t="shared" si="36"/>
        <v>1</v>
      </c>
      <c r="M64">
        <f t="shared" si="37"/>
        <v>0.75</v>
      </c>
      <c r="N64">
        <f>SUM(M55:M69)/SUM(L55:L69)</f>
        <v>0.473777958152958</v>
      </c>
      <c r="Q64">
        <f t="shared" si="29"/>
        <v>0.0762986164021489</v>
      </c>
      <c r="R64">
        <f t="shared" si="30"/>
        <v>0.3</v>
      </c>
      <c r="S64">
        <f t="shared" si="31"/>
        <v>0.3</v>
      </c>
      <c r="T64">
        <f>SUM(S55:S69)/SUM(L55:L69)</f>
        <v>0.271416083916084</v>
      </c>
      <c r="W64">
        <f t="shared" si="32"/>
        <v>0.000817040258692357</v>
      </c>
      <c r="X64">
        <f t="shared" si="33"/>
        <v>1</v>
      </c>
    </row>
    <row r="65" spans="1:24">
      <c r="A65" s="2">
        <v>11</v>
      </c>
      <c r="B65" s="2">
        <v>6</v>
      </c>
      <c r="C65" s="2">
        <f t="shared" si="34"/>
        <v>1</v>
      </c>
      <c r="D65" s="2">
        <v>1</v>
      </c>
      <c r="E65" s="2">
        <v>-1</v>
      </c>
      <c r="F65" s="2">
        <f>IF(SUM(G65:J65)&gt;0,1,0)</f>
        <v>1</v>
      </c>
      <c r="G65">
        <v>1</v>
      </c>
      <c r="H65" s="3">
        <v>0</v>
      </c>
      <c r="I65">
        <v>0</v>
      </c>
      <c r="J65">
        <v>0</v>
      </c>
      <c r="K65" s="2">
        <f t="shared" ref="K65:K69" si="38">IF(C65=0,0,SUM(G65:J65)/C65)</f>
        <v>1</v>
      </c>
      <c r="L65">
        <f t="shared" si="36"/>
        <v>1</v>
      </c>
      <c r="M65">
        <f t="shared" si="37"/>
        <v>1</v>
      </c>
      <c r="N65">
        <f>SUM(M55:M69)/SUM(L55:L69)</f>
        <v>0.473777958152958</v>
      </c>
      <c r="Q65">
        <f t="shared" si="29"/>
        <v>0.27690963732567</v>
      </c>
      <c r="R65">
        <f t="shared" si="30"/>
        <v>0.166666666666667</v>
      </c>
      <c r="S65">
        <f t="shared" si="31"/>
        <v>0.166666666666667</v>
      </c>
      <c r="T65">
        <f>SUM(S55:S69)/SUM(L55:L69)</f>
        <v>0.271416083916084</v>
      </c>
      <c r="W65">
        <f t="shared" si="32"/>
        <v>0.0109724404140925</v>
      </c>
      <c r="X65">
        <f t="shared" si="33"/>
        <v>1</v>
      </c>
    </row>
    <row r="66" spans="1:24">
      <c r="A66" s="2">
        <v>12</v>
      </c>
      <c r="B66" s="2">
        <v>10</v>
      </c>
      <c r="C66" s="2">
        <f t="shared" si="34"/>
        <v>0</v>
      </c>
      <c r="D66" s="2">
        <v>0</v>
      </c>
      <c r="E66" s="2">
        <v>-1</v>
      </c>
      <c r="F66" s="2">
        <f t="shared" ref="F66:F69" si="39">IF(SUM(G66:J66)&gt;0,1,0)</f>
        <v>0</v>
      </c>
      <c r="G66" s="3">
        <v>0</v>
      </c>
      <c r="H66">
        <v>0</v>
      </c>
      <c r="I66">
        <v>0</v>
      </c>
      <c r="J66">
        <v>0</v>
      </c>
      <c r="K66" s="2">
        <f t="shared" si="38"/>
        <v>0</v>
      </c>
      <c r="L66">
        <f t="shared" si="36"/>
        <v>1</v>
      </c>
      <c r="M66">
        <f t="shared" si="37"/>
        <v>0</v>
      </c>
      <c r="N66">
        <f>SUM(M55:M69)/SUM(L55:L69)</f>
        <v>0.473777958152958</v>
      </c>
      <c r="Q66">
        <f t="shared" si="29"/>
        <v>0.224465553631586</v>
      </c>
      <c r="R66">
        <f t="shared" si="30"/>
        <v>0</v>
      </c>
      <c r="S66">
        <f t="shared" si="31"/>
        <v>0</v>
      </c>
      <c r="T66">
        <f>SUM(S55:S69)/SUM(L55:L69)</f>
        <v>0.271416083916084</v>
      </c>
      <c r="W66">
        <f t="shared" si="32"/>
        <v>0.0736666906083427</v>
      </c>
      <c r="X66">
        <f t="shared" si="33"/>
        <v>1</v>
      </c>
    </row>
    <row r="67" spans="1:24">
      <c r="A67" s="2">
        <v>13</v>
      </c>
      <c r="B67" s="2">
        <v>4</v>
      </c>
      <c r="C67" s="2">
        <f t="shared" si="34"/>
        <v>-2</v>
      </c>
      <c r="D67" s="2">
        <v>1</v>
      </c>
      <c r="E67" s="2">
        <v>-1</v>
      </c>
      <c r="F67" s="2">
        <f t="shared" si="39"/>
        <v>0</v>
      </c>
      <c r="G67">
        <v>0</v>
      </c>
      <c r="H67">
        <v>0</v>
      </c>
      <c r="I67">
        <v>0</v>
      </c>
      <c r="J67">
        <v>0</v>
      </c>
      <c r="K67" s="2">
        <f t="shared" si="38"/>
        <v>0</v>
      </c>
      <c r="L67" s="6">
        <f t="shared" si="36"/>
        <v>0</v>
      </c>
      <c r="M67">
        <f t="shared" si="37"/>
        <v>0</v>
      </c>
      <c r="N67">
        <f>SUM(M55:M69)/SUM(L55:L69)</f>
        <v>0.473777958152958</v>
      </c>
      <c r="Q67">
        <f t="shared" si="29"/>
        <v>0</v>
      </c>
      <c r="R67">
        <f t="shared" si="30"/>
        <v>0</v>
      </c>
      <c r="S67">
        <f t="shared" si="31"/>
        <v>0</v>
      </c>
      <c r="T67">
        <f>SUM(S55:S69)/SUM(L55:L69)</f>
        <v>0.271416083916084</v>
      </c>
      <c r="W67">
        <f t="shared" si="32"/>
        <v>0</v>
      </c>
      <c r="X67">
        <f t="shared" si="33"/>
        <v>0</v>
      </c>
    </row>
    <row r="68" spans="1:24">
      <c r="A68" s="2">
        <v>14</v>
      </c>
      <c r="B68" s="2">
        <v>8</v>
      </c>
      <c r="C68" s="2">
        <f t="shared" si="34"/>
        <v>-2</v>
      </c>
      <c r="D68" s="2">
        <v>0</v>
      </c>
      <c r="E68" s="2">
        <v>-1</v>
      </c>
      <c r="F68" s="2">
        <f t="shared" si="39"/>
        <v>0</v>
      </c>
      <c r="G68">
        <v>0</v>
      </c>
      <c r="H68">
        <v>0</v>
      </c>
      <c r="I68">
        <v>0</v>
      </c>
      <c r="J68">
        <v>0</v>
      </c>
      <c r="K68" s="2">
        <f t="shared" si="38"/>
        <v>0</v>
      </c>
      <c r="L68" s="6">
        <f t="shared" si="36"/>
        <v>0</v>
      </c>
      <c r="M68">
        <f t="shared" si="37"/>
        <v>0</v>
      </c>
      <c r="N68">
        <f>SUM(M55:M69)/SUM(L55:L69)</f>
        <v>0.473777958152958</v>
      </c>
      <c r="Q68">
        <f t="shared" si="29"/>
        <v>0</v>
      </c>
      <c r="R68">
        <f t="shared" si="30"/>
        <v>0</v>
      </c>
      <c r="S68">
        <f t="shared" si="31"/>
        <v>0</v>
      </c>
      <c r="T68">
        <f>SUM(S55:S69)/SUM(L55:L69)</f>
        <v>0.271416083916084</v>
      </c>
      <c r="W68">
        <f t="shared" si="32"/>
        <v>0</v>
      </c>
      <c r="X68">
        <f t="shared" si="33"/>
        <v>0</v>
      </c>
    </row>
    <row r="69" spans="1:24">
      <c r="A69" s="2">
        <v>15</v>
      </c>
      <c r="B69" s="2">
        <v>5</v>
      </c>
      <c r="C69" s="2">
        <f t="shared" si="34"/>
        <v>-3</v>
      </c>
      <c r="D69" s="2">
        <v>1</v>
      </c>
      <c r="E69" s="2">
        <v>-1</v>
      </c>
      <c r="F69" s="2">
        <f t="shared" si="39"/>
        <v>0</v>
      </c>
      <c r="G69">
        <v>0</v>
      </c>
      <c r="H69">
        <v>0</v>
      </c>
      <c r="I69">
        <v>0</v>
      </c>
      <c r="J69">
        <v>0</v>
      </c>
      <c r="K69" s="2">
        <f t="shared" si="38"/>
        <v>0</v>
      </c>
      <c r="L69" s="6">
        <f t="shared" si="36"/>
        <v>0</v>
      </c>
      <c r="M69">
        <f t="shared" si="37"/>
        <v>0</v>
      </c>
      <c r="N69">
        <f>SUM(M55:M69)/SUM(L55:L69)</f>
        <v>0.473777958152958</v>
      </c>
      <c r="Q69">
        <f t="shared" si="29"/>
        <v>0</v>
      </c>
      <c r="R69">
        <f t="shared" si="30"/>
        <v>0</v>
      </c>
      <c r="S69">
        <f t="shared" si="31"/>
        <v>0</v>
      </c>
      <c r="T69">
        <f>SUM(S55:S69)/SUM(L55:L69)</f>
        <v>0.271416083916084</v>
      </c>
      <c r="W69">
        <f t="shared" si="32"/>
        <v>0</v>
      </c>
      <c r="X69">
        <f t="shared" si="33"/>
        <v>0</v>
      </c>
    </row>
    <row r="70" spans="11:12">
      <c r="K70" t="s">
        <v>19</v>
      </c>
      <c r="L70">
        <f>SUM(L55:L69)</f>
        <v>8</v>
      </c>
    </row>
    <row r="71" spans="1:24">
      <c r="A71">
        <f>A54+1</f>
        <v>5</v>
      </c>
      <c r="B71" t="s">
        <v>1</v>
      </c>
      <c r="C71" t="s">
        <v>2</v>
      </c>
      <c r="D71" t="s">
        <v>3</v>
      </c>
      <c r="E71" t="s">
        <v>4</v>
      </c>
      <c r="F71" t="s">
        <v>5</v>
      </c>
      <c r="G71" s="2" t="s">
        <v>6</v>
      </c>
      <c r="H71" s="2" t="s">
        <v>7</v>
      </c>
      <c r="I71" s="2" t="s">
        <v>8</v>
      </c>
      <c r="J71" s="2" t="s">
        <v>9</v>
      </c>
      <c r="K71" s="2" t="s">
        <v>10</v>
      </c>
      <c r="L71" s="2" t="s">
        <v>11</v>
      </c>
      <c r="M71" s="2" t="s">
        <v>18</v>
      </c>
      <c r="N71" t="s">
        <v>13</v>
      </c>
      <c r="O71" t="s">
        <v>14</v>
      </c>
      <c r="P71" t="s">
        <v>15</v>
      </c>
      <c r="R71" t="s">
        <v>17</v>
      </c>
      <c r="S71" t="s">
        <v>12</v>
      </c>
      <c r="T71" t="s">
        <v>13</v>
      </c>
      <c r="U71" t="s">
        <v>14</v>
      </c>
      <c r="V71" t="s">
        <v>15</v>
      </c>
      <c r="W71" t="s">
        <v>16</v>
      </c>
      <c r="X71" t="s">
        <v>28</v>
      </c>
    </row>
    <row r="72" spans="1:24">
      <c r="A72" s="4">
        <v>1</v>
      </c>
      <c r="B72" s="4">
        <v>6</v>
      </c>
      <c r="C72" s="4">
        <f>IF(C55&lt;B55,C55+1,C55)</f>
        <v>6</v>
      </c>
      <c r="D72" s="4">
        <v>1</v>
      </c>
      <c r="E72" s="4">
        <v>-1</v>
      </c>
      <c r="F72" s="4">
        <v>1</v>
      </c>
      <c r="G72" s="4">
        <v>2</v>
      </c>
      <c r="H72" s="4">
        <v>0</v>
      </c>
      <c r="I72" s="4">
        <v>0</v>
      </c>
      <c r="J72" s="4">
        <v>0</v>
      </c>
      <c r="K72" s="4">
        <f>IF(C72=0,0,SUM(G72:J72)/C72)</f>
        <v>0.333333333333333</v>
      </c>
      <c r="L72" s="4">
        <f>IF(AND(C72&gt;-1,C72&lt;B72),1,0)</f>
        <v>0</v>
      </c>
      <c r="M72">
        <f>K72*L72</f>
        <v>0</v>
      </c>
      <c r="N72">
        <f>SUM(M72:M86)/SUM(L72:L86)</f>
        <v>0.627777777777778</v>
      </c>
      <c r="O72">
        <f>SQRT((1/SUM(L72:L86))*SUM(Q72:Q86))</f>
        <v>0.273474605381121</v>
      </c>
      <c r="P72">
        <f>POWER(O72,2)</f>
        <v>0.0747883597883598</v>
      </c>
      <c r="Q72">
        <f t="shared" ref="Q72:Q86" si="40">IF(L72=1,POWER(N72-M72,2),0)</f>
        <v>0</v>
      </c>
      <c r="R72">
        <f t="shared" ref="R72:R86" si="41">SUM(G72:J72)/B72</f>
        <v>0.333333333333333</v>
      </c>
      <c r="S72">
        <f t="shared" ref="S72:S86" si="42">L72*R72</f>
        <v>0</v>
      </c>
      <c r="T72">
        <f>SUM(S72:S86)/SUM(L72:L86)</f>
        <v>0.325940725940726</v>
      </c>
      <c r="U72">
        <f>SQRT(1/SUM(L72:L86)*SUM(W72:W86))</f>
        <v>0.0982780402482504</v>
      </c>
      <c r="V72">
        <f>POWER(U72,2)</f>
        <v>0.00965857319503673</v>
      </c>
      <c r="W72">
        <f t="shared" ref="W72:W86" si="43">POWER(T72-S72,2)*L72</f>
        <v>0</v>
      </c>
      <c r="X72">
        <f t="shared" ref="X72:X86" si="44">IF(C72&lt;0,0,1)</f>
        <v>1</v>
      </c>
    </row>
    <row r="73" spans="1:24">
      <c r="A73">
        <v>2</v>
      </c>
      <c r="B73">
        <v>11</v>
      </c>
      <c r="C73">
        <f t="shared" ref="C73:C86" si="45">IF(C56&lt;B56,C56+1,C56)</f>
        <v>10</v>
      </c>
      <c r="D73">
        <v>1</v>
      </c>
      <c r="E73">
        <v>-1</v>
      </c>
      <c r="F73">
        <v>1</v>
      </c>
      <c r="G73">
        <v>2</v>
      </c>
      <c r="H73">
        <v>2</v>
      </c>
      <c r="I73" s="2">
        <v>0</v>
      </c>
      <c r="J73">
        <v>0</v>
      </c>
      <c r="K73">
        <f t="shared" ref="K73:K80" si="46">IF(C73=0,0,SUM(G73:J73)/C73)</f>
        <v>0.4</v>
      </c>
      <c r="L73">
        <f t="shared" ref="L73:L86" si="47">IF(AND(C73&gt;-1,C73&lt;B73),1,0)</f>
        <v>1</v>
      </c>
      <c r="M73">
        <f t="shared" ref="M73:M86" si="48">K73*L73</f>
        <v>0.4</v>
      </c>
      <c r="N73">
        <f>SUM(M72:M86)/SUM(L72:L86)</f>
        <v>0.627777777777778</v>
      </c>
      <c r="Q73">
        <f t="shared" si="40"/>
        <v>0.0518827160493827</v>
      </c>
      <c r="R73">
        <f t="shared" si="41"/>
        <v>0.363636363636364</v>
      </c>
      <c r="S73">
        <f t="shared" si="42"/>
        <v>0.363636363636364</v>
      </c>
      <c r="T73">
        <f>SUM(S72:S86)/SUM(L72:L86)</f>
        <v>0.325940725940726</v>
      </c>
      <c r="W73">
        <f t="shared" si="43"/>
        <v>0.00142096110128078</v>
      </c>
      <c r="X73">
        <f t="shared" si="44"/>
        <v>1</v>
      </c>
    </row>
    <row r="74" spans="1:24">
      <c r="A74" s="4">
        <v>3</v>
      </c>
      <c r="B74" s="4">
        <v>9</v>
      </c>
      <c r="C74" s="4">
        <f t="shared" si="45"/>
        <v>9</v>
      </c>
      <c r="D74" s="4">
        <v>1</v>
      </c>
      <c r="E74" s="4">
        <v>-1</v>
      </c>
      <c r="F74" s="4">
        <v>1</v>
      </c>
      <c r="G74" s="4">
        <v>1</v>
      </c>
      <c r="H74" s="4">
        <v>2</v>
      </c>
      <c r="I74" s="4">
        <v>1</v>
      </c>
      <c r="J74" s="4">
        <v>0</v>
      </c>
      <c r="K74" s="4">
        <f t="shared" si="46"/>
        <v>0.444444444444444</v>
      </c>
      <c r="L74" s="4">
        <f t="shared" si="47"/>
        <v>0</v>
      </c>
      <c r="M74">
        <f t="shared" si="48"/>
        <v>0</v>
      </c>
      <c r="N74">
        <f>SUM(M72:M86)/SUM(L72:L86)</f>
        <v>0.627777777777778</v>
      </c>
      <c r="Q74">
        <f t="shared" si="40"/>
        <v>0</v>
      </c>
      <c r="R74">
        <f t="shared" si="41"/>
        <v>0.444444444444444</v>
      </c>
      <c r="S74">
        <f t="shared" si="42"/>
        <v>0</v>
      </c>
      <c r="T74">
        <f>SUM(S72:S86)/SUM(L72:L86)</f>
        <v>0.325940725940726</v>
      </c>
      <c r="W74">
        <f t="shared" si="43"/>
        <v>0</v>
      </c>
      <c r="X74">
        <f t="shared" si="44"/>
        <v>1</v>
      </c>
    </row>
    <row r="75" spans="1:24">
      <c r="A75">
        <v>4</v>
      </c>
      <c r="B75">
        <v>10</v>
      </c>
      <c r="C75">
        <f t="shared" si="45"/>
        <v>9</v>
      </c>
      <c r="D75">
        <v>1</v>
      </c>
      <c r="E75">
        <v>0</v>
      </c>
      <c r="F75">
        <v>1</v>
      </c>
      <c r="G75" s="2">
        <v>1</v>
      </c>
      <c r="H75">
        <v>2</v>
      </c>
      <c r="I75">
        <v>1</v>
      </c>
      <c r="J75" s="2">
        <v>0</v>
      </c>
      <c r="K75">
        <f t="shared" si="46"/>
        <v>0.444444444444444</v>
      </c>
      <c r="L75">
        <f t="shared" si="47"/>
        <v>1</v>
      </c>
      <c r="M75">
        <f t="shared" si="48"/>
        <v>0.444444444444444</v>
      </c>
      <c r="N75">
        <f>SUM(M72:M86)/SUM(L72:L86)</f>
        <v>0.627777777777778</v>
      </c>
      <c r="Q75">
        <f t="shared" si="40"/>
        <v>0.0336111111111111</v>
      </c>
      <c r="R75">
        <f t="shared" si="41"/>
        <v>0.4</v>
      </c>
      <c r="S75">
        <f t="shared" si="42"/>
        <v>0.4</v>
      </c>
      <c r="T75">
        <f>SUM(S72:S86)/SUM(L72:L86)</f>
        <v>0.325940725940726</v>
      </c>
      <c r="W75">
        <f t="shared" si="43"/>
        <v>0.00548477607418666</v>
      </c>
      <c r="X75">
        <f t="shared" si="44"/>
        <v>1</v>
      </c>
    </row>
    <row r="76" spans="1:24">
      <c r="A76">
        <v>5</v>
      </c>
      <c r="B76">
        <v>13</v>
      </c>
      <c r="C76">
        <f t="shared" si="45"/>
        <v>12</v>
      </c>
      <c r="D76">
        <v>1</v>
      </c>
      <c r="E76">
        <v>0</v>
      </c>
      <c r="F76">
        <v>1</v>
      </c>
      <c r="G76">
        <v>3</v>
      </c>
      <c r="H76">
        <v>1</v>
      </c>
      <c r="I76">
        <v>0</v>
      </c>
      <c r="J76">
        <v>1</v>
      </c>
      <c r="K76">
        <f t="shared" si="46"/>
        <v>0.416666666666667</v>
      </c>
      <c r="L76">
        <f t="shared" si="47"/>
        <v>1</v>
      </c>
      <c r="M76">
        <f t="shared" si="48"/>
        <v>0.416666666666667</v>
      </c>
      <c r="N76">
        <f>SUM(M72:M86)/SUM(L72:L86)</f>
        <v>0.627777777777778</v>
      </c>
      <c r="Q76">
        <f t="shared" si="40"/>
        <v>0.0445679012345678</v>
      </c>
      <c r="R76">
        <f t="shared" si="41"/>
        <v>0.384615384615385</v>
      </c>
      <c r="S76">
        <f t="shared" si="42"/>
        <v>0.384615384615385</v>
      </c>
      <c r="T76">
        <f>SUM(S72:S86)/SUM(L72:L86)</f>
        <v>0.325940725940726</v>
      </c>
      <c r="W76">
        <f t="shared" si="43"/>
        <v>0.0034427155705877</v>
      </c>
      <c r="X76">
        <f t="shared" si="44"/>
        <v>1</v>
      </c>
    </row>
    <row r="77" spans="1:24">
      <c r="A77" s="4">
        <v>6</v>
      </c>
      <c r="B77" s="4">
        <v>15</v>
      </c>
      <c r="C77" s="4">
        <f t="shared" si="45"/>
        <v>15</v>
      </c>
      <c r="D77" s="4">
        <v>1</v>
      </c>
      <c r="E77" s="4">
        <v>1</v>
      </c>
      <c r="F77" s="4">
        <v>1</v>
      </c>
      <c r="G77" s="4">
        <v>2</v>
      </c>
      <c r="H77" s="4">
        <v>1</v>
      </c>
      <c r="I77" s="4">
        <v>1</v>
      </c>
      <c r="J77" s="4">
        <v>1</v>
      </c>
      <c r="K77" s="4">
        <f t="shared" si="46"/>
        <v>0.333333333333333</v>
      </c>
      <c r="L77" s="4">
        <f t="shared" si="47"/>
        <v>0</v>
      </c>
      <c r="M77">
        <f t="shared" si="48"/>
        <v>0</v>
      </c>
      <c r="N77">
        <f>SUM(M72:M86)/SUM(L72:L86)</f>
        <v>0.627777777777778</v>
      </c>
      <c r="Q77">
        <f t="shared" si="40"/>
        <v>0</v>
      </c>
      <c r="R77">
        <f t="shared" si="41"/>
        <v>0.333333333333333</v>
      </c>
      <c r="S77">
        <f t="shared" si="42"/>
        <v>0</v>
      </c>
      <c r="T77">
        <f>SUM(S72:S86)/SUM(L72:L86)</f>
        <v>0.325940725940726</v>
      </c>
      <c r="W77">
        <f t="shared" si="43"/>
        <v>0</v>
      </c>
      <c r="X77">
        <f t="shared" si="44"/>
        <v>1</v>
      </c>
    </row>
    <row r="78" spans="1:24">
      <c r="A78" s="4">
        <v>7</v>
      </c>
      <c r="B78" s="4">
        <v>6</v>
      </c>
      <c r="C78" s="4">
        <f t="shared" si="45"/>
        <v>6</v>
      </c>
      <c r="D78" s="4">
        <v>1</v>
      </c>
      <c r="E78" s="4">
        <v>0</v>
      </c>
      <c r="F78" s="4">
        <v>1</v>
      </c>
      <c r="G78" s="4">
        <v>2</v>
      </c>
      <c r="H78" s="4">
        <v>1</v>
      </c>
      <c r="I78" s="4">
        <v>0</v>
      </c>
      <c r="J78" s="4">
        <v>0</v>
      </c>
      <c r="K78" s="4">
        <f t="shared" si="46"/>
        <v>0.5</v>
      </c>
      <c r="L78" s="4">
        <f t="shared" si="47"/>
        <v>0</v>
      </c>
      <c r="M78">
        <f t="shared" si="48"/>
        <v>0</v>
      </c>
      <c r="N78">
        <f>SUM(M72:M86)/SUM(L72:L86)</f>
        <v>0.627777777777778</v>
      </c>
      <c r="Q78">
        <f t="shared" si="40"/>
        <v>0</v>
      </c>
      <c r="R78">
        <f t="shared" si="41"/>
        <v>0.5</v>
      </c>
      <c r="S78">
        <f t="shared" si="42"/>
        <v>0</v>
      </c>
      <c r="T78">
        <f>SUM(S72:S86)/SUM(L72:L86)</f>
        <v>0.325940725940726</v>
      </c>
      <c r="W78">
        <f t="shared" si="43"/>
        <v>0</v>
      </c>
      <c r="X78">
        <f t="shared" si="44"/>
        <v>1</v>
      </c>
    </row>
    <row r="79" spans="1:24">
      <c r="A79">
        <v>8</v>
      </c>
      <c r="B79">
        <v>10</v>
      </c>
      <c r="C79">
        <f t="shared" si="45"/>
        <v>9</v>
      </c>
      <c r="D79">
        <v>0</v>
      </c>
      <c r="E79">
        <v>1</v>
      </c>
      <c r="F79">
        <v>1</v>
      </c>
      <c r="G79">
        <v>1</v>
      </c>
      <c r="H79">
        <v>1</v>
      </c>
      <c r="I79">
        <v>1</v>
      </c>
      <c r="J79">
        <v>0</v>
      </c>
      <c r="K79">
        <f t="shared" si="46"/>
        <v>0.333333333333333</v>
      </c>
      <c r="L79">
        <f t="shared" si="47"/>
        <v>1</v>
      </c>
      <c r="M79">
        <f t="shared" si="48"/>
        <v>0.333333333333333</v>
      </c>
      <c r="N79">
        <f>SUM(M72:M86)/SUM(L72:L86)</f>
        <v>0.627777777777778</v>
      </c>
      <c r="Q79">
        <f t="shared" si="40"/>
        <v>0.0866975308641975</v>
      </c>
      <c r="R79">
        <f t="shared" si="41"/>
        <v>0.3</v>
      </c>
      <c r="S79">
        <f t="shared" si="42"/>
        <v>0.3</v>
      </c>
      <c r="T79">
        <f>SUM(S72:S86)/SUM(L72:L86)</f>
        <v>0.325940725940726</v>
      </c>
      <c r="W79">
        <f t="shared" si="43"/>
        <v>0.000672921262331855</v>
      </c>
      <c r="X79">
        <f t="shared" si="44"/>
        <v>1</v>
      </c>
    </row>
    <row r="80" spans="1:24">
      <c r="A80" s="4">
        <v>9</v>
      </c>
      <c r="B80" s="4">
        <v>5</v>
      </c>
      <c r="C80" s="4">
        <f t="shared" si="45"/>
        <v>5</v>
      </c>
      <c r="D80" s="4">
        <v>0</v>
      </c>
      <c r="E80" s="4">
        <v>0</v>
      </c>
      <c r="F80" s="4">
        <v>1</v>
      </c>
      <c r="G80" s="4">
        <v>0</v>
      </c>
      <c r="H80" s="4">
        <v>0</v>
      </c>
      <c r="I80" s="4">
        <v>1</v>
      </c>
      <c r="J80" s="4">
        <v>1</v>
      </c>
      <c r="K80" s="4">
        <f t="shared" si="46"/>
        <v>0.4</v>
      </c>
      <c r="L80" s="4">
        <f t="shared" si="47"/>
        <v>0</v>
      </c>
      <c r="M80">
        <f t="shared" si="48"/>
        <v>0</v>
      </c>
      <c r="N80">
        <f>SUM(M72:M86)/SUM(L72:L86)</f>
        <v>0.627777777777778</v>
      </c>
      <c r="Q80">
        <f t="shared" si="40"/>
        <v>0</v>
      </c>
      <c r="R80">
        <f t="shared" si="41"/>
        <v>0.4</v>
      </c>
      <c r="S80">
        <f t="shared" si="42"/>
        <v>0</v>
      </c>
      <c r="T80">
        <f>SUM(S72:S86)/SUM(L72:L86)</f>
        <v>0.325940725940726</v>
      </c>
      <c r="W80">
        <f t="shared" si="43"/>
        <v>0</v>
      </c>
      <c r="X80">
        <f t="shared" si="44"/>
        <v>1</v>
      </c>
    </row>
    <row r="81" spans="1:24">
      <c r="A81">
        <v>10</v>
      </c>
      <c r="B81">
        <v>10</v>
      </c>
      <c r="C81">
        <f t="shared" si="45"/>
        <v>5</v>
      </c>
      <c r="D81">
        <v>0</v>
      </c>
      <c r="E81">
        <v>-1</v>
      </c>
      <c r="F81">
        <f>IF(SUM(G81:J81)&gt;0,1,0)</f>
        <v>1</v>
      </c>
      <c r="G81">
        <v>2</v>
      </c>
      <c r="H81">
        <v>2</v>
      </c>
      <c r="I81">
        <v>0</v>
      </c>
      <c r="J81">
        <v>0</v>
      </c>
      <c r="K81">
        <f>IF(C81=0,1,SUM(G81:J81)/C81)</f>
        <v>0.8</v>
      </c>
      <c r="L81">
        <f t="shared" si="47"/>
        <v>1</v>
      </c>
      <c r="M81">
        <f t="shared" si="48"/>
        <v>0.8</v>
      </c>
      <c r="N81">
        <f>SUM(M72:M86)/SUM(L72:L86)</f>
        <v>0.627777777777778</v>
      </c>
      <c r="Q81">
        <f t="shared" si="40"/>
        <v>0.0296604938271606</v>
      </c>
      <c r="R81">
        <f t="shared" si="41"/>
        <v>0.4</v>
      </c>
      <c r="S81">
        <f t="shared" si="42"/>
        <v>0.4</v>
      </c>
      <c r="T81">
        <f>SUM(S72:S86)/SUM(L72:L86)</f>
        <v>0.325940725940726</v>
      </c>
      <c r="W81">
        <f t="shared" si="43"/>
        <v>0.00548477607418666</v>
      </c>
      <c r="X81">
        <f t="shared" si="44"/>
        <v>1</v>
      </c>
    </row>
    <row r="82" spans="1:24">
      <c r="A82" s="2">
        <v>11</v>
      </c>
      <c r="B82" s="2">
        <v>6</v>
      </c>
      <c r="C82" s="2">
        <f t="shared" si="45"/>
        <v>2</v>
      </c>
      <c r="D82" s="2">
        <v>1</v>
      </c>
      <c r="E82" s="2">
        <v>-1</v>
      </c>
      <c r="F82" s="2">
        <f>IF(SUM(G82:J82)&gt;0,1,0)</f>
        <v>1</v>
      </c>
      <c r="G82" s="3">
        <v>1</v>
      </c>
      <c r="H82">
        <v>1</v>
      </c>
      <c r="I82">
        <v>0</v>
      </c>
      <c r="J82">
        <v>0</v>
      </c>
      <c r="K82" s="2">
        <f t="shared" ref="K82:K86" si="49">IF(C82=0,0,SUM(G82:J82)/C82)</f>
        <v>1</v>
      </c>
      <c r="L82">
        <f t="shared" si="47"/>
        <v>1</v>
      </c>
      <c r="M82">
        <f t="shared" si="48"/>
        <v>1</v>
      </c>
      <c r="N82">
        <f>SUM(M72:M86)/SUM(L72:L86)</f>
        <v>0.627777777777778</v>
      </c>
      <c r="Q82">
        <f t="shared" si="40"/>
        <v>0.138549382716049</v>
      </c>
      <c r="R82">
        <f t="shared" si="41"/>
        <v>0.333333333333333</v>
      </c>
      <c r="S82">
        <f t="shared" si="42"/>
        <v>0.333333333333333</v>
      </c>
      <c r="T82">
        <f>SUM(S72:S86)/SUM(L72:L86)</f>
        <v>0.325940725940726</v>
      </c>
      <c r="W82">
        <f t="shared" si="43"/>
        <v>5.46506440612326e-5</v>
      </c>
      <c r="X82">
        <f t="shared" si="44"/>
        <v>1</v>
      </c>
    </row>
    <row r="83" spans="1:24">
      <c r="A83" s="2">
        <v>12</v>
      </c>
      <c r="B83" s="2">
        <v>10</v>
      </c>
      <c r="C83" s="2">
        <f t="shared" si="45"/>
        <v>1</v>
      </c>
      <c r="D83" s="2">
        <v>0</v>
      </c>
      <c r="E83" s="2">
        <v>-1</v>
      </c>
      <c r="F83" s="2">
        <f t="shared" ref="F83:F86" si="50">IF(SUM(G83:J83)&gt;0,1,0)</f>
        <v>1</v>
      </c>
      <c r="G83" s="3">
        <v>1</v>
      </c>
      <c r="H83">
        <v>0</v>
      </c>
      <c r="I83">
        <v>0</v>
      </c>
      <c r="J83">
        <v>0</v>
      </c>
      <c r="K83" s="2">
        <f t="shared" si="49"/>
        <v>1</v>
      </c>
      <c r="L83">
        <f t="shared" si="47"/>
        <v>1</v>
      </c>
      <c r="M83">
        <f t="shared" si="48"/>
        <v>1</v>
      </c>
      <c r="N83">
        <f>SUM(M72:M86)/SUM(L72:L86)</f>
        <v>0.627777777777778</v>
      </c>
      <c r="Q83">
        <f t="shared" si="40"/>
        <v>0.138549382716049</v>
      </c>
      <c r="R83">
        <f t="shared" si="41"/>
        <v>0.1</v>
      </c>
      <c r="S83">
        <f t="shared" si="42"/>
        <v>0.1</v>
      </c>
      <c r="T83">
        <f>SUM(S72:S86)/SUM(L72:L86)</f>
        <v>0.325940725940726</v>
      </c>
      <c r="W83">
        <f t="shared" si="43"/>
        <v>0.0510492116386222</v>
      </c>
      <c r="X83">
        <f t="shared" si="44"/>
        <v>1</v>
      </c>
    </row>
    <row r="84" spans="1:24">
      <c r="A84" s="2">
        <v>13</v>
      </c>
      <c r="B84" s="2">
        <v>4</v>
      </c>
      <c r="C84" s="2">
        <f t="shared" si="45"/>
        <v>-1</v>
      </c>
      <c r="D84" s="2">
        <v>1</v>
      </c>
      <c r="E84" s="2">
        <v>-1</v>
      </c>
      <c r="F84" s="2">
        <f t="shared" si="50"/>
        <v>0</v>
      </c>
      <c r="G84">
        <v>0</v>
      </c>
      <c r="H84">
        <v>0</v>
      </c>
      <c r="I84">
        <v>0</v>
      </c>
      <c r="J84">
        <v>0</v>
      </c>
      <c r="K84" s="2">
        <f t="shared" si="49"/>
        <v>0</v>
      </c>
      <c r="L84" s="6">
        <f t="shared" si="47"/>
        <v>0</v>
      </c>
      <c r="M84">
        <f t="shared" si="48"/>
        <v>0</v>
      </c>
      <c r="N84">
        <f>SUM(M72:M86)/SUM(L72:L86)</f>
        <v>0.627777777777778</v>
      </c>
      <c r="Q84">
        <f t="shared" si="40"/>
        <v>0</v>
      </c>
      <c r="R84">
        <f t="shared" si="41"/>
        <v>0</v>
      </c>
      <c r="S84">
        <f t="shared" si="42"/>
        <v>0</v>
      </c>
      <c r="T84">
        <f>SUM(S72:S86)/SUM(L72:L86)</f>
        <v>0.325940725940726</v>
      </c>
      <c r="W84">
        <f t="shared" si="43"/>
        <v>0</v>
      </c>
      <c r="X84">
        <f t="shared" si="44"/>
        <v>0</v>
      </c>
    </row>
    <row r="85" spans="1:24">
      <c r="A85" s="2">
        <v>14</v>
      </c>
      <c r="B85" s="2">
        <v>8</v>
      </c>
      <c r="C85" s="2">
        <f t="shared" si="45"/>
        <v>-1</v>
      </c>
      <c r="D85" s="2">
        <v>0</v>
      </c>
      <c r="E85" s="2">
        <v>-1</v>
      </c>
      <c r="F85" s="2">
        <f t="shared" si="50"/>
        <v>0</v>
      </c>
      <c r="G85">
        <v>0</v>
      </c>
      <c r="H85">
        <v>0</v>
      </c>
      <c r="I85">
        <v>0</v>
      </c>
      <c r="J85">
        <v>0</v>
      </c>
      <c r="K85" s="2">
        <f t="shared" si="49"/>
        <v>0</v>
      </c>
      <c r="L85" s="6">
        <f t="shared" si="47"/>
        <v>0</v>
      </c>
      <c r="M85">
        <f t="shared" si="48"/>
        <v>0</v>
      </c>
      <c r="N85">
        <f>SUM(M72:M86)/SUM(L72:L86)</f>
        <v>0.627777777777778</v>
      </c>
      <c r="Q85">
        <f t="shared" si="40"/>
        <v>0</v>
      </c>
      <c r="R85">
        <f t="shared" si="41"/>
        <v>0</v>
      </c>
      <c r="S85">
        <f t="shared" si="42"/>
        <v>0</v>
      </c>
      <c r="T85">
        <f>SUM(S72:S86)/SUM(L72:L86)</f>
        <v>0.325940725940726</v>
      </c>
      <c r="W85">
        <f t="shared" si="43"/>
        <v>0</v>
      </c>
      <c r="X85">
        <f t="shared" si="44"/>
        <v>0</v>
      </c>
    </row>
    <row r="86" spans="1:24">
      <c r="A86" s="2">
        <v>15</v>
      </c>
      <c r="B86" s="2">
        <v>5</v>
      </c>
      <c r="C86" s="2">
        <f t="shared" si="45"/>
        <v>-2</v>
      </c>
      <c r="D86" s="2">
        <v>1</v>
      </c>
      <c r="E86" s="2">
        <v>-1</v>
      </c>
      <c r="F86" s="2">
        <f t="shared" si="50"/>
        <v>0</v>
      </c>
      <c r="G86">
        <v>0</v>
      </c>
      <c r="H86">
        <v>0</v>
      </c>
      <c r="I86">
        <v>0</v>
      </c>
      <c r="J86">
        <v>0</v>
      </c>
      <c r="K86" s="2">
        <f t="shared" si="49"/>
        <v>0</v>
      </c>
      <c r="L86" s="6">
        <f t="shared" si="47"/>
        <v>0</v>
      </c>
      <c r="M86">
        <f t="shared" si="48"/>
        <v>0</v>
      </c>
      <c r="N86">
        <f>SUM(M72:M86)/SUM(L72:L86)</f>
        <v>0.627777777777778</v>
      </c>
      <c r="Q86">
        <f t="shared" si="40"/>
        <v>0</v>
      </c>
      <c r="R86">
        <f t="shared" si="41"/>
        <v>0</v>
      </c>
      <c r="S86">
        <f t="shared" si="42"/>
        <v>0</v>
      </c>
      <c r="T86">
        <f>SUM(S72:S86)/SUM(L72:L86)</f>
        <v>0.325940725940726</v>
      </c>
      <c r="W86">
        <f t="shared" si="43"/>
        <v>0</v>
      </c>
      <c r="X86">
        <f t="shared" si="44"/>
        <v>0</v>
      </c>
    </row>
    <row r="87" spans="11:12">
      <c r="K87" t="s">
        <v>19</v>
      </c>
      <c r="L87">
        <f>SUM(L72:L86)</f>
        <v>7</v>
      </c>
    </row>
    <row r="88" spans="1:24">
      <c r="A88">
        <f>A71+1</f>
        <v>6</v>
      </c>
      <c r="B88" t="s">
        <v>1</v>
      </c>
      <c r="C88" t="s">
        <v>2</v>
      </c>
      <c r="D88" t="s">
        <v>3</v>
      </c>
      <c r="E88" t="s">
        <v>4</v>
      </c>
      <c r="F88" t="s">
        <v>5</v>
      </c>
      <c r="G88" s="2" t="s">
        <v>6</v>
      </c>
      <c r="H88" s="2" t="s">
        <v>7</v>
      </c>
      <c r="I88" s="2" t="s">
        <v>8</v>
      </c>
      <c r="J88" s="2" t="s">
        <v>9</v>
      </c>
      <c r="K88" s="2" t="s">
        <v>10</v>
      </c>
      <c r="L88" s="2" t="s">
        <v>11</v>
      </c>
      <c r="M88" s="2" t="s">
        <v>18</v>
      </c>
      <c r="N88" t="s">
        <v>13</v>
      </c>
      <c r="O88" t="s">
        <v>14</v>
      </c>
      <c r="P88" t="s">
        <v>15</v>
      </c>
      <c r="R88" t="s">
        <v>17</v>
      </c>
      <c r="S88" t="s">
        <v>12</v>
      </c>
      <c r="T88" t="s">
        <v>13</v>
      </c>
      <c r="U88" t="s">
        <v>14</v>
      </c>
      <c r="V88" t="s">
        <v>15</v>
      </c>
      <c r="W88" t="s">
        <v>16</v>
      </c>
      <c r="X88" t="s">
        <v>28</v>
      </c>
    </row>
    <row r="89" spans="1:28">
      <c r="A89" s="4">
        <v>1</v>
      </c>
      <c r="B89" s="4">
        <v>6</v>
      </c>
      <c r="C89" s="4">
        <f>IF(C72&lt;B72,C72+1,C72)</f>
        <v>6</v>
      </c>
      <c r="D89" s="4">
        <v>1</v>
      </c>
      <c r="E89" s="4">
        <v>-1</v>
      </c>
      <c r="F89" s="4">
        <v>1</v>
      </c>
      <c r="G89" s="4">
        <v>2</v>
      </c>
      <c r="H89" s="4">
        <v>0</v>
      </c>
      <c r="I89" s="4">
        <v>0</v>
      </c>
      <c r="J89" s="4">
        <v>0</v>
      </c>
      <c r="K89" s="4">
        <f>IF(C89=0,0,SUM(G89:J89)/C89)</f>
        <v>0.333333333333333</v>
      </c>
      <c r="L89" s="4">
        <f>IF(AND(C89&gt;-1,C89&lt;B89),1,0)</f>
        <v>0</v>
      </c>
      <c r="M89">
        <f>K89*L89</f>
        <v>0</v>
      </c>
      <c r="N89">
        <f>SUM(M89:M103)/SUM(L89:L103)</f>
        <v>0.533333333333333</v>
      </c>
      <c r="O89">
        <f>SQRT((1/SUM(L89:L103))*SUM(Q89:Q103))</f>
        <v>0.452155332208351</v>
      </c>
      <c r="P89">
        <f>POWER(O89,2)</f>
        <v>0.204444444444444</v>
      </c>
      <c r="Q89">
        <f t="shared" ref="Q89:Q103" si="51">IF(L89=1,POWER(N89-M89,2),0)</f>
        <v>0</v>
      </c>
      <c r="R89">
        <f t="shared" ref="R89:R103" si="52">SUM(G89:J89)/B89</f>
        <v>0.333333333333333</v>
      </c>
      <c r="S89">
        <f t="shared" ref="S89:S103" si="53">L89*R89</f>
        <v>0</v>
      </c>
      <c r="T89">
        <f>SUM(S89:S103)/SUM(L89:L103)</f>
        <v>0.22</v>
      </c>
      <c r="U89">
        <f>SQRT(1/SUM(L89:L103)*SUM(W89:W103))</f>
        <v>0.203960780543711</v>
      </c>
      <c r="V89">
        <f>POWER(U89,2)</f>
        <v>0.0416</v>
      </c>
      <c r="W89">
        <f t="shared" ref="W89:W103" si="54">POWER(T89-S89,2)*L89</f>
        <v>0</v>
      </c>
      <c r="X89">
        <f t="shared" ref="X89:X103" si="55">IF(C89&lt;0,0,1)</f>
        <v>1</v>
      </c>
      <c r="AB89" s="2"/>
    </row>
    <row r="90" spans="1:24">
      <c r="A90" s="4">
        <v>2</v>
      </c>
      <c r="B90" s="4">
        <v>11</v>
      </c>
      <c r="C90" s="4">
        <f t="shared" ref="C90:C103" si="56">IF(C73&lt;B73,C73+1,C73)</f>
        <v>11</v>
      </c>
      <c r="D90" s="4">
        <v>1</v>
      </c>
      <c r="E90" s="4">
        <v>-1</v>
      </c>
      <c r="F90" s="4">
        <v>1</v>
      </c>
      <c r="G90" s="4">
        <v>2</v>
      </c>
      <c r="H90" s="4">
        <v>2</v>
      </c>
      <c r="I90" s="4">
        <v>0</v>
      </c>
      <c r="J90" s="4">
        <v>0</v>
      </c>
      <c r="K90" s="4">
        <f t="shared" ref="K90:K97" si="57">IF(C90=0,0,SUM(G90:J90)/C90)</f>
        <v>0.363636363636364</v>
      </c>
      <c r="L90" s="4">
        <f t="shared" ref="L90:L103" si="58">IF(AND(C90&gt;-1,C90&lt;B90),1,0)</f>
        <v>0</v>
      </c>
      <c r="M90">
        <f t="shared" ref="M90:M103" si="59">K90*L90</f>
        <v>0</v>
      </c>
      <c r="N90">
        <f>SUM(M89:M103)/SUM(L89:L103)</f>
        <v>0.533333333333333</v>
      </c>
      <c r="Q90">
        <f t="shared" si="51"/>
        <v>0</v>
      </c>
      <c r="R90">
        <f t="shared" si="52"/>
        <v>0.363636363636364</v>
      </c>
      <c r="S90">
        <f t="shared" si="53"/>
        <v>0</v>
      </c>
      <c r="T90">
        <f>SUM(S89:S103)/SUM(L89:L103)</f>
        <v>0.22</v>
      </c>
      <c r="W90">
        <f t="shared" si="54"/>
        <v>0</v>
      </c>
      <c r="X90">
        <f t="shared" si="55"/>
        <v>1</v>
      </c>
    </row>
    <row r="91" spans="1:24">
      <c r="A91" s="4">
        <v>3</v>
      </c>
      <c r="B91" s="4">
        <v>9</v>
      </c>
      <c r="C91" s="4">
        <f t="shared" si="56"/>
        <v>9</v>
      </c>
      <c r="D91" s="4">
        <v>1</v>
      </c>
      <c r="E91" s="4">
        <v>-1</v>
      </c>
      <c r="F91" s="4">
        <v>1</v>
      </c>
      <c r="G91" s="4">
        <v>1</v>
      </c>
      <c r="H91" s="4">
        <v>2</v>
      </c>
      <c r="I91" s="4">
        <v>1</v>
      </c>
      <c r="J91" s="4">
        <v>0</v>
      </c>
      <c r="K91" s="4">
        <f t="shared" si="57"/>
        <v>0.444444444444444</v>
      </c>
      <c r="L91" s="4">
        <f t="shared" si="58"/>
        <v>0</v>
      </c>
      <c r="M91">
        <f t="shared" si="59"/>
        <v>0</v>
      </c>
      <c r="N91">
        <f>SUM(M89:M103)/SUM(L89:L103)</f>
        <v>0.533333333333333</v>
      </c>
      <c r="Q91">
        <f t="shared" si="51"/>
        <v>0</v>
      </c>
      <c r="R91">
        <f t="shared" si="52"/>
        <v>0.444444444444444</v>
      </c>
      <c r="S91">
        <f t="shared" si="53"/>
        <v>0</v>
      </c>
      <c r="T91">
        <f>SUM(S89:S103)/SUM(L89:L103)</f>
        <v>0.22</v>
      </c>
      <c r="W91">
        <f t="shared" si="54"/>
        <v>0</v>
      </c>
      <c r="X91">
        <f t="shared" si="55"/>
        <v>1</v>
      </c>
    </row>
    <row r="92" spans="1:24">
      <c r="A92" s="4">
        <v>4</v>
      </c>
      <c r="B92" s="4">
        <v>10</v>
      </c>
      <c r="C92" s="4">
        <f t="shared" si="56"/>
        <v>10</v>
      </c>
      <c r="D92" s="4">
        <v>1</v>
      </c>
      <c r="E92" s="4">
        <v>0</v>
      </c>
      <c r="F92" s="4">
        <v>1</v>
      </c>
      <c r="G92" s="4">
        <v>1</v>
      </c>
      <c r="H92" s="4">
        <v>2</v>
      </c>
      <c r="I92" s="4">
        <v>1</v>
      </c>
      <c r="J92" s="4">
        <v>0</v>
      </c>
      <c r="K92" s="4">
        <f t="shared" si="57"/>
        <v>0.4</v>
      </c>
      <c r="L92" s="4">
        <f t="shared" si="58"/>
        <v>0</v>
      </c>
      <c r="M92">
        <f t="shared" si="59"/>
        <v>0</v>
      </c>
      <c r="N92">
        <f>SUM(M89:M103)/SUM(L89:L103)</f>
        <v>0.533333333333333</v>
      </c>
      <c r="Q92">
        <f t="shared" si="51"/>
        <v>0</v>
      </c>
      <c r="R92">
        <f t="shared" si="52"/>
        <v>0.4</v>
      </c>
      <c r="S92">
        <f t="shared" si="53"/>
        <v>0</v>
      </c>
      <c r="T92">
        <f>SUM(S89:S103)/SUM(L89:L103)</f>
        <v>0.22</v>
      </c>
      <c r="W92">
        <f t="shared" si="54"/>
        <v>0</v>
      </c>
      <c r="X92">
        <f t="shared" si="55"/>
        <v>1</v>
      </c>
    </row>
    <row r="93" spans="1:24">
      <c r="A93" s="4">
        <v>5</v>
      </c>
      <c r="B93" s="4">
        <v>13</v>
      </c>
      <c r="C93" s="4">
        <f t="shared" si="56"/>
        <v>13</v>
      </c>
      <c r="D93" s="4">
        <v>1</v>
      </c>
      <c r="E93" s="4">
        <v>0</v>
      </c>
      <c r="F93" s="4">
        <v>1</v>
      </c>
      <c r="G93" s="4">
        <v>3</v>
      </c>
      <c r="H93" s="4">
        <v>1</v>
      </c>
      <c r="I93" s="4">
        <v>0</v>
      </c>
      <c r="J93" s="4">
        <v>1</v>
      </c>
      <c r="K93" s="4">
        <f t="shared" si="57"/>
        <v>0.384615384615385</v>
      </c>
      <c r="L93" s="4">
        <f t="shared" si="58"/>
        <v>0</v>
      </c>
      <c r="M93">
        <f t="shared" si="59"/>
        <v>0</v>
      </c>
      <c r="N93">
        <f>SUM(M89:M103)/SUM(L89:L103)</f>
        <v>0.533333333333333</v>
      </c>
      <c r="Q93">
        <f t="shared" si="51"/>
        <v>0</v>
      </c>
      <c r="R93">
        <f t="shared" si="52"/>
        <v>0.384615384615385</v>
      </c>
      <c r="S93">
        <f t="shared" si="53"/>
        <v>0</v>
      </c>
      <c r="T93">
        <f>SUM(S89:S103)/SUM(L89:L103)</f>
        <v>0.22</v>
      </c>
      <c r="W93">
        <f t="shared" si="54"/>
        <v>0</v>
      </c>
      <c r="X93">
        <f t="shared" si="55"/>
        <v>1</v>
      </c>
    </row>
    <row r="94" spans="1:24">
      <c r="A94" s="4">
        <v>6</v>
      </c>
      <c r="B94" s="4">
        <v>15</v>
      </c>
      <c r="C94" s="4">
        <f t="shared" si="56"/>
        <v>15</v>
      </c>
      <c r="D94" s="4">
        <v>1</v>
      </c>
      <c r="E94" s="4">
        <v>1</v>
      </c>
      <c r="F94" s="4">
        <v>1</v>
      </c>
      <c r="G94" s="4">
        <v>2</v>
      </c>
      <c r="H94" s="4">
        <v>1</v>
      </c>
      <c r="I94" s="4">
        <v>1</v>
      </c>
      <c r="J94" s="4">
        <v>1</v>
      </c>
      <c r="K94" s="4">
        <f t="shared" si="57"/>
        <v>0.333333333333333</v>
      </c>
      <c r="L94" s="4">
        <f t="shared" si="58"/>
        <v>0</v>
      </c>
      <c r="M94">
        <f t="shared" si="59"/>
        <v>0</v>
      </c>
      <c r="N94">
        <f>SUM(M89:M103)/SUM(L89:L103)</f>
        <v>0.533333333333333</v>
      </c>
      <c r="Q94">
        <f t="shared" si="51"/>
        <v>0</v>
      </c>
      <c r="R94">
        <f t="shared" si="52"/>
        <v>0.333333333333333</v>
      </c>
      <c r="S94">
        <f t="shared" si="53"/>
        <v>0</v>
      </c>
      <c r="T94">
        <f>SUM(S89:S103)/SUM(L89:L103)</f>
        <v>0.22</v>
      </c>
      <c r="W94">
        <f t="shared" si="54"/>
        <v>0</v>
      </c>
      <c r="X94">
        <f t="shared" si="55"/>
        <v>1</v>
      </c>
    </row>
    <row r="95" spans="1:24">
      <c r="A95" s="4">
        <v>7</v>
      </c>
      <c r="B95" s="4">
        <v>6</v>
      </c>
      <c r="C95" s="4">
        <f t="shared" si="56"/>
        <v>6</v>
      </c>
      <c r="D95" s="4">
        <v>1</v>
      </c>
      <c r="E95" s="4">
        <v>0</v>
      </c>
      <c r="F95" s="4">
        <v>1</v>
      </c>
      <c r="G95" s="4">
        <v>2</v>
      </c>
      <c r="H95" s="4">
        <v>1</v>
      </c>
      <c r="I95" s="4">
        <v>0</v>
      </c>
      <c r="J95" s="4">
        <v>0</v>
      </c>
      <c r="K95" s="4">
        <f t="shared" si="57"/>
        <v>0.5</v>
      </c>
      <c r="L95" s="4">
        <f t="shared" si="58"/>
        <v>0</v>
      </c>
      <c r="M95">
        <f t="shared" si="59"/>
        <v>0</v>
      </c>
      <c r="N95">
        <f>SUM(M89:M103)/SUM(L89:L103)</f>
        <v>0.533333333333333</v>
      </c>
      <c r="Q95">
        <f t="shared" si="51"/>
        <v>0</v>
      </c>
      <c r="R95">
        <f t="shared" si="52"/>
        <v>0.5</v>
      </c>
      <c r="S95">
        <f t="shared" si="53"/>
        <v>0</v>
      </c>
      <c r="T95">
        <f>SUM(S89:S103)/SUM(L89:L103)</f>
        <v>0.22</v>
      </c>
      <c r="W95">
        <f t="shared" si="54"/>
        <v>0</v>
      </c>
      <c r="X95">
        <f t="shared" si="55"/>
        <v>1</v>
      </c>
    </row>
    <row r="96" spans="1:24">
      <c r="A96" s="4">
        <v>8</v>
      </c>
      <c r="B96" s="4">
        <v>10</v>
      </c>
      <c r="C96" s="4">
        <f t="shared" si="56"/>
        <v>10</v>
      </c>
      <c r="D96" s="4">
        <v>0</v>
      </c>
      <c r="E96" s="4">
        <v>1</v>
      </c>
      <c r="F96" s="4">
        <v>1</v>
      </c>
      <c r="G96" s="4">
        <v>1</v>
      </c>
      <c r="H96" s="4">
        <v>1</v>
      </c>
      <c r="I96" s="4">
        <v>1</v>
      </c>
      <c r="J96" s="4">
        <v>0</v>
      </c>
      <c r="K96" s="4">
        <f t="shared" si="57"/>
        <v>0.3</v>
      </c>
      <c r="L96" s="4">
        <f t="shared" si="58"/>
        <v>0</v>
      </c>
      <c r="M96">
        <f t="shared" si="59"/>
        <v>0</v>
      </c>
      <c r="N96">
        <f>SUM(M89:M103)/SUM(L89:L103)</f>
        <v>0.533333333333333</v>
      </c>
      <c r="Q96">
        <f t="shared" si="51"/>
        <v>0</v>
      </c>
      <c r="R96">
        <f t="shared" si="52"/>
        <v>0.3</v>
      </c>
      <c r="S96">
        <f t="shared" si="53"/>
        <v>0</v>
      </c>
      <c r="T96">
        <f>SUM(S89:S103)/SUM(L89:L103)</f>
        <v>0.22</v>
      </c>
      <c r="W96">
        <f t="shared" si="54"/>
        <v>0</v>
      </c>
      <c r="X96">
        <f t="shared" si="55"/>
        <v>1</v>
      </c>
    </row>
    <row r="97" spans="1:24">
      <c r="A97" s="4">
        <v>9</v>
      </c>
      <c r="B97" s="4">
        <v>5</v>
      </c>
      <c r="C97" s="4">
        <f t="shared" si="56"/>
        <v>5</v>
      </c>
      <c r="D97" s="4">
        <v>0</v>
      </c>
      <c r="E97" s="4">
        <v>0</v>
      </c>
      <c r="F97" s="4">
        <v>1</v>
      </c>
      <c r="G97" s="4">
        <v>0</v>
      </c>
      <c r="H97" s="4">
        <v>0</v>
      </c>
      <c r="I97" s="4">
        <v>1</v>
      </c>
      <c r="J97" s="4">
        <v>1</v>
      </c>
      <c r="K97" s="4">
        <f t="shared" si="57"/>
        <v>0.4</v>
      </c>
      <c r="L97" s="4">
        <f t="shared" si="58"/>
        <v>0</v>
      </c>
      <c r="M97">
        <f t="shared" si="59"/>
        <v>0</v>
      </c>
      <c r="N97">
        <f>SUM(M89:M103)/SUM(L89:L103)</f>
        <v>0.533333333333333</v>
      </c>
      <c r="Q97">
        <f t="shared" si="51"/>
        <v>0</v>
      </c>
      <c r="R97">
        <f t="shared" si="52"/>
        <v>0.4</v>
      </c>
      <c r="S97">
        <f t="shared" si="53"/>
        <v>0</v>
      </c>
      <c r="T97">
        <f>SUM(S89:S103)/SUM(L89:L103)</f>
        <v>0.22</v>
      </c>
      <c r="W97">
        <f t="shared" si="54"/>
        <v>0</v>
      </c>
      <c r="X97">
        <f t="shared" si="55"/>
        <v>1</v>
      </c>
    </row>
    <row r="98" spans="1:24">
      <c r="A98">
        <v>10</v>
      </c>
      <c r="B98">
        <v>10</v>
      </c>
      <c r="C98">
        <f t="shared" si="56"/>
        <v>6</v>
      </c>
      <c r="D98">
        <v>0</v>
      </c>
      <c r="E98">
        <v>-1</v>
      </c>
      <c r="F98">
        <f>IF(SUM(G98:J98)&gt;0,1,0)</f>
        <v>1</v>
      </c>
      <c r="G98">
        <v>2</v>
      </c>
      <c r="H98">
        <v>2</v>
      </c>
      <c r="I98">
        <v>0</v>
      </c>
      <c r="J98">
        <v>0</v>
      </c>
      <c r="K98">
        <f>IF(C98=0,1,SUM(G98:J98)/C98)</f>
        <v>0.666666666666667</v>
      </c>
      <c r="L98">
        <f t="shared" si="58"/>
        <v>1</v>
      </c>
      <c r="M98">
        <f t="shared" si="59"/>
        <v>0.666666666666667</v>
      </c>
      <c r="N98">
        <f>SUM(M89:M103)/SUM(L89:L103)</f>
        <v>0.533333333333333</v>
      </c>
      <c r="Q98">
        <f t="shared" si="51"/>
        <v>0.0177777777777778</v>
      </c>
      <c r="R98">
        <f t="shared" si="52"/>
        <v>0.4</v>
      </c>
      <c r="S98">
        <f t="shared" si="53"/>
        <v>0.4</v>
      </c>
      <c r="T98">
        <f>SUM(S89:S103)/SUM(L89:L103)</f>
        <v>0.22</v>
      </c>
      <c r="W98">
        <f t="shared" si="54"/>
        <v>0.0324</v>
      </c>
      <c r="X98">
        <f t="shared" si="55"/>
        <v>1</v>
      </c>
    </row>
    <row r="99" spans="1:24">
      <c r="A99" s="2">
        <v>11</v>
      </c>
      <c r="B99" s="2">
        <v>6</v>
      </c>
      <c r="C99" s="2">
        <f t="shared" si="56"/>
        <v>3</v>
      </c>
      <c r="D99" s="2">
        <v>1</v>
      </c>
      <c r="E99" s="2">
        <v>-1</v>
      </c>
      <c r="F99" s="2">
        <f>IF(SUM(G99:J99)&gt;0,1,0)</f>
        <v>1</v>
      </c>
      <c r="G99">
        <v>2</v>
      </c>
      <c r="H99">
        <v>1</v>
      </c>
      <c r="I99">
        <v>0</v>
      </c>
      <c r="J99">
        <v>0</v>
      </c>
      <c r="K99" s="2">
        <f t="shared" ref="K99:K103" si="60">IF(C99=0,0,SUM(G99:J99)/C99)</f>
        <v>1</v>
      </c>
      <c r="L99">
        <f t="shared" si="58"/>
        <v>1</v>
      </c>
      <c r="M99">
        <f t="shared" si="59"/>
        <v>1</v>
      </c>
      <c r="N99">
        <f>SUM(M89:M103)/SUM(L89:L103)</f>
        <v>0.533333333333333</v>
      </c>
      <c r="Q99">
        <f t="shared" si="51"/>
        <v>0.217777777777778</v>
      </c>
      <c r="R99">
        <f t="shared" si="52"/>
        <v>0.5</v>
      </c>
      <c r="S99">
        <f t="shared" si="53"/>
        <v>0.5</v>
      </c>
      <c r="T99">
        <f>SUM(S89:S103)/SUM(L89:L103)</f>
        <v>0.22</v>
      </c>
      <c r="W99">
        <f t="shared" si="54"/>
        <v>0.0784</v>
      </c>
      <c r="X99">
        <f t="shared" si="55"/>
        <v>1</v>
      </c>
    </row>
    <row r="100" spans="1:24">
      <c r="A100" s="2">
        <v>12</v>
      </c>
      <c r="B100" s="2">
        <v>10</v>
      </c>
      <c r="C100" s="2">
        <f t="shared" si="56"/>
        <v>2</v>
      </c>
      <c r="D100" s="2">
        <v>0</v>
      </c>
      <c r="E100" s="2">
        <v>-1</v>
      </c>
      <c r="F100" s="2">
        <f t="shared" ref="F100:F103" si="61">IF(SUM(G100:J100)&gt;0,1,0)</f>
        <v>1</v>
      </c>
      <c r="G100">
        <v>2</v>
      </c>
      <c r="H100">
        <v>0</v>
      </c>
      <c r="I100">
        <v>0</v>
      </c>
      <c r="J100">
        <v>0</v>
      </c>
      <c r="K100" s="2">
        <f t="shared" si="60"/>
        <v>1</v>
      </c>
      <c r="L100">
        <f t="shared" si="58"/>
        <v>1</v>
      </c>
      <c r="M100">
        <f t="shared" si="59"/>
        <v>1</v>
      </c>
      <c r="N100">
        <f>SUM(M89:M103)/SUM(L89:L103)</f>
        <v>0.533333333333333</v>
      </c>
      <c r="Q100">
        <f t="shared" si="51"/>
        <v>0.217777777777778</v>
      </c>
      <c r="R100">
        <f t="shared" si="52"/>
        <v>0.2</v>
      </c>
      <c r="S100">
        <f t="shared" si="53"/>
        <v>0.2</v>
      </c>
      <c r="T100">
        <f>SUM(S89:S103)/SUM(L89:L103)</f>
        <v>0.22</v>
      </c>
      <c r="W100">
        <f t="shared" si="54"/>
        <v>0.000400000000000001</v>
      </c>
      <c r="X100">
        <f t="shared" si="55"/>
        <v>1</v>
      </c>
    </row>
    <row r="101" spans="1:24">
      <c r="A101" s="2">
        <v>13</v>
      </c>
      <c r="B101" s="2">
        <v>4</v>
      </c>
      <c r="C101" s="2">
        <f t="shared" si="56"/>
        <v>0</v>
      </c>
      <c r="D101" s="2">
        <v>1</v>
      </c>
      <c r="E101" s="2">
        <v>-1</v>
      </c>
      <c r="F101" s="2">
        <f t="shared" si="61"/>
        <v>0</v>
      </c>
      <c r="G101" s="3">
        <v>0</v>
      </c>
      <c r="H101">
        <v>0</v>
      </c>
      <c r="I101">
        <v>0</v>
      </c>
      <c r="J101">
        <v>0</v>
      </c>
      <c r="K101" s="2">
        <f t="shared" si="60"/>
        <v>0</v>
      </c>
      <c r="L101">
        <f t="shared" si="58"/>
        <v>1</v>
      </c>
      <c r="M101">
        <f t="shared" si="59"/>
        <v>0</v>
      </c>
      <c r="N101">
        <f>SUM(M89:M103)/SUM(L89:L103)</f>
        <v>0.533333333333333</v>
      </c>
      <c r="Q101">
        <f t="shared" si="51"/>
        <v>0.284444444444444</v>
      </c>
      <c r="R101">
        <f t="shared" si="52"/>
        <v>0</v>
      </c>
      <c r="S101">
        <f t="shared" si="53"/>
        <v>0</v>
      </c>
      <c r="T101">
        <f>SUM(S89:S103)/SUM(L89:L103)</f>
        <v>0.22</v>
      </c>
      <c r="W101">
        <f t="shared" si="54"/>
        <v>0.0484</v>
      </c>
      <c r="X101">
        <f t="shared" si="55"/>
        <v>1</v>
      </c>
    </row>
    <row r="102" spans="1:24">
      <c r="A102" s="2">
        <v>14</v>
      </c>
      <c r="B102" s="2">
        <v>8</v>
      </c>
      <c r="C102" s="2">
        <f t="shared" si="56"/>
        <v>0</v>
      </c>
      <c r="D102" s="2">
        <v>0</v>
      </c>
      <c r="E102" s="2">
        <v>-1</v>
      </c>
      <c r="F102" s="2">
        <f t="shared" si="61"/>
        <v>0</v>
      </c>
      <c r="G102" s="3">
        <v>0</v>
      </c>
      <c r="H102">
        <v>0</v>
      </c>
      <c r="I102">
        <v>0</v>
      </c>
      <c r="J102">
        <v>0</v>
      </c>
      <c r="K102" s="2">
        <f t="shared" si="60"/>
        <v>0</v>
      </c>
      <c r="L102">
        <f t="shared" si="58"/>
        <v>1</v>
      </c>
      <c r="M102">
        <f t="shared" si="59"/>
        <v>0</v>
      </c>
      <c r="N102">
        <f>SUM(M89:M103)/SUM(L89:L103)</f>
        <v>0.533333333333333</v>
      </c>
      <c r="Q102">
        <f t="shared" si="51"/>
        <v>0.284444444444444</v>
      </c>
      <c r="R102">
        <f t="shared" si="52"/>
        <v>0</v>
      </c>
      <c r="S102">
        <f t="shared" si="53"/>
        <v>0</v>
      </c>
      <c r="T102">
        <f>SUM(S89:S103)/SUM(L89:L103)</f>
        <v>0.22</v>
      </c>
      <c r="W102">
        <f t="shared" si="54"/>
        <v>0.0484</v>
      </c>
      <c r="X102">
        <f t="shared" si="55"/>
        <v>1</v>
      </c>
    </row>
    <row r="103" spans="1:24">
      <c r="A103" s="2">
        <v>15</v>
      </c>
      <c r="B103" s="2">
        <v>5</v>
      </c>
      <c r="C103" s="2">
        <f t="shared" si="56"/>
        <v>-1</v>
      </c>
      <c r="D103" s="2">
        <v>1</v>
      </c>
      <c r="E103" s="2">
        <v>-1</v>
      </c>
      <c r="F103" s="2">
        <f t="shared" si="61"/>
        <v>0</v>
      </c>
      <c r="G103">
        <v>0</v>
      </c>
      <c r="H103">
        <v>0</v>
      </c>
      <c r="I103">
        <v>0</v>
      </c>
      <c r="J103">
        <v>0</v>
      </c>
      <c r="K103" s="2">
        <f t="shared" si="60"/>
        <v>0</v>
      </c>
      <c r="L103" s="6">
        <f t="shared" si="58"/>
        <v>0</v>
      </c>
      <c r="M103">
        <f t="shared" si="59"/>
        <v>0</v>
      </c>
      <c r="N103">
        <f>SUM(M89:M103)/SUM(L89:L103)</f>
        <v>0.533333333333333</v>
      </c>
      <c r="Q103">
        <f t="shared" si="51"/>
        <v>0</v>
      </c>
      <c r="R103">
        <f t="shared" si="52"/>
        <v>0</v>
      </c>
      <c r="S103">
        <f t="shared" si="53"/>
        <v>0</v>
      </c>
      <c r="T103">
        <f>SUM(S89:S103)/SUM(L89:L103)</f>
        <v>0.22</v>
      </c>
      <c r="W103">
        <f t="shared" si="54"/>
        <v>0</v>
      </c>
      <c r="X103">
        <f t="shared" si="55"/>
        <v>0</v>
      </c>
    </row>
    <row r="104" spans="11:12">
      <c r="K104" t="s">
        <v>19</v>
      </c>
      <c r="L104">
        <f>SUM(L89:L103)</f>
        <v>5</v>
      </c>
    </row>
    <row r="105" spans="1:24">
      <c r="A105">
        <f>A88+1</f>
        <v>7</v>
      </c>
      <c r="B105" t="s">
        <v>1</v>
      </c>
      <c r="C105" t="s">
        <v>2</v>
      </c>
      <c r="D105" t="s">
        <v>3</v>
      </c>
      <c r="E105" t="s">
        <v>4</v>
      </c>
      <c r="F105" t="s">
        <v>5</v>
      </c>
      <c r="G105" s="2" t="s">
        <v>6</v>
      </c>
      <c r="H105" s="2" t="s">
        <v>7</v>
      </c>
      <c r="I105" s="2" t="s">
        <v>8</v>
      </c>
      <c r="J105" s="2" t="s">
        <v>9</v>
      </c>
      <c r="K105" s="2" t="s">
        <v>10</v>
      </c>
      <c r="L105" s="2" t="s">
        <v>11</v>
      </c>
      <c r="M105" s="2" t="s">
        <v>18</v>
      </c>
      <c r="N105" t="s">
        <v>13</v>
      </c>
      <c r="O105" t="s">
        <v>14</v>
      </c>
      <c r="P105" t="s">
        <v>15</v>
      </c>
      <c r="R105" t="s">
        <v>17</v>
      </c>
      <c r="S105" t="s">
        <v>12</v>
      </c>
      <c r="T105" t="s">
        <v>13</v>
      </c>
      <c r="U105" t="s">
        <v>14</v>
      </c>
      <c r="V105" t="s">
        <v>15</v>
      </c>
      <c r="W105" t="s">
        <v>16</v>
      </c>
      <c r="X105" t="s">
        <v>28</v>
      </c>
    </row>
    <row r="106" spans="1:24">
      <c r="A106" s="4">
        <v>1</v>
      </c>
      <c r="B106" s="4">
        <v>6</v>
      </c>
      <c r="C106" s="4">
        <f>IF(C89&lt;B89,C89+1,C89)</f>
        <v>6</v>
      </c>
      <c r="D106" s="4">
        <v>1</v>
      </c>
      <c r="E106" s="4">
        <v>-1</v>
      </c>
      <c r="F106" s="4">
        <v>1</v>
      </c>
      <c r="G106" s="4">
        <v>2</v>
      </c>
      <c r="H106" s="4">
        <v>0</v>
      </c>
      <c r="I106" s="4">
        <v>0</v>
      </c>
      <c r="J106" s="4">
        <v>0</v>
      </c>
      <c r="K106" s="4">
        <f>IF(C106=0,0,SUM(G106:J106)/C106)</f>
        <v>0.333333333333333</v>
      </c>
      <c r="L106" s="4">
        <f>IF(AND(C106&gt;-1,C106&lt;B106),1,0)</f>
        <v>0</v>
      </c>
      <c r="M106">
        <f>K106*L106</f>
        <v>0</v>
      </c>
      <c r="N106">
        <f>SUM(M106:M120)/SUM(L106:L120)</f>
        <v>0.66468253968254</v>
      </c>
      <c r="O106">
        <f>SQRT((1/SUM(L106:L120))*SUM(Q106:Q120))</f>
        <v>0.337307422918707</v>
      </c>
      <c r="P106">
        <f>POWER(O106,2)</f>
        <v>0.113776297556059</v>
      </c>
      <c r="Q106">
        <f t="shared" ref="Q106:Q120" si="62">IF(L106=1,POWER(N106-M106,2),0)</f>
        <v>0</v>
      </c>
      <c r="R106">
        <f t="shared" ref="R106:R120" si="63">SUM(G106:J106)/B106</f>
        <v>0.333333333333333</v>
      </c>
      <c r="S106">
        <f t="shared" ref="S106:S120" si="64">L106*R106</f>
        <v>0</v>
      </c>
      <c r="T106">
        <f>SUM(S106:S120)/SUM(L106:L120)</f>
        <v>0.245833333333333</v>
      </c>
      <c r="U106">
        <f>SQRT(1/SUM(L106:L120)*SUM(W106:W120))</f>
        <v>0.166092761899956</v>
      </c>
      <c r="V106">
        <f>POWER(U106,2)</f>
        <v>0.0275868055555556</v>
      </c>
      <c r="W106">
        <f t="shared" ref="W106:W120" si="65">POWER(T106-S106,2)*L106</f>
        <v>0</v>
      </c>
      <c r="X106">
        <f t="shared" ref="X106:X120" si="66">IF(C106&lt;0,0,1)</f>
        <v>1</v>
      </c>
    </row>
    <row r="107" spans="1:24">
      <c r="A107" s="4">
        <v>2</v>
      </c>
      <c r="B107" s="4">
        <v>11</v>
      </c>
      <c r="C107" s="4">
        <f t="shared" ref="C107:C120" si="67">IF(C90&lt;B90,C90+1,C90)</f>
        <v>11</v>
      </c>
      <c r="D107" s="4">
        <v>1</v>
      </c>
      <c r="E107" s="4">
        <v>-1</v>
      </c>
      <c r="F107" s="4">
        <v>1</v>
      </c>
      <c r="G107" s="4">
        <v>2</v>
      </c>
      <c r="H107" s="4">
        <v>2</v>
      </c>
      <c r="I107" s="4">
        <v>0</v>
      </c>
      <c r="J107" s="4">
        <v>0</v>
      </c>
      <c r="K107" s="4">
        <f t="shared" ref="K107:K114" si="68">IF(C107=0,0,SUM(G107:J107)/C107)</f>
        <v>0.363636363636364</v>
      </c>
      <c r="L107" s="4">
        <f t="shared" ref="L107:L120" si="69">IF(AND(C107&gt;-1,C107&lt;B107),1,0)</f>
        <v>0</v>
      </c>
      <c r="M107">
        <f t="shared" ref="M107:M120" si="70">K107*L107</f>
        <v>0</v>
      </c>
      <c r="N107">
        <f>SUM(M106:M120)/SUM(L106:L120)</f>
        <v>0.66468253968254</v>
      </c>
      <c r="Q107">
        <f t="shared" si="62"/>
        <v>0</v>
      </c>
      <c r="R107">
        <f t="shared" si="63"/>
        <v>0.363636363636364</v>
      </c>
      <c r="S107">
        <f t="shared" si="64"/>
        <v>0</v>
      </c>
      <c r="T107">
        <f>SUM(S106:S120)/SUM(L106:L120)</f>
        <v>0.245833333333333</v>
      </c>
      <c r="W107">
        <f t="shared" si="65"/>
        <v>0</v>
      </c>
      <c r="X107">
        <f t="shared" si="66"/>
        <v>1</v>
      </c>
    </row>
    <row r="108" spans="1:24">
      <c r="A108" s="4">
        <v>3</v>
      </c>
      <c r="B108" s="4">
        <v>9</v>
      </c>
      <c r="C108" s="4">
        <f t="shared" si="67"/>
        <v>9</v>
      </c>
      <c r="D108" s="4">
        <v>1</v>
      </c>
      <c r="E108" s="4">
        <v>-1</v>
      </c>
      <c r="F108" s="4">
        <v>1</v>
      </c>
      <c r="G108" s="4">
        <v>1</v>
      </c>
      <c r="H108" s="4">
        <v>2</v>
      </c>
      <c r="I108" s="4">
        <v>1</v>
      </c>
      <c r="J108" s="4">
        <v>0</v>
      </c>
      <c r="K108" s="4">
        <f t="shared" si="68"/>
        <v>0.444444444444444</v>
      </c>
      <c r="L108" s="4">
        <f t="shared" si="69"/>
        <v>0</v>
      </c>
      <c r="M108">
        <f t="shared" si="70"/>
        <v>0</v>
      </c>
      <c r="N108">
        <f>SUM(M106:M120)/SUM(L106:L120)</f>
        <v>0.66468253968254</v>
      </c>
      <c r="Q108">
        <f t="shared" si="62"/>
        <v>0</v>
      </c>
      <c r="R108">
        <f t="shared" si="63"/>
        <v>0.444444444444444</v>
      </c>
      <c r="S108">
        <f t="shared" si="64"/>
        <v>0</v>
      </c>
      <c r="T108">
        <f>SUM(S106:S120)/SUM(L106:L120)</f>
        <v>0.245833333333333</v>
      </c>
      <c r="W108">
        <f t="shared" si="65"/>
        <v>0</v>
      </c>
      <c r="X108">
        <f t="shared" si="66"/>
        <v>1</v>
      </c>
    </row>
    <row r="109" spans="1:24">
      <c r="A109" s="4">
        <v>4</v>
      </c>
      <c r="B109" s="4">
        <v>10</v>
      </c>
      <c r="C109" s="4">
        <f t="shared" si="67"/>
        <v>10</v>
      </c>
      <c r="D109" s="4">
        <v>1</v>
      </c>
      <c r="E109" s="4">
        <v>0</v>
      </c>
      <c r="F109" s="4">
        <v>1</v>
      </c>
      <c r="G109" s="4">
        <v>1</v>
      </c>
      <c r="H109" s="4">
        <v>2</v>
      </c>
      <c r="I109" s="4">
        <v>1</v>
      </c>
      <c r="J109" s="4">
        <v>0</v>
      </c>
      <c r="K109" s="4">
        <f t="shared" si="68"/>
        <v>0.4</v>
      </c>
      <c r="L109" s="4">
        <f t="shared" si="69"/>
        <v>0</v>
      </c>
      <c r="M109">
        <f t="shared" si="70"/>
        <v>0</v>
      </c>
      <c r="N109">
        <f>SUM(M106:M120)/SUM(L106:L120)</f>
        <v>0.66468253968254</v>
      </c>
      <c r="Q109">
        <f t="shared" si="62"/>
        <v>0</v>
      </c>
      <c r="R109">
        <f t="shared" si="63"/>
        <v>0.4</v>
      </c>
      <c r="S109">
        <f t="shared" si="64"/>
        <v>0</v>
      </c>
      <c r="T109">
        <f>SUM(S106:S120)/SUM(L106:L120)</f>
        <v>0.245833333333333</v>
      </c>
      <c r="W109">
        <f t="shared" si="65"/>
        <v>0</v>
      </c>
      <c r="X109">
        <f t="shared" si="66"/>
        <v>1</v>
      </c>
    </row>
    <row r="110" spans="1:24">
      <c r="A110" s="4">
        <v>5</v>
      </c>
      <c r="B110" s="4">
        <v>13</v>
      </c>
      <c r="C110" s="4">
        <f t="shared" si="67"/>
        <v>13</v>
      </c>
      <c r="D110" s="4">
        <v>1</v>
      </c>
      <c r="E110" s="4">
        <v>0</v>
      </c>
      <c r="F110" s="4">
        <v>1</v>
      </c>
      <c r="G110" s="4">
        <v>3</v>
      </c>
      <c r="H110" s="4">
        <v>1</v>
      </c>
      <c r="I110" s="4">
        <v>0</v>
      </c>
      <c r="J110" s="4">
        <v>1</v>
      </c>
      <c r="K110" s="4">
        <f t="shared" si="68"/>
        <v>0.384615384615385</v>
      </c>
      <c r="L110" s="4">
        <f t="shared" si="69"/>
        <v>0</v>
      </c>
      <c r="M110">
        <f t="shared" si="70"/>
        <v>0</v>
      </c>
      <c r="N110">
        <f>SUM(M106:M120)/SUM(L106:L120)</f>
        <v>0.66468253968254</v>
      </c>
      <c r="Q110">
        <f t="shared" si="62"/>
        <v>0</v>
      </c>
      <c r="R110">
        <f t="shared" si="63"/>
        <v>0.384615384615385</v>
      </c>
      <c r="S110">
        <f t="shared" si="64"/>
        <v>0</v>
      </c>
      <c r="T110">
        <f>SUM(S106:S120)/SUM(L106:L120)</f>
        <v>0.245833333333333</v>
      </c>
      <c r="W110">
        <f t="shared" si="65"/>
        <v>0</v>
      </c>
      <c r="X110">
        <f t="shared" si="66"/>
        <v>1</v>
      </c>
    </row>
    <row r="111" spans="1:24">
      <c r="A111" s="4">
        <v>6</v>
      </c>
      <c r="B111" s="4">
        <v>15</v>
      </c>
      <c r="C111" s="4">
        <f t="shared" si="67"/>
        <v>15</v>
      </c>
      <c r="D111" s="4">
        <v>1</v>
      </c>
      <c r="E111" s="4">
        <v>1</v>
      </c>
      <c r="F111" s="4">
        <v>1</v>
      </c>
      <c r="G111" s="4">
        <v>2</v>
      </c>
      <c r="H111" s="4">
        <v>1</v>
      </c>
      <c r="I111" s="4">
        <v>1</v>
      </c>
      <c r="J111" s="4">
        <v>1</v>
      </c>
      <c r="K111" s="4">
        <f t="shared" si="68"/>
        <v>0.333333333333333</v>
      </c>
      <c r="L111" s="4">
        <f t="shared" si="69"/>
        <v>0</v>
      </c>
      <c r="M111">
        <f t="shared" si="70"/>
        <v>0</v>
      </c>
      <c r="N111">
        <f>SUM(M106:M120)/SUM(L106:L120)</f>
        <v>0.66468253968254</v>
      </c>
      <c r="Q111">
        <f t="shared" si="62"/>
        <v>0</v>
      </c>
      <c r="R111">
        <f t="shared" si="63"/>
        <v>0.333333333333333</v>
      </c>
      <c r="S111">
        <f t="shared" si="64"/>
        <v>0</v>
      </c>
      <c r="T111">
        <f>SUM(S106:S120)/SUM(L106:L120)</f>
        <v>0.245833333333333</v>
      </c>
      <c r="W111">
        <f t="shared" si="65"/>
        <v>0</v>
      </c>
      <c r="X111">
        <f t="shared" si="66"/>
        <v>1</v>
      </c>
    </row>
    <row r="112" spans="1:24">
      <c r="A112" s="4">
        <v>7</v>
      </c>
      <c r="B112" s="4">
        <v>6</v>
      </c>
      <c r="C112" s="4">
        <f t="shared" si="67"/>
        <v>6</v>
      </c>
      <c r="D112" s="4">
        <v>1</v>
      </c>
      <c r="E112" s="4">
        <v>0</v>
      </c>
      <c r="F112" s="4">
        <v>1</v>
      </c>
      <c r="G112" s="4">
        <v>2</v>
      </c>
      <c r="H112" s="4">
        <v>1</v>
      </c>
      <c r="I112" s="4">
        <v>0</v>
      </c>
      <c r="J112" s="4">
        <v>0</v>
      </c>
      <c r="K112" s="4">
        <f t="shared" si="68"/>
        <v>0.5</v>
      </c>
      <c r="L112" s="4">
        <f t="shared" si="69"/>
        <v>0</v>
      </c>
      <c r="M112">
        <f t="shared" si="70"/>
        <v>0</v>
      </c>
      <c r="N112">
        <f>SUM(M106:M120)/SUM(L106:L120)</f>
        <v>0.66468253968254</v>
      </c>
      <c r="Q112">
        <f t="shared" si="62"/>
        <v>0</v>
      </c>
      <c r="R112">
        <f t="shared" si="63"/>
        <v>0.5</v>
      </c>
      <c r="S112">
        <f t="shared" si="64"/>
        <v>0</v>
      </c>
      <c r="T112">
        <f>SUM(S106:S120)/SUM(L106:L120)</f>
        <v>0.245833333333333</v>
      </c>
      <c r="W112">
        <f t="shared" si="65"/>
        <v>0</v>
      </c>
      <c r="X112">
        <f t="shared" si="66"/>
        <v>1</v>
      </c>
    </row>
    <row r="113" spans="1:24">
      <c r="A113" s="4">
        <v>8</v>
      </c>
      <c r="B113" s="4">
        <v>10</v>
      </c>
      <c r="C113" s="4">
        <f t="shared" si="67"/>
        <v>10</v>
      </c>
      <c r="D113" s="4">
        <v>0</v>
      </c>
      <c r="E113" s="4">
        <v>1</v>
      </c>
      <c r="F113" s="4">
        <v>1</v>
      </c>
      <c r="G113" s="4">
        <v>1</v>
      </c>
      <c r="H113" s="4">
        <v>1</v>
      </c>
      <c r="I113" s="4">
        <v>1</v>
      </c>
      <c r="J113" s="4">
        <v>0</v>
      </c>
      <c r="K113" s="4">
        <f t="shared" si="68"/>
        <v>0.3</v>
      </c>
      <c r="L113" s="4">
        <f t="shared" si="69"/>
        <v>0</v>
      </c>
      <c r="M113">
        <f t="shared" si="70"/>
        <v>0</v>
      </c>
      <c r="N113">
        <f>SUM(M106:M120)/SUM(L106:L120)</f>
        <v>0.66468253968254</v>
      </c>
      <c r="Q113">
        <f t="shared" si="62"/>
        <v>0</v>
      </c>
      <c r="R113">
        <f t="shared" si="63"/>
        <v>0.3</v>
      </c>
      <c r="S113">
        <f t="shared" si="64"/>
        <v>0</v>
      </c>
      <c r="T113">
        <f>SUM(S106:S120)/SUM(L106:L120)</f>
        <v>0.245833333333333</v>
      </c>
      <c r="W113">
        <f t="shared" si="65"/>
        <v>0</v>
      </c>
      <c r="X113">
        <f t="shared" si="66"/>
        <v>1</v>
      </c>
    </row>
    <row r="114" spans="1:24">
      <c r="A114" s="4">
        <v>9</v>
      </c>
      <c r="B114" s="4">
        <v>5</v>
      </c>
      <c r="C114" s="4">
        <f t="shared" si="67"/>
        <v>5</v>
      </c>
      <c r="D114" s="4">
        <v>0</v>
      </c>
      <c r="E114" s="4">
        <v>0</v>
      </c>
      <c r="F114" s="4">
        <v>1</v>
      </c>
      <c r="G114" s="4">
        <v>0</v>
      </c>
      <c r="H114" s="4">
        <v>0</v>
      </c>
      <c r="I114" s="4">
        <v>1</v>
      </c>
      <c r="J114" s="4">
        <v>1</v>
      </c>
      <c r="K114" s="4">
        <f t="shared" si="68"/>
        <v>0.4</v>
      </c>
      <c r="L114" s="4">
        <f t="shared" si="69"/>
        <v>0</v>
      </c>
      <c r="M114">
        <f t="shared" si="70"/>
        <v>0</v>
      </c>
      <c r="N114">
        <f>SUM(M106:M120)/SUM(L106:L120)</f>
        <v>0.66468253968254</v>
      </c>
      <c r="Q114">
        <f t="shared" si="62"/>
        <v>0</v>
      </c>
      <c r="R114">
        <f t="shared" si="63"/>
        <v>0.4</v>
      </c>
      <c r="S114">
        <f t="shared" si="64"/>
        <v>0</v>
      </c>
      <c r="T114">
        <f>SUM(S106:S120)/SUM(L106:L120)</f>
        <v>0.245833333333333</v>
      </c>
      <c r="W114">
        <f t="shared" si="65"/>
        <v>0</v>
      </c>
      <c r="X114">
        <f t="shared" si="66"/>
        <v>1</v>
      </c>
    </row>
    <row r="115" spans="1:24">
      <c r="A115">
        <v>10</v>
      </c>
      <c r="B115">
        <v>10</v>
      </c>
      <c r="C115">
        <f t="shared" si="67"/>
        <v>7</v>
      </c>
      <c r="D115">
        <v>0</v>
      </c>
      <c r="E115">
        <v>-1</v>
      </c>
      <c r="F115">
        <f>IF(SUM(G115:J115)&gt;0,1,0)</f>
        <v>1</v>
      </c>
      <c r="G115">
        <v>2</v>
      </c>
      <c r="H115">
        <v>2</v>
      </c>
      <c r="I115">
        <v>0</v>
      </c>
      <c r="J115">
        <v>0</v>
      </c>
      <c r="K115">
        <f>IF(C115=0,1,SUM(G115:J115)/C115)</f>
        <v>0.571428571428571</v>
      </c>
      <c r="L115">
        <f t="shared" si="69"/>
        <v>1</v>
      </c>
      <c r="M115">
        <f t="shared" si="70"/>
        <v>0.571428571428571</v>
      </c>
      <c r="N115">
        <f>SUM(M106:M120)/SUM(L106:L120)</f>
        <v>0.66468253968254</v>
      </c>
      <c r="Q115">
        <f t="shared" si="62"/>
        <v>0.00869630259511212</v>
      </c>
      <c r="R115">
        <f t="shared" si="63"/>
        <v>0.4</v>
      </c>
      <c r="S115">
        <f t="shared" si="64"/>
        <v>0.4</v>
      </c>
      <c r="T115">
        <f>SUM(S106:S120)/SUM(L106:L120)</f>
        <v>0.245833333333333</v>
      </c>
      <c r="W115">
        <f t="shared" si="65"/>
        <v>0.0237673611111111</v>
      </c>
      <c r="X115">
        <f t="shared" si="66"/>
        <v>1</v>
      </c>
    </row>
    <row r="116" spans="1:24">
      <c r="A116" s="2">
        <v>11</v>
      </c>
      <c r="B116" s="2">
        <v>6</v>
      </c>
      <c r="C116" s="2">
        <f t="shared" si="67"/>
        <v>4</v>
      </c>
      <c r="D116" s="2">
        <v>1</v>
      </c>
      <c r="E116" s="2">
        <v>-1</v>
      </c>
      <c r="F116" s="2">
        <f>IF(SUM(G116:J116)&gt;0,1,0)</f>
        <v>1</v>
      </c>
      <c r="G116">
        <v>2</v>
      </c>
      <c r="H116">
        <v>1</v>
      </c>
      <c r="I116">
        <v>0</v>
      </c>
      <c r="J116">
        <v>0</v>
      </c>
      <c r="K116" s="2">
        <f t="shared" ref="K116:K120" si="71">IF(C116=0,0,SUM(G116:J116)/C116)</f>
        <v>0.75</v>
      </c>
      <c r="L116">
        <f t="shared" si="69"/>
        <v>1</v>
      </c>
      <c r="M116">
        <f t="shared" si="70"/>
        <v>0.75</v>
      </c>
      <c r="N116">
        <f>SUM(M106:M120)/SUM(L106:L120)</f>
        <v>0.66468253968254</v>
      </c>
      <c r="Q116">
        <f t="shared" si="62"/>
        <v>0.00727906903502142</v>
      </c>
      <c r="R116">
        <f t="shared" si="63"/>
        <v>0.5</v>
      </c>
      <c r="S116">
        <f t="shared" si="64"/>
        <v>0.5</v>
      </c>
      <c r="T116">
        <f>SUM(S106:S120)/SUM(L106:L120)</f>
        <v>0.245833333333333</v>
      </c>
      <c r="W116">
        <f t="shared" si="65"/>
        <v>0.0646006944444444</v>
      </c>
      <c r="X116">
        <f t="shared" si="66"/>
        <v>1</v>
      </c>
    </row>
    <row r="117" spans="1:24">
      <c r="A117" s="2">
        <v>12</v>
      </c>
      <c r="B117" s="2">
        <v>10</v>
      </c>
      <c r="C117" s="2">
        <f t="shared" si="67"/>
        <v>3</v>
      </c>
      <c r="D117" s="2">
        <v>0</v>
      </c>
      <c r="E117" s="2">
        <v>-1</v>
      </c>
      <c r="F117" s="2">
        <f t="shared" ref="F117:F120" si="72">IF(SUM(G117:J117)&gt;0,1,0)</f>
        <v>1</v>
      </c>
      <c r="G117">
        <v>2</v>
      </c>
      <c r="H117">
        <v>0</v>
      </c>
      <c r="I117">
        <v>0</v>
      </c>
      <c r="J117">
        <v>0</v>
      </c>
      <c r="K117" s="2">
        <f t="shared" si="71"/>
        <v>0.666666666666667</v>
      </c>
      <c r="L117">
        <f t="shared" si="69"/>
        <v>1</v>
      </c>
      <c r="M117">
        <f t="shared" si="70"/>
        <v>0.666666666666667</v>
      </c>
      <c r="N117">
        <f>SUM(M106:M120)/SUM(L106:L120)</f>
        <v>0.66468253968254</v>
      </c>
      <c r="Q117">
        <f t="shared" si="62"/>
        <v>3.93675988914081e-6</v>
      </c>
      <c r="R117">
        <f t="shared" si="63"/>
        <v>0.2</v>
      </c>
      <c r="S117">
        <f t="shared" si="64"/>
        <v>0.2</v>
      </c>
      <c r="T117">
        <f>SUM(S106:S120)/SUM(L106:L120)</f>
        <v>0.245833333333333</v>
      </c>
      <c r="W117">
        <f t="shared" si="65"/>
        <v>0.00210069444444444</v>
      </c>
      <c r="X117">
        <f t="shared" si="66"/>
        <v>1</v>
      </c>
    </row>
    <row r="118" spans="1:24">
      <c r="A118" s="2">
        <v>13</v>
      </c>
      <c r="B118" s="2">
        <v>4</v>
      </c>
      <c r="C118" s="2">
        <f t="shared" si="67"/>
        <v>1</v>
      </c>
      <c r="D118" s="2">
        <v>1</v>
      </c>
      <c r="E118" s="2">
        <v>-1</v>
      </c>
      <c r="F118" s="2">
        <f t="shared" si="72"/>
        <v>1</v>
      </c>
      <c r="G118" s="3">
        <v>1</v>
      </c>
      <c r="H118">
        <v>0</v>
      </c>
      <c r="I118">
        <v>0</v>
      </c>
      <c r="J118">
        <v>0</v>
      </c>
      <c r="K118" s="2">
        <f t="shared" si="71"/>
        <v>1</v>
      </c>
      <c r="L118">
        <f t="shared" si="69"/>
        <v>1</v>
      </c>
      <c r="M118">
        <f t="shared" si="70"/>
        <v>1</v>
      </c>
      <c r="N118">
        <f>SUM(M106:M120)/SUM(L106:L120)</f>
        <v>0.66468253968254</v>
      </c>
      <c r="Q118">
        <f t="shared" si="62"/>
        <v>0.112437799193752</v>
      </c>
      <c r="R118">
        <f t="shared" si="63"/>
        <v>0.25</v>
      </c>
      <c r="S118">
        <f t="shared" si="64"/>
        <v>0.25</v>
      </c>
      <c r="T118">
        <f>SUM(S106:S120)/SUM(L106:L120)</f>
        <v>0.245833333333333</v>
      </c>
      <c r="W118">
        <f t="shared" si="65"/>
        <v>1.7361111111111e-5</v>
      </c>
      <c r="X118">
        <f t="shared" si="66"/>
        <v>1</v>
      </c>
    </row>
    <row r="119" spans="1:24">
      <c r="A119" s="2">
        <v>14</v>
      </c>
      <c r="B119" s="2">
        <v>8</v>
      </c>
      <c r="C119" s="2">
        <f t="shared" si="67"/>
        <v>1</v>
      </c>
      <c r="D119" s="2">
        <v>0</v>
      </c>
      <c r="E119" s="2">
        <v>-1</v>
      </c>
      <c r="F119" s="2">
        <f t="shared" si="72"/>
        <v>1</v>
      </c>
      <c r="G119" s="3">
        <v>1</v>
      </c>
      <c r="H119">
        <v>0</v>
      </c>
      <c r="I119">
        <v>0</v>
      </c>
      <c r="J119">
        <v>0</v>
      </c>
      <c r="K119" s="2">
        <f t="shared" si="71"/>
        <v>1</v>
      </c>
      <c r="L119">
        <f t="shared" si="69"/>
        <v>1</v>
      </c>
      <c r="M119">
        <f t="shared" si="70"/>
        <v>1</v>
      </c>
      <c r="N119">
        <f>SUM(M106:M120)/SUM(L106:L120)</f>
        <v>0.66468253968254</v>
      </c>
      <c r="Q119">
        <f t="shared" si="62"/>
        <v>0.112437799193752</v>
      </c>
      <c r="R119">
        <f t="shared" si="63"/>
        <v>0.125</v>
      </c>
      <c r="S119">
        <f t="shared" si="64"/>
        <v>0.125</v>
      </c>
      <c r="T119">
        <f>SUM(S106:S120)/SUM(L106:L120)</f>
        <v>0.245833333333333</v>
      </c>
      <c r="W119">
        <f t="shared" si="65"/>
        <v>0.0146006944444444</v>
      </c>
      <c r="X119">
        <f t="shared" si="66"/>
        <v>1</v>
      </c>
    </row>
    <row r="120" spans="1:24">
      <c r="A120" s="2">
        <v>15</v>
      </c>
      <c r="B120" s="2">
        <v>5</v>
      </c>
      <c r="C120" s="2">
        <f t="shared" si="67"/>
        <v>0</v>
      </c>
      <c r="D120" s="2">
        <v>1</v>
      </c>
      <c r="E120" s="2">
        <v>-1</v>
      </c>
      <c r="F120" s="2">
        <f t="shared" si="72"/>
        <v>0</v>
      </c>
      <c r="G120">
        <v>0</v>
      </c>
      <c r="H120">
        <v>0</v>
      </c>
      <c r="I120">
        <v>0</v>
      </c>
      <c r="J120">
        <v>0</v>
      </c>
      <c r="K120" s="2">
        <f t="shared" si="71"/>
        <v>0</v>
      </c>
      <c r="L120">
        <f t="shared" si="69"/>
        <v>1</v>
      </c>
      <c r="M120">
        <f t="shared" si="70"/>
        <v>0</v>
      </c>
      <c r="N120">
        <f>SUM(M106:M120)/SUM(L106:L120)</f>
        <v>0.66468253968254</v>
      </c>
      <c r="Q120">
        <f t="shared" si="62"/>
        <v>0.441802878558831</v>
      </c>
      <c r="R120">
        <f t="shared" si="63"/>
        <v>0</v>
      </c>
      <c r="S120">
        <f t="shared" si="64"/>
        <v>0</v>
      </c>
      <c r="T120">
        <f>SUM(S106:S120)/SUM(L106:L120)</f>
        <v>0.245833333333333</v>
      </c>
      <c r="W120">
        <f t="shared" si="65"/>
        <v>0.0604340277777778</v>
      </c>
      <c r="X120">
        <f t="shared" si="66"/>
        <v>1</v>
      </c>
    </row>
    <row r="121" spans="11:12">
      <c r="K121" t="s">
        <v>19</v>
      </c>
      <c r="L121">
        <f>SUM(L106:L120)</f>
        <v>6</v>
      </c>
    </row>
    <row r="122" spans="1:24">
      <c r="A122">
        <f>A105+1</f>
        <v>8</v>
      </c>
      <c r="B122" t="s">
        <v>1</v>
      </c>
      <c r="C122" t="s">
        <v>2</v>
      </c>
      <c r="D122" t="s">
        <v>3</v>
      </c>
      <c r="E122" t="s">
        <v>4</v>
      </c>
      <c r="F122" t="s">
        <v>5</v>
      </c>
      <c r="G122" s="2" t="s">
        <v>6</v>
      </c>
      <c r="H122" s="2" t="s">
        <v>7</v>
      </c>
      <c r="I122" s="2" t="s">
        <v>8</v>
      </c>
      <c r="J122" s="2" t="s">
        <v>9</v>
      </c>
      <c r="K122" s="2" t="s">
        <v>10</v>
      </c>
      <c r="L122" s="2" t="s">
        <v>11</v>
      </c>
      <c r="M122" s="2" t="s">
        <v>18</v>
      </c>
      <c r="N122" t="s">
        <v>13</v>
      </c>
      <c r="O122" t="s">
        <v>14</v>
      </c>
      <c r="P122" t="s">
        <v>15</v>
      </c>
      <c r="R122" t="s">
        <v>17</v>
      </c>
      <c r="S122" t="s">
        <v>12</v>
      </c>
      <c r="T122" t="s">
        <v>13</v>
      </c>
      <c r="U122" t="s">
        <v>14</v>
      </c>
      <c r="V122" t="s">
        <v>15</v>
      </c>
      <c r="W122" t="s">
        <v>16</v>
      </c>
      <c r="X122" t="s">
        <v>28</v>
      </c>
    </row>
    <row r="123" spans="1:24">
      <c r="A123" s="4">
        <v>1</v>
      </c>
      <c r="B123" s="4">
        <v>6</v>
      </c>
      <c r="C123" s="4">
        <f>IF(C106&lt;B106,C106+1,C106)</f>
        <v>6</v>
      </c>
      <c r="D123" s="4">
        <v>1</v>
      </c>
      <c r="E123" s="4">
        <v>-1</v>
      </c>
      <c r="F123" s="4">
        <v>1</v>
      </c>
      <c r="G123" s="4">
        <v>2</v>
      </c>
      <c r="H123" s="4">
        <v>0</v>
      </c>
      <c r="I123" s="4">
        <v>0</v>
      </c>
      <c r="J123" s="4">
        <v>0</v>
      </c>
      <c r="K123" s="4">
        <f>IF(C123=0,0,SUM(G123:J123)/C123)</f>
        <v>0.333333333333333</v>
      </c>
      <c r="L123" s="4">
        <f>IF(AND(C123&gt;-1,C123&lt;B123),1,0)</f>
        <v>0</v>
      </c>
      <c r="M123">
        <f>K123*L123</f>
        <v>0</v>
      </c>
      <c r="N123">
        <f>SUM(M123:M137)/SUM(L123:L137)</f>
        <v>0.6</v>
      </c>
      <c r="O123">
        <f>SQRT((1/SUM(L123:L137))*SUM(Q123:Q137))</f>
        <v>0.341565025531987</v>
      </c>
      <c r="P123">
        <f>POWER(O123,2)</f>
        <v>0.116666666666667</v>
      </c>
      <c r="Q123">
        <f t="shared" ref="Q123:Q137" si="73">IF(L123=1,POWER(N123-M123,2),0)</f>
        <v>0</v>
      </c>
      <c r="R123">
        <f t="shared" ref="R123:R137" si="74">SUM(G123:J123)/B123</f>
        <v>0.333333333333333</v>
      </c>
      <c r="S123">
        <f t="shared" ref="S123:S137" si="75">L123*R123</f>
        <v>0</v>
      </c>
      <c r="T123">
        <f>SUM(S123:S137)/SUM(L123:L137)</f>
        <v>0.308333333333333</v>
      </c>
      <c r="U123">
        <f>SQRT(1/SUM(L123:L137)*SUM(W123:W137))</f>
        <v>0.178924254613199</v>
      </c>
      <c r="V123">
        <f>POWER(U123,2)</f>
        <v>0.0320138888888889</v>
      </c>
      <c r="W123">
        <f t="shared" ref="W123:W137" si="76">POWER(T123-S123,2)*L123</f>
        <v>0</v>
      </c>
      <c r="X123">
        <f t="shared" ref="X123:X137" si="77">IF(C123&lt;0,0,1)</f>
        <v>1</v>
      </c>
    </row>
    <row r="124" spans="1:24">
      <c r="A124" s="4">
        <v>2</v>
      </c>
      <c r="B124" s="4">
        <v>11</v>
      </c>
      <c r="C124" s="4">
        <f t="shared" ref="C124:C137" si="78">IF(C107&lt;B107,C107+1,C107)</f>
        <v>11</v>
      </c>
      <c r="D124" s="4">
        <v>1</v>
      </c>
      <c r="E124" s="4">
        <v>-1</v>
      </c>
      <c r="F124" s="4">
        <v>1</v>
      </c>
      <c r="G124" s="4">
        <v>2</v>
      </c>
      <c r="H124" s="4">
        <v>2</v>
      </c>
      <c r="I124" s="4">
        <v>0</v>
      </c>
      <c r="J124" s="4">
        <v>0</v>
      </c>
      <c r="K124" s="4">
        <f t="shared" ref="K124:K131" si="79">IF(C124=0,0,SUM(G124:J124)/C124)</f>
        <v>0.363636363636364</v>
      </c>
      <c r="L124" s="4">
        <f t="shared" ref="L124:L137" si="80">IF(AND(C124&gt;-1,C124&lt;B124),1,0)</f>
        <v>0</v>
      </c>
      <c r="M124">
        <f t="shared" ref="M124:M137" si="81">K124*L124</f>
        <v>0</v>
      </c>
      <c r="N124">
        <f>SUM(M123:M137)/SUM(L123:L137)</f>
        <v>0.6</v>
      </c>
      <c r="Q124">
        <f t="shared" si="73"/>
        <v>0</v>
      </c>
      <c r="R124">
        <f t="shared" si="74"/>
        <v>0.363636363636364</v>
      </c>
      <c r="S124">
        <f t="shared" si="75"/>
        <v>0</v>
      </c>
      <c r="T124">
        <f>SUM(S123:S137)/SUM(L123:L137)</f>
        <v>0.308333333333333</v>
      </c>
      <c r="W124">
        <f t="shared" si="76"/>
        <v>0</v>
      </c>
      <c r="X124">
        <f t="shared" si="77"/>
        <v>1</v>
      </c>
    </row>
    <row r="125" spans="1:24">
      <c r="A125" s="4">
        <v>3</v>
      </c>
      <c r="B125" s="4">
        <v>9</v>
      </c>
      <c r="C125" s="4">
        <f t="shared" si="78"/>
        <v>9</v>
      </c>
      <c r="D125" s="4">
        <v>1</v>
      </c>
      <c r="E125" s="4">
        <v>-1</v>
      </c>
      <c r="F125" s="4">
        <v>1</v>
      </c>
      <c r="G125" s="4">
        <v>1</v>
      </c>
      <c r="H125" s="4">
        <v>2</v>
      </c>
      <c r="I125" s="4">
        <v>1</v>
      </c>
      <c r="J125" s="4">
        <v>0</v>
      </c>
      <c r="K125" s="4">
        <f t="shared" si="79"/>
        <v>0.444444444444444</v>
      </c>
      <c r="L125" s="4">
        <f t="shared" si="80"/>
        <v>0</v>
      </c>
      <c r="M125">
        <f t="shared" si="81"/>
        <v>0</v>
      </c>
      <c r="N125">
        <f>SUM(M123:M137)/SUM(L123:L137)</f>
        <v>0.6</v>
      </c>
      <c r="Q125">
        <f t="shared" si="73"/>
        <v>0</v>
      </c>
      <c r="R125">
        <f t="shared" si="74"/>
        <v>0.444444444444444</v>
      </c>
      <c r="S125">
        <f t="shared" si="75"/>
        <v>0</v>
      </c>
      <c r="T125">
        <f>SUM(S123:S137)/SUM(L123:L137)</f>
        <v>0.308333333333333</v>
      </c>
      <c r="W125">
        <f t="shared" si="76"/>
        <v>0</v>
      </c>
      <c r="X125">
        <f t="shared" si="77"/>
        <v>1</v>
      </c>
    </row>
    <row r="126" spans="1:24">
      <c r="A126" s="4">
        <v>4</v>
      </c>
      <c r="B126" s="4">
        <v>10</v>
      </c>
      <c r="C126" s="4">
        <f t="shared" si="78"/>
        <v>10</v>
      </c>
      <c r="D126" s="4">
        <v>1</v>
      </c>
      <c r="E126" s="4">
        <v>0</v>
      </c>
      <c r="F126" s="4">
        <v>1</v>
      </c>
      <c r="G126" s="4">
        <v>1</v>
      </c>
      <c r="H126" s="4">
        <v>2</v>
      </c>
      <c r="I126" s="4">
        <v>1</v>
      </c>
      <c r="J126" s="4">
        <v>0</v>
      </c>
      <c r="K126" s="4">
        <f t="shared" si="79"/>
        <v>0.4</v>
      </c>
      <c r="L126" s="4">
        <f t="shared" si="80"/>
        <v>0</v>
      </c>
      <c r="M126">
        <f t="shared" si="81"/>
        <v>0</v>
      </c>
      <c r="N126">
        <f>SUM(M123:M137)/SUM(L123:L137)</f>
        <v>0.6</v>
      </c>
      <c r="Q126">
        <f t="shared" si="73"/>
        <v>0</v>
      </c>
      <c r="R126">
        <f t="shared" si="74"/>
        <v>0.4</v>
      </c>
      <c r="S126">
        <f t="shared" si="75"/>
        <v>0</v>
      </c>
      <c r="T126">
        <f>SUM(S123:S137)/SUM(L123:L137)</f>
        <v>0.308333333333333</v>
      </c>
      <c r="W126">
        <f t="shared" si="76"/>
        <v>0</v>
      </c>
      <c r="X126">
        <f t="shared" si="77"/>
        <v>1</v>
      </c>
    </row>
    <row r="127" spans="1:24">
      <c r="A127" s="4">
        <v>5</v>
      </c>
      <c r="B127" s="4">
        <v>13</v>
      </c>
      <c r="C127" s="4">
        <f t="shared" si="78"/>
        <v>13</v>
      </c>
      <c r="D127" s="4">
        <v>1</v>
      </c>
      <c r="E127" s="4">
        <v>0</v>
      </c>
      <c r="F127" s="4">
        <v>1</v>
      </c>
      <c r="G127" s="4">
        <v>3</v>
      </c>
      <c r="H127" s="4">
        <v>1</v>
      </c>
      <c r="I127" s="4">
        <v>0</v>
      </c>
      <c r="J127" s="4">
        <v>1</v>
      </c>
      <c r="K127" s="4">
        <f t="shared" si="79"/>
        <v>0.384615384615385</v>
      </c>
      <c r="L127" s="4">
        <f t="shared" si="80"/>
        <v>0</v>
      </c>
      <c r="M127">
        <f t="shared" si="81"/>
        <v>0</v>
      </c>
      <c r="N127">
        <f>SUM(M123:M137)/SUM(L123:L137)</f>
        <v>0.6</v>
      </c>
      <c r="Q127">
        <f t="shared" si="73"/>
        <v>0</v>
      </c>
      <c r="R127">
        <f t="shared" si="74"/>
        <v>0.384615384615385</v>
      </c>
      <c r="S127">
        <f t="shared" si="75"/>
        <v>0</v>
      </c>
      <c r="T127">
        <f>SUM(S123:S137)/SUM(L123:L137)</f>
        <v>0.308333333333333</v>
      </c>
      <c r="W127">
        <f t="shared" si="76"/>
        <v>0</v>
      </c>
      <c r="X127">
        <f t="shared" si="77"/>
        <v>1</v>
      </c>
    </row>
    <row r="128" spans="1:24">
      <c r="A128" s="4">
        <v>6</v>
      </c>
      <c r="B128" s="4">
        <v>15</v>
      </c>
      <c r="C128" s="4">
        <f t="shared" si="78"/>
        <v>15</v>
      </c>
      <c r="D128" s="4">
        <v>1</v>
      </c>
      <c r="E128" s="4">
        <v>1</v>
      </c>
      <c r="F128" s="4">
        <v>1</v>
      </c>
      <c r="G128" s="4">
        <v>2</v>
      </c>
      <c r="H128" s="4">
        <v>1</v>
      </c>
      <c r="I128" s="4">
        <v>1</v>
      </c>
      <c r="J128" s="4">
        <v>1</v>
      </c>
      <c r="K128" s="4">
        <f t="shared" si="79"/>
        <v>0.333333333333333</v>
      </c>
      <c r="L128" s="4">
        <f t="shared" si="80"/>
        <v>0</v>
      </c>
      <c r="M128">
        <f t="shared" si="81"/>
        <v>0</v>
      </c>
      <c r="N128">
        <f>SUM(M123:M137)/SUM(L123:L137)</f>
        <v>0.6</v>
      </c>
      <c r="Q128">
        <f t="shared" si="73"/>
        <v>0</v>
      </c>
      <c r="R128">
        <f t="shared" si="74"/>
        <v>0.333333333333333</v>
      </c>
      <c r="S128">
        <f t="shared" si="75"/>
        <v>0</v>
      </c>
      <c r="T128">
        <f>SUM(S123:S137)/SUM(L123:L137)</f>
        <v>0.308333333333333</v>
      </c>
      <c r="W128">
        <f t="shared" si="76"/>
        <v>0</v>
      </c>
      <c r="X128">
        <f t="shared" si="77"/>
        <v>1</v>
      </c>
    </row>
    <row r="129" spans="1:24">
      <c r="A129" s="4">
        <v>7</v>
      </c>
      <c r="B129" s="4">
        <v>6</v>
      </c>
      <c r="C129" s="4">
        <f t="shared" si="78"/>
        <v>6</v>
      </c>
      <c r="D129" s="4">
        <v>1</v>
      </c>
      <c r="E129" s="4">
        <v>0</v>
      </c>
      <c r="F129" s="4">
        <v>1</v>
      </c>
      <c r="G129" s="4">
        <v>2</v>
      </c>
      <c r="H129" s="4">
        <v>1</v>
      </c>
      <c r="I129" s="4">
        <v>0</v>
      </c>
      <c r="J129" s="4">
        <v>0</v>
      </c>
      <c r="K129" s="4">
        <f t="shared" si="79"/>
        <v>0.5</v>
      </c>
      <c r="L129" s="4">
        <f t="shared" si="80"/>
        <v>0</v>
      </c>
      <c r="M129">
        <f t="shared" si="81"/>
        <v>0</v>
      </c>
      <c r="N129">
        <f>SUM(M123:M137)/SUM(L123:L137)</f>
        <v>0.6</v>
      </c>
      <c r="Q129">
        <f t="shared" si="73"/>
        <v>0</v>
      </c>
      <c r="R129">
        <f t="shared" si="74"/>
        <v>0.5</v>
      </c>
      <c r="S129">
        <f t="shared" si="75"/>
        <v>0</v>
      </c>
      <c r="T129">
        <f>SUM(S123:S137)/SUM(L123:L137)</f>
        <v>0.308333333333333</v>
      </c>
      <c r="W129">
        <f t="shared" si="76"/>
        <v>0</v>
      </c>
      <c r="X129">
        <f t="shared" si="77"/>
        <v>1</v>
      </c>
    </row>
    <row r="130" spans="1:24">
      <c r="A130" s="4">
        <v>8</v>
      </c>
      <c r="B130" s="4">
        <v>10</v>
      </c>
      <c r="C130" s="4">
        <f t="shared" si="78"/>
        <v>10</v>
      </c>
      <c r="D130" s="4">
        <v>0</v>
      </c>
      <c r="E130" s="4">
        <v>1</v>
      </c>
      <c r="F130" s="4">
        <v>1</v>
      </c>
      <c r="G130" s="4">
        <v>1</v>
      </c>
      <c r="H130" s="4">
        <v>1</v>
      </c>
      <c r="I130" s="4">
        <v>1</v>
      </c>
      <c r="J130" s="4">
        <v>0</v>
      </c>
      <c r="K130" s="4">
        <f t="shared" si="79"/>
        <v>0.3</v>
      </c>
      <c r="L130" s="4">
        <f t="shared" si="80"/>
        <v>0</v>
      </c>
      <c r="M130">
        <f t="shared" si="81"/>
        <v>0</v>
      </c>
      <c r="N130">
        <f>SUM(M123:M137)/SUM(L123:L137)</f>
        <v>0.6</v>
      </c>
      <c r="Q130">
        <f t="shared" si="73"/>
        <v>0</v>
      </c>
      <c r="R130">
        <f t="shared" si="74"/>
        <v>0.3</v>
      </c>
      <c r="S130">
        <f t="shared" si="75"/>
        <v>0</v>
      </c>
      <c r="T130">
        <f>SUM(S123:S137)/SUM(L123:L137)</f>
        <v>0.308333333333333</v>
      </c>
      <c r="W130">
        <f t="shared" si="76"/>
        <v>0</v>
      </c>
      <c r="X130">
        <f t="shared" si="77"/>
        <v>1</v>
      </c>
    </row>
    <row r="131" spans="1:24">
      <c r="A131" s="4">
        <v>9</v>
      </c>
      <c r="B131" s="4">
        <v>5</v>
      </c>
      <c r="C131" s="4">
        <f t="shared" si="78"/>
        <v>5</v>
      </c>
      <c r="D131" s="4">
        <v>0</v>
      </c>
      <c r="E131" s="4">
        <v>0</v>
      </c>
      <c r="F131" s="4">
        <v>1</v>
      </c>
      <c r="G131" s="4">
        <v>0</v>
      </c>
      <c r="H131" s="4">
        <v>0</v>
      </c>
      <c r="I131" s="4">
        <v>1</v>
      </c>
      <c r="J131" s="4">
        <v>1</v>
      </c>
      <c r="K131" s="4">
        <f t="shared" si="79"/>
        <v>0.4</v>
      </c>
      <c r="L131" s="4">
        <f t="shared" si="80"/>
        <v>0</v>
      </c>
      <c r="M131">
        <f t="shared" si="81"/>
        <v>0</v>
      </c>
      <c r="N131">
        <f>SUM(M123:M137)/SUM(L123:L137)</f>
        <v>0.6</v>
      </c>
      <c r="Q131">
        <f t="shared" si="73"/>
        <v>0</v>
      </c>
      <c r="R131">
        <f t="shared" si="74"/>
        <v>0.4</v>
      </c>
      <c r="S131">
        <f t="shared" si="75"/>
        <v>0</v>
      </c>
      <c r="T131">
        <f>SUM(S123:S137)/SUM(L123:L137)</f>
        <v>0.308333333333333</v>
      </c>
      <c r="W131">
        <f t="shared" si="76"/>
        <v>0</v>
      </c>
      <c r="X131">
        <f t="shared" si="77"/>
        <v>1</v>
      </c>
    </row>
    <row r="132" spans="1:24">
      <c r="A132">
        <v>10</v>
      </c>
      <c r="B132">
        <v>10</v>
      </c>
      <c r="C132">
        <f t="shared" si="78"/>
        <v>8</v>
      </c>
      <c r="D132">
        <v>0</v>
      </c>
      <c r="E132">
        <v>-1</v>
      </c>
      <c r="F132">
        <f>IF(SUM(G132:J132)&gt;0,1,0)</f>
        <v>1</v>
      </c>
      <c r="G132">
        <v>2</v>
      </c>
      <c r="H132">
        <v>2</v>
      </c>
      <c r="I132">
        <v>0</v>
      </c>
      <c r="J132">
        <v>0</v>
      </c>
      <c r="K132">
        <f>IF(C132=0,1,SUM(G132:J132)/C132)</f>
        <v>0.5</v>
      </c>
      <c r="L132">
        <f t="shared" si="80"/>
        <v>1</v>
      </c>
      <c r="M132">
        <f t="shared" si="81"/>
        <v>0.5</v>
      </c>
      <c r="N132">
        <f>SUM(M123:M137)/SUM(L123:L137)</f>
        <v>0.6</v>
      </c>
      <c r="Q132">
        <f t="shared" si="73"/>
        <v>0.00999999999999999</v>
      </c>
      <c r="R132">
        <f t="shared" si="74"/>
        <v>0.4</v>
      </c>
      <c r="S132">
        <f t="shared" si="75"/>
        <v>0.4</v>
      </c>
      <c r="T132">
        <f>SUM(S123:S137)/SUM(L123:L137)</f>
        <v>0.308333333333333</v>
      </c>
      <c r="W132">
        <f t="shared" si="76"/>
        <v>0.00840277777777778</v>
      </c>
      <c r="X132">
        <f t="shared" si="77"/>
        <v>1</v>
      </c>
    </row>
    <row r="133" spans="1:24">
      <c r="A133" s="2">
        <v>11</v>
      </c>
      <c r="B133" s="2">
        <v>6</v>
      </c>
      <c r="C133" s="2">
        <f t="shared" si="78"/>
        <v>5</v>
      </c>
      <c r="D133" s="2">
        <v>1</v>
      </c>
      <c r="E133" s="2">
        <v>-1</v>
      </c>
      <c r="F133" s="2">
        <f>IF(SUM(G133:J133)&gt;0,1,0)</f>
        <v>1</v>
      </c>
      <c r="G133">
        <v>2</v>
      </c>
      <c r="H133">
        <v>1</v>
      </c>
      <c r="I133">
        <v>0</v>
      </c>
      <c r="J133">
        <v>0</v>
      </c>
      <c r="K133" s="2">
        <f t="shared" ref="K133:K137" si="82">IF(C133=0,0,SUM(G133:J133)/C133)</f>
        <v>0.6</v>
      </c>
      <c r="L133">
        <f t="shared" si="80"/>
        <v>1</v>
      </c>
      <c r="M133">
        <f t="shared" si="81"/>
        <v>0.6</v>
      </c>
      <c r="N133">
        <f>SUM(M123:M137)/SUM(L123:L137)</f>
        <v>0.6</v>
      </c>
      <c r="Q133">
        <f t="shared" si="73"/>
        <v>0</v>
      </c>
      <c r="R133">
        <f t="shared" si="74"/>
        <v>0.5</v>
      </c>
      <c r="S133">
        <f t="shared" si="75"/>
        <v>0.5</v>
      </c>
      <c r="T133">
        <f>SUM(S123:S137)/SUM(L123:L137)</f>
        <v>0.308333333333333</v>
      </c>
      <c r="W133">
        <f t="shared" si="76"/>
        <v>0.0367361111111111</v>
      </c>
      <c r="X133">
        <f t="shared" si="77"/>
        <v>1</v>
      </c>
    </row>
    <row r="134" spans="1:24">
      <c r="A134" s="2">
        <v>12</v>
      </c>
      <c r="B134" s="2">
        <v>10</v>
      </c>
      <c r="C134" s="2">
        <f t="shared" si="78"/>
        <v>4</v>
      </c>
      <c r="D134" s="2">
        <v>0</v>
      </c>
      <c r="E134" s="2">
        <v>-1</v>
      </c>
      <c r="F134" s="2">
        <f t="shared" ref="F134:F137" si="83">IF(SUM(G134:J134)&gt;0,1,0)</f>
        <v>1</v>
      </c>
      <c r="G134" s="3">
        <v>2</v>
      </c>
      <c r="H134">
        <v>0</v>
      </c>
      <c r="I134">
        <v>0</v>
      </c>
      <c r="J134">
        <v>0</v>
      </c>
      <c r="K134" s="2">
        <f t="shared" si="82"/>
        <v>0.5</v>
      </c>
      <c r="L134">
        <f t="shared" si="80"/>
        <v>1</v>
      </c>
      <c r="M134">
        <f t="shared" si="81"/>
        <v>0.5</v>
      </c>
      <c r="N134">
        <f>SUM(M123:M137)/SUM(L123:L137)</f>
        <v>0.6</v>
      </c>
      <c r="Q134">
        <f t="shared" si="73"/>
        <v>0.00999999999999999</v>
      </c>
      <c r="R134">
        <f t="shared" si="74"/>
        <v>0.2</v>
      </c>
      <c r="S134">
        <f t="shared" si="75"/>
        <v>0.2</v>
      </c>
      <c r="T134">
        <f>SUM(S123:S137)/SUM(L123:L137)</f>
        <v>0.308333333333333</v>
      </c>
      <c r="W134">
        <f t="shared" si="76"/>
        <v>0.0117361111111111</v>
      </c>
      <c r="X134">
        <f t="shared" si="77"/>
        <v>1</v>
      </c>
    </row>
    <row r="135" spans="1:24">
      <c r="A135" s="2">
        <v>13</v>
      </c>
      <c r="B135" s="2">
        <v>4</v>
      </c>
      <c r="C135" s="2">
        <f t="shared" si="78"/>
        <v>2</v>
      </c>
      <c r="D135" s="2">
        <v>1</v>
      </c>
      <c r="E135" s="2">
        <v>-1</v>
      </c>
      <c r="F135" s="2">
        <f t="shared" si="83"/>
        <v>1</v>
      </c>
      <c r="G135">
        <v>2</v>
      </c>
      <c r="H135">
        <v>0</v>
      </c>
      <c r="I135">
        <v>0</v>
      </c>
      <c r="J135">
        <v>0</v>
      </c>
      <c r="K135" s="2">
        <f t="shared" si="82"/>
        <v>1</v>
      </c>
      <c r="L135">
        <f t="shared" si="80"/>
        <v>1</v>
      </c>
      <c r="M135">
        <f t="shared" si="81"/>
        <v>1</v>
      </c>
      <c r="N135">
        <f>SUM(M123:M137)/SUM(L123:L137)</f>
        <v>0.6</v>
      </c>
      <c r="Q135">
        <f t="shared" si="73"/>
        <v>0.16</v>
      </c>
      <c r="R135">
        <f t="shared" si="74"/>
        <v>0.5</v>
      </c>
      <c r="S135">
        <f t="shared" si="75"/>
        <v>0.5</v>
      </c>
      <c r="T135">
        <f>SUM(S123:S137)/SUM(L123:L137)</f>
        <v>0.308333333333333</v>
      </c>
      <c r="W135">
        <f t="shared" si="76"/>
        <v>0.0367361111111111</v>
      </c>
      <c r="X135">
        <f t="shared" si="77"/>
        <v>1</v>
      </c>
    </row>
    <row r="136" spans="1:24">
      <c r="A136" s="2">
        <v>14</v>
      </c>
      <c r="B136" s="2">
        <v>8</v>
      </c>
      <c r="C136" s="2">
        <f t="shared" si="78"/>
        <v>2</v>
      </c>
      <c r="D136" s="2">
        <v>0</v>
      </c>
      <c r="E136" s="2">
        <v>-1</v>
      </c>
      <c r="F136" s="2">
        <f t="shared" si="83"/>
        <v>1</v>
      </c>
      <c r="G136">
        <v>2</v>
      </c>
      <c r="H136">
        <v>0</v>
      </c>
      <c r="I136">
        <v>0</v>
      </c>
      <c r="J136">
        <v>0</v>
      </c>
      <c r="K136" s="2">
        <f t="shared" si="82"/>
        <v>1</v>
      </c>
      <c r="L136">
        <f t="shared" si="80"/>
        <v>1</v>
      </c>
      <c r="M136">
        <f t="shared" si="81"/>
        <v>1</v>
      </c>
      <c r="N136">
        <f>SUM(M123:M137)/SUM(L123:L137)</f>
        <v>0.6</v>
      </c>
      <c r="Q136">
        <f t="shared" si="73"/>
        <v>0.16</v>
      </c>
      <c r="R136">
        <f t="shared" si="74"/>
        <v>0.25</v>
      </c>
      <c r="S136">
        <f t="shared" si="75"/>
        <v>0.25</v>
      </c>
      <c r="T136">
        <f>SUM(S123:S137)/SUM(L123:L137)</f>
        <v>0.308333333333333</v>
      </c>
      <c r="W136">
        <f t="shared" si="76"/>
        <v>0.00340277777777778</v>
      </c>
      <c r="X136">
        <f t="shared" si="77"/>
        <v>1</v>
      </c>
    </row>
    <row r="137" spans="1:24">
      <c r="A137" s="2">
        <v>15</v>
      </c>
      <c r="B137" s="2">
        <v>5</v>
      </c>
      <c r="C137" s="2">
        <f t="shared" si="78"/>
        <v>1</v>
      </c>
      <c r="D137" s="2">
        <v>1</v>
      </c>
      <c r="E137" s="2">
        <v>-1</v>
      </c>
      <c r="F137" s="2">
        <f t="shared" si="83"/>
        <v>0</v>
      </c>
      <c r="G137" s="3">
        <v>0</v>
      </c>
      <c r="H137">
        <v>0</v>
      </c>
      <c r="I137">
        <v>0</v>
      </c>
      <c r="J137">
        <v>0</v>
      </c>
      <c r="K137" s="2">
        <f t="shared" si="82"/>
        <v>0</v>
      </c>
      <c r="L137">
        <f t="shared" si="80"/>
        <v>1</v>
      </c>
      <c r="M137">
        <f t="shared" si="81"/>
        <v>0</v>
      </c>
      <c r="N137">
        <f>SUM(M123:M137)/SUM(L123:L137)</f>
        <v>0.6</v>
      </c>
      <c r="Q137">
        <f t="shared" si="73"/>
        <v>0.36</v>
      </c>
      <c r="R137">
        <f t="shared" si="74"/>
        <v>0</v>
      </c>
      <c r="S137">
        <f t="shared" si="75"/>
        <v>0</v>
      </c>
      <c r="T137">
        <f>SUM(S123:S137)/SUM(L123:L137)</f>
        <v>0.308333333333333</v>
      </c>
      <c r="W137">
        <f t="shared" si="76"/>
        <v>0.0950694444444445</v>
      </c>
      <c r="X137">
        <f t="shared" si="77"/>
        <v>1</v>
      </c>
    </row>
    <row r="138" spans="11:12">
      <c r="K138" t="s">
        <v>19</v>
      </c>
      <c r="L138">
        <f>SUM(L123:L137)</f>
        <v>6</v>
      </c>
    </row>
    <row r="139" spans="1:24">
      <c r="A139">
        <f>A122+1</f>
        <v>9</v>
      </c>
      <c r="B139" t="s">
        <v>1</v>
      </c>
      <c r="C139" t="s">
        <v>2</v>
      </c>
      <c r="D139" t="s">
        <v>3</v>
      </c>
      <c r="E139" t="s">
        <v>4</v>
      </c>
      <c r="F139" t="s">
        <v>5</v>
      </c>
      <c r="G139" s="2" t="s">
        <v>6</v>
      </c>
      <c r="H139" s="2" t="s">
        <v>7</v>
      </c>
      <c r="I139" s="2" t="s">
        <v>8</v>
      </c>
      <c r="J139" s="2" t="s">
        <v>9</v>
      </c>
      <c r="K139" s="2" t="s">
        <v>10</v>
      </c>
      <c r="L139" s="2" t="s">
        <v>11</v>
      </c>
      <c r="M139" s="2" t="s">
        <v>18</v>
      </c>
      <c r="N139" t="s">
        <v>13</v>
      </c>
      <c r="O139" t="s">
        <v>14</v>
      </c>
      <c r="P139" t="s">
        <v>15</v>
      </c>
      <c r="R139" t="s">
        <v>17</v>
      </c>
      <c r="S139" t="s">
        <v>12</v>
      </c>
      <c r="T139" t="s">
        <v>13</v>
      </c>
      <c r="U139" t="s">
        <v>14</v>
      </c>
      <c r="V139" t="s">
        <v>15</v>
      </c>
      <c r="W139" t="s">
        <v>16</v>
      </c>
      <c r="X139" t="s">
        <v>28</v>
      </c>
    </row>
    <row r="140" spans="1:24">
      <c r="A140" s="4">
        <v>1</v>
      </c>
      <c r="B140" s="4">
        <v>6</v>
      </c>
      <c r="C140" s="4">
        <f>IF(C123&lt;B123,C123+1,C123)</f>
        <v>6</v>
      </c>
      <c r="D140" s="4">
        <v>1</v>
      </c>
      <c r="E140" s="4">
        <v>-1</v>
      </c>
      <c r="F140" s="4">
        <v>1</v>
      </c>
      <c r="G140" s="4">
        <v>2</v>
      </c>
      <c r="H140" s="4">
        <v>0</v>
      </c>
      <c r="I140" s="4">
        <v>0</v>
      </c>
      <c r="J140" s="4">
        <v>0</v>
      </c>
      <c r="K140" s="4">
        <f>IF(C140=0,0,SUM(G140:J140)/C140)</f>
        <v>0.333333333333333</v>
      </c>
      <c r="L140" s="4">
        <f>IF(AND(C140&gt;-1,C140&lt;B140),1,0)</f>
        <v>0</v>
      </c>
      <c r="M140">
        <f>K140*L140</f>
        <v>0</v>
      </c>
      <c r="N140">
        <f>SUM(M140:M154)/SUM(L140:L154)</f>
        <v>0.575555555555555</v>
      </c>
      <c r="O140">
        <f>SQRT((1/SUM(L140:L154))*SUM(Q140:Q154))</f>
        <v>0.0895530741315995</v>
      </c>
      <c r="P140">
        <f>POWER(O140,2)</f>
        <v>0.00801975308641975</v>
      </c>
      <c r="Q140">
        <f t="shared" ref="Q140:Q154" si="84">IF(L140=1,POWER(N140-M140,2),0)</f>
        <v>0</v>
      </c>
      <c r="R140">
        <f t="shared" ref="R140:R154" si="85">SUM(G140:J140)/B140</f>
        <v>0.333333333333333</v>
      </c>
      <c r="S140">
        <f t="shared" ref="S140:S154" si="86">L140*R140</f>
        <v>0</v>
      </c>
      <c r="T140">
        <f>SUM(S140:S154)/SUM(L140:L154)</f>
        <v>0.33</v>
      </c>
      <c r="U140">
        <f>SQRT(1/SUM(L140:L154)*SUM(W140:W154))</f>
        <v>0.10770329614269</v>
      </c>
      <c r="V140">
        <f>POWER(U140,2)</f>
        <v>0.0116</v>
      </c>
      <c r="W140">
        <f t="shared" ref="W140:W154" si="87">POWER(T140-S140,2)*L140</f>
        <v>0</v>
      </c>
      <c r="X140">
        <f t="shared" ref="X140:X154" si="88">IF(C140&lt;0,0,1)</f>
        <v>1</v>
      </c>
    </row>
    <row r="141" spans="1:24">
      <c r="A141" s="4">
        <v>2</v>
      </c>
      <c r="B141" s="4">
        <v>11</v>
      </c>
      <c r="C141" s="4">
        <f t="shared" ref="C141:C154" si="89">IF(C124&lt;B124,C124+1,C124)</f>
        <v>11</v>
      </c>
      <c r="D141" s="4">
        <v>1</v>
      </c>
      <c r="E141" s="4">
        <v>-1</v>
      </c>
      <c r="F141" s="4">
        <v>1</v>
      </c>
      <c r="G141" s="4">
        <v>2</v>
      </c>
      <c r="H141" s="4">
        <v>2</v>
      </c>
      <c r="I141" s="4">
        <v>0</v>
      </c>
      <c r="J141" s="4">
        <v>0</v>
      </c>
      <c r="K141" s="4">
        <f t="shared" ref="K141:K148" si="90">IF(C141=0,0,SUM(G141:J141)/C141)</f>
        <v>0.363636363636364</v>
      </c>
      <c r="L141" s="4">
        <f t="shared" ref="L141:L154" si="91">IF(AND(C141&gt;-1,C141&lt;B141),1,0)</f>
        <v>0</v>
      </c>
      <c r="M141">
        <f t="shared" ref="M141:M154" si="92">K141*L141</f>
        <v>0</v>
      </c>
      <c r="N141">
        <f>SUM(M140:M154)/SUM(L140:L154)</f>
        <v>0.575555555555555</v>
      </c>
      <c r="Q141">
        <f t="shared" si="84"/>
        <v>0</v>
      </c>
      <c r="R141">
        <f t="shared" si="85"/>
        <v>0.363636363636364</v>
      </c>
      <c r="S141">
        <f t="shared" si="86"/>
        <v>0</v>
      </c>
      <c r="T141">
        <f>SUM(S140:S154)/SUM(L140:L154)</f>
        <v>0.33</v>
      </c>
      <c r="W141">
        <f t="shared" si="87"/>
        <v>0</v>
      </c>
      <c r="X141">
        <f t="shared" si="88"/>
        <v>1</v>
      </c>
    </row>
    <row r="142" spans="1:24">
      <c r="A142" s="4">
        <v>3</v>
      </c>
      <c r="B142" s="4">
        <v>9</v>
      </c>
      <c r="C142" s="4">
        <f t="shared" si="89"/>
        <v>9</v>
      </c>
      <c r="D142" s="4">
        <v>1</v>
      </c>
      <c r="E142" s="4">
        <v>-1</v>
      </c>
      <c r="F142" s="4">
        <v>1</v>
      </c>
      <c r="G142" s="4">
        <v>1</v>
      </c>
      <c r="H142" s="4">
        <v>2</v>
      </c>
      <c r="I142" s="4">
        <v>1</v>
      </c>
      <c r="J142" s="4">
        <v>0</v>
      </c>
      <c r="K142" s="4">
        <f t="shared" si="90"/>
        <v>0.444444444444444</v>
      </c>
      <c r="L142" s="4">
        <f t="shared" si="91"/>
        <v>0</v>
      </c>
      <c r="M142">
        <f t="shared" si="92"/>
        <v>0</v>
      </c>
      <c r="N142">
        <f>SUM(M140:M154)/SUM(L140:L154)</f>
        <v>0.575555555555555</v>
      </c>
      <c r="Q142">
        <f t="shared" si="84"/>
        <v>0</v>
      </c>
      <c r="R142">
        <f t="shared" si="85"/>
        <v>0.444444444444444</v>
      </c>
      <c r="S142">
        <f t="shared" si="86"/>
        <v>0</v>
      </c>
      <c r="T142">
        <f>SUM(S140:S154)/SUM(L140:L154)</f>
        <v>0.33</v>
      </c>
      <c r="W142">
        <f t="shared" si="87"/>
        <v>0</v>
      </c>
      <c r="X142">
        <f t="shared" si="88"/>
        <v>1</v>
      </c>
    </row>
    <row r="143" spans="1:24">
      <c r="A143" s="4">
        <v>4</v>
      </c>
      <c r="B143" s="4">
        <v>10</v>
      </c>
      <c r="C143" s="4">
        <f t="shared" si="89"/>
        <v>10</v>
      </c>
      <c r="D143" s="4">
        <v>1</v>
      </c>
      <c r="E143" s="4">
        <v>0</v>
      </c>
      <c r="F143" s="4">
        <v>1</v>
      </c>
      <c r="G143" s="4">
        <v>1</v>
      </c>
      <c r="H143" s="4">
        <v>2</v>
      </c>
      <c r="I143" s="4">
        <v>1</v>
      </c>
      <c r="J143" s="4">
        <v>0</v>
      </c>
      <c r="K143" s="4">
        <f t="shared" si="90"/>
        <v>0.4</v>
      </c>
      <c r="L143" s="4">
        <f t="shared" si="91"/>
        <v>0</v>
      </c>
      <c r="M143">
        <f t="shared" si="92"/>
        <v>0</v>
      </c>
      <c r="N143">
        <f>SUM(M140:M154)/SUM(L140:L154)</f>
        <v>0.575555555555555</v>
      </c>
      <c r="Q143">
        <f t="shared" si="84"/>
        <v>0</v>
      </c>
      <c r="R143">
        <f t="shared" si="85"/>
        <v>0.4</v>
      </c>
      <c r="S143">
        <f t="shared" si="86"/>
        <v>0</v>
      </c>
      <c r="T143">
        <f>SUM(S140:S154)/SUM(L140:L154)</f>
        <v>0.33</v>
      </c>
      <c r="W143">
        <f t="shared" si="87"/>
        <v>0</v>
      </c>
      <c r="X143">
        <f t="shared" si="88"/>
        <v>1</v>
      </c>
    </row>
    <row r="144" spans="1:24">
      <c r="A144" s="4">
        <v>5</v>
      </c>
      <c r="B144" s="4">
        <v>13</v>
      </c>
      <c r="C144" s="4">
        <f t="shared" si="89"/>
        <v>13</v>
      </c>
      <c r="D144" s="4">
        <v>1</v>
      </c>
      <c r="E144" s="4">
        <v>0</v>
      </c>
      <c r="F144" s="4">
        <v>1</v>
      </c>
      <c r="G144" s="4">
        <v>3</v>
      </c>
      <c r="H144" s="4">
        <v>1</v>
      </c>
      <c r="I144" s="4">
        <v>0</v>
      </c>
      <c r="J144" s="4">
        <v>1</v>
      </c>
      <c r="K144" s="4">
        <f t="shared" si="90"/>
        <v>0.384615384615385</v>
      </c>
      <c r="L144" s="4">
        <f t="shared" si="91"/>
        <v>0</v>
      </c>
      <c r="M144">
        <f t="shared" si="92"/>
        <v>0</v>
      </c>
      <c r="N144">
        <f>SUM(M140:M154)/SUM(L140:L154)</f>
        <v>0.575555555555555</v>
      </c>
      <c r="Q144">
        <f t="shared" si="84"/>
        <v>0</v>
      </c>
      <c r="R144">
        <f t="shared" si="85"/>
        <v>0.384615384615385</v>
      </c>
      <c r="S144">
        <f t="shared" si="86"/>
        <v>0</v>
      </c>
      <c r="T144">
        <f>SUM(S140:S154)/SUM(L140:L154)</f>
        <v>0.33</v>
      </c>
      <c r="W144">
        <f t="shared" si="87"/>
        <v>0</v>
      </c>
      <c r="X144">
        <f t="shared" si="88"/>
        <v>1</v>
      </c>
    </row>
    <row r="145" spans="1:24">
      <c r="A145" s="4">
        <v>6</v>
      </c>
      <c r="B145" s="4">
        <v>15</v>
      </c>
      <c r="C145" s="4">
        <f t="shared" si="89"/>
        <v>15</v>
      </c>
      <c r="D145" s="4">
        <v>1</v>
      </c>
      <c r="E145" s="4">
        <v>1</v>
      </c>
      <c r="F145" s="4">
        <v>1</v>
      </c>
      <c r="G145" s="4">
        <v>2</v>
      </c>
      <c r="H145" s="4">
        <v>1</v>
      </c>
      <c r="I145" s="4">
        <v>1</v>
      </c>
      <c r="J145" s="4">
        <v>1</v>
      </c>
      <c r="K145" s="4">
        <f t="shared" si="90"/>
        <v>0.333333333333333</v>
      </c>
      <c r="L145" s="4">
        <f t="shared" si="91"/>
        <v>0</v>
      </c>
      <c r="M145">
        <f t="shared" si="92"/>
        <v>0</v>
      </c>
      <c r="N145">
        <f>SUM(M140:M154)/SUM(L140:L154)</f>
        <v>0.575555555555555</v>
      </c>
      <c r="Q145">
        <f t="shared" si="84"/>
        <v>0</v>
      </c>
      <c r="R145">
        <f t="shared" si="85"/>
        <v>0.333333333333333</v>
      </c>
      <c r="S145">
        <f t="shared" si="86"/>
        <v>0</v>
      </c>
      <c r="T145">
        <f>SUM(S140:S154)/SUM(L140:L154)</f>
        <v>0.33</v>
      </c>
      <c r="W145">
        <f t="shared" si="87"/>
        <v>0</v>
      </c>
      <c r="X145">
        <f t="shared" si="88"/>
        <v>1</v>
      </c>
    </row>
    <row r="146" spans="1:24">
      <c r="A146" s="4">
        <v>7</v>
      </c>
      <c r="B146" s="4">
        <v>6</v>
      </c>
      <c r="C146" s="4">
        <f t="shared" si="89"/>
        <v>6</v>
      </c>
      <c r="D146" s="4">
        <v>1</v>
      </c>
      <c r="E146" s="4">
        <v>0</v>
      </c>
      <c r="F146" s="4">
        <v>1</v>
      </c>
      <c r="G146" s="4">
        <v>2</v>
      </c>
      <c r="H146" s="4">
        <v>1</v>
      </c>
      <c r="I146" s="4">
        <v>0</v>
      </c>
      <c r="J146" s="4">
        <v>0</v>
      </c>
      <c r="K146" s="4">
        <f t="shared" si="90"/>
        <v>0.5</v>
      </c>
      <c r="L146" s="4">
        <f t="shared" si="91"/>
        <v>0</v>
      </c>
      <c r="M146">
        <f t="shared" si="92"/>
        <v>0</v>
      </c>
      <c r="N146">
        <f>SUM(M140:M154)/SUM(L140:L154)</f>
        <v>0.575555555555555</v>
      </c>
      <c r="Q146">
        <f t="shared" si="84"/>
        <v>0</v>
      </c>
      <c r="R146">
        <f t="shared" si="85"/>
        <v>0.5</v>
      </c>
      <c r="S146">
        <f t="shared" si="86"/>
        <v>0</v>
      </c>
      <c r="T146">
        <f>SUM(S140:S154)/SUM(L140:L154)</f>
        <v>0.33</v>
      </c>
      <c r="W146">
        <f t="shared" si="87"/>
        <v>0</v>
      </c>
      <c r="X146">
        <f t="shared" si="88"/>
        <v>1</v>
      </c>
    </row>
    <row r="147" spans="1:24">
      <c r="A147" s="4">
        <v>8</v>
      </c>
      <c r="B147" s="4">
        <v>10</v>
      </c>
      <c r="C147" s="4">
        <f t="shared" si="89"/>
        <v>10</v>
      </c>
      <c r="D147" s="4">
        <v>0</v>
      </c>
      <c r="E147" s="4">
        <v>1</v>
      </c>
      <c r="F147" s="4">
        <v>1</v>
      </c>
      <c r="G147" s="4">
        <v>1</v>
      </c>
      <c r="H147" s="4">
        <v>1</v>
      </c>
      <c r="I147" s="4">
        <v>1</v>
      </c>
      <c r="J147" s="4">
        <v>0</v>
      </c>
      <c r="K147" s="4">
        <f t="shared" si="90"/>
        <v>0.3</v>
      </c>
      <c r="L147" s="4">
        <f t="shared" si="91"/>
        <v>0</v>
      </c>
      <c r="M147">
        <f t="shared" si="92"/>
        <v>0</v>
      </c>
      <c r="N147">
        <f>SUM(M140:M154)/SUM(L140:L154)</f>
        <v>0.575555555555555</v>
      </c>
      <c r="Q147">
        <f t="shared" si="84"/>
        <v>0</v>
      </c>
      <c r="R147">
        <f t="shared" si="85"/>
        <v>0.3</v>
      </c>
      <c r="S147">
        <f t="shared" si="86"/>
        <v>0</v>
      </c>
      <c r="T147">
        <f>SUM(S140:S154)/SUM(L140:L154)</f>
        <v>0.33</v>
      </c>
      <c r="W147">
        <f t="shared" si="87"/>
        <v>0</v>
      </c>
      <c r="X147">
        <f t="shared" si="88"/>
        <v>1</v>
      </c>
    </row>
    <row r="148" spans="1:24">
      <c r="A148" s="4">
        <v>9</v>
      </c>
      <c r="B148" s="4">
        <v>5</v>
      </c>
      <c r="C148" s="4">
        <f t="shared" si="89"/>
        <v>5</v>
      </c>
      <c r="D148" s="4">
        <v>0</v>
      </c>
      <c r="E148" s="4">
        <v>0</v>
      </c>
      <c r="F148" s="4">
        <v>1</v>
      </c>
      <c r="G148" s="4">
        <v>0</v>
      </c>
      <c r="H148" s="4">
        <v>0</v>
      </c>
      <c r="I148" s="4">
        <v>1</v>
      </c>
      <c r="J148" s="4">
        <v>1</v>
      </c>
      <c r="K148" s="4">
        <f t="shared" si="90"/>
        <v>0.4</v>
      </c>
      <c r="L148" s="4">
        <f t="shared" si="91"/>
        <v>0</v>
      </c>
      <c r="M148">
        <f t="shared" si="92"/>
        <v>0</v>
      </c>
      <c r="N148">
        <f>SUM(M140:M154)/SUM(L140:L154)</f>
        <v>0.575555555555555</v>
      </c>
      <c r="Q148">
        <f t="shared" si="84"/>
        <v>0</v>
      </c>
      <c r="R148">
        <f t="shared" si="85"/>
        <v>0.4</v>
      </c>
      <c r="S148">
        <f t="shared" si="86"/>
        <v>0</v>
      </c>
      <c r="T148">
        <f>SUM(S140:S154)/SUM(L140:L154)</f>
        <v>0.33</v>
      </c>
      <c r="W148">
        <f t="shared" si="87"/>
        <v>0</v>
      </c>
      <c r="X148">
        <f t="shared" si="88"/>
        <v>1</v>
      </c>
    </row>
    <row r="149" spans="1:24">
      <c r="A149">
        <v>10</v>
      </c>
      <c r="B149">
        <v>10</v>
      </c>
      <c r="C149">
        <f t="shared" si="89"/>
        <v>9</v>
      </c>
      <c r="D149">
        <v>0</v>
      </c>
      <c r="E149">
        <v>-1</v>
      </c>
      <c r="F149">
        <f>IF(SUM(G149:J149)&gt;0,1,0)</f>
        <v>1</v>
      </c>
      <c r="G149">
        <v>2</v>
      </c>
      <c r="H149">
        <v>2</v>
      </c>
      <c r="I149">
        <v>0</v>
      </c>
      <c r="J149">
        <v>0</v>
      </c>
      <c r="K149">
        <f>IF(C149=0,1,SUM(G149:J149)/C149)</f>
        <v>0.444444444444444</v>
      </c>
      <c r="L149">
        <f t="shared" si="91"/>
        <v>1</v>
      </c>
      <c r="M149">
        <f t="shared" si="92"/>
        <v>0.444444444444444</v>
      </c>
      <c r="N149">
        <f>SUM(M140:M154)/SUM(L140:L154)</f>
        <v>0.575555555555555</v>
      </c>
      <c r="Q149">
        <f t="shared" si="84"/>
        <v>0.0171901234567901</v>
      </c>
      <c r="R149">
        <f t="shared" si="85"/>
        <v>0.4</v>
      </c>
      <c r="S149">
        <f t="shared" si="86"/>
        <v>0.4</v>
      </c>
      <c r="T149">
        <f>SUM(S140:S154)/SUM(L140:L154)</f>
        <v>0.33</v>
      </c>
      <c r="W149">
        <f t="shared" si="87"/>
        <v>0.00490000000000001</v>
      </c>
      <c r="X149">
        <f t="shared" si="88"/>
        <v>1</v>
      </c>
    </row>
    <row r="150" spans="1:24">
      <c r="A150" s="4">
        <v>11</v>
      </c>
      <c r="B150" s="4">
        <v>6</v>
      </c>
      <c r="C150" s="4">
        <f t="shared" si="89"/>
        <v>6</v>
      </c>
      <c r="D150" s="4">
        <v>1</v>
      </c>
      <c r="E150" s="4">
        <v>-1</v>
      </c>
      <c r="F150" s="4">
        <f>IF(SUM(G150:J150)&gt;0,1,0)</f>
        <v>1</v>
      </c>
      <c r="G150" s="4">
        <v>2</v>
      </c>
      <c r="H150" s="4">
        <v>1</v>
      </c>
      <c r="I150" s="4">
        <v>0</v>
      </c>
      <c r="J150" s="4">
        <v>0</v>
      </c>
      <c r="K150" s="4">
        <f t="shared" ref="K150:K154" si="93">IF(C150=0,0,SUM(G150:J150)/C150)</f>
        <v>0.5</v>
      </c>
      <c r="L150" s="4">
        <f t="shared" si="91"/>
        <v>0</v>
      </c>
      <c r="M150">
        <f t="shared" si="92"/>
        <v>0</v>
      </c>
      <c r="N150">
        <f>SUM(M140:M154)/SUM(L140:L154)</f>
        <v>0.575555555555555</v>
      </c>
      <c r="Q150">
        <f t="shared" si="84"/>
        <v>0</v>
      </c>
      <c r="R150">
        <f t="shared" si="85"/>
        <v>0.5</v>
      </c>
      <c r="S150">
        <f t="shared" si="86"/>
        <v>0</v>
      </c>
      <c r="T150">
        <f>SUM(S140:S154)/SUM(L140:L154)</f>
        <v>0.33</v>
      </c>
      <c r="W150">
        <f t="shared" si="87"/>
        <v>0</v>
      </c>
      <c r="X150">
        <f t="shared" si="88"/>
        <v>1</v>
      </c>
    </row>
    <row r="151" spans="1:24">
      <c r="A151" s="2">
        <v>12</v>
      </c>
      <c r="B151" s="2">
        <v>10</v>
      </c>
      <c r="C151" s="2">
        <f t="shared" si="89"/>
        <v>5</v>
      </c>
      <c r="D151" s="2">
        <v>0</v>
      </c>
      <c r="E151" s="2">
        <v>-1</v>
      </c>
      <c r="F151" s="3">
        <f t="shared" ref="F151:F154" si="94">IF(SUM(G151:J151)&gt;0,1,0)</f>
        <v>1</v>
      </c>
      <c r="G151">
        <v>3</v>
      </c>
      <c r="H151">
        <v>0</v>
      </c>
      <c r="I151">
        <v>0</v>
      </c>
      <c r="J151">
        <v>0</v>
      </c>
      <c r="K151" s="2">
        <f t="shared" si="93"/>
        <v>0.6</v>
      </c>
      <c r="L151">
        <f t="shared" si="91"/>
        <v>1</v>
      </c>
      <c r="M151">
        <f t="shared" si="92"/>
        <v>0.6</v>
      </c>
      <c r="N151">
        <f>SUM(M140:M154)/SUM(L140:L154)</f>
        <v>0.575555555555555</v>
      </c>
      <c r="Q151">
        <f t="shared" si="84"/>
        <v>0.000597530864197533</v>
      </c>
      <c r="R151">
        <f t="shared" si="85"/>
        <v>0.3</v>
      </c>
      <c r="S151">
        <f t="shared" si="86"/>
        <v>0.3</v>
      </c>
      <c r="T151">
        <f>SUM(S140:S154)/SUM(L140:L154)</f>
        <v>0.33</v>
      </c>
      <c r="W151">
        <f t="shared" si="87"/>
        <v>0.000899999999999998</v>
      </c>
      <c r="X151">
        <f t="shared" si="88"/>
        <v>1</v>
      </c>
    </row>
    <row r="152" spans="1:24">
      <c r="A152" s="2">
        <v>13</v>
      </c>
      <c r="B152" s="2">
        <v>4</v>
      </c>
      <c r="C152" s="2">
        <f t="shared" si="89"/>
        <v>3</v>
      </c>
      <c r="D152" s="2">
        <v>1</v>
      </c>
      <c r="E152" s="2">
        <v>-1</v>
      </c>
      <c r="F152" s="3">
        <f t="shared" si="94"/>
        <v>1</v>
      </c>
      <c r="G152">
        <v>2</v>
      </c>
      <c r="H152">
        <v>0</v>
      </c>
      <c r="I152">
        <v>0</v>
      </c>
      <c r="J152">
        <v>0</v>
      </c>
      <c r="K152" s="2">
        <f t="shared" si="93"/>
        <v>0.666666666666667</v>
      </c>
      <c r="L152">
        <f t="shared" si="91"/>
        <v>1</v>
      </c>
      <c r="M152">
        <f t="shared" si="92"/>
        <v>0.666666666666667</v>
      </c>
      <c r="N152">
        <f>SUM(M140:M154)/SUM(L140:L154)</f>
        <v>0.575555555555555</v>
      </c>
      <c r="Q152">
        <f t="shared" si="84"/>
        <v>0.00830123456790124</v>
      </c>
      <c r="R152">
        <f t="shared" si="85"/>
        <v>0.5</v>
      </c>
      <c r="S152">
        <f t="shared" si="86"/>
        <v>0.5</v>
      </c>
      <c r="T152">
        <f>SUM(S140:S154)/SUM(L140:L154)</f>
        <v>0.33</v>
      </c>
      <c r="W152">
        <f t="shared" si="87"/>
        <v>0.0289</v>
      </c>
      <c r="X152">
        <f t="shared" si="88"/>
        <v>1</v>
      </c>
    </row>
    <row r="153" spans="1:24">
      <c r="A153" s="2">
        <v>14</v>
      </c>
      <c r="B153" s="2">
        <v>8</v>
      </c>
      <c r="C153" s="2">
        <f t="shared" si="89"/>
        <v>3</v>
      </c>
      <c r="D153" s="2">
        <v>0</v>
      </c>
      <c r="E153" s="2">
        <v>-1</v>
      </c>
      <c r="F153" s="2">
        <f t="shared" si="94"/>
        <v>1</v>
      </c>
      <c r="G153">
        <v>2</v>
      </c>
      <c r="H153">
        <v>0</v>
      </c>
      <c r="I153">
        <v>0</v>
      </c>
      <c r="J153">
        <v>0</v>
      </c>
      <c r="K153" s="2">
        <f t="shared" si="93"/>
        <v>0.666666666666667</v>
      </c>
      <c r="L153">
        <f t="shared" si="91"/>
        <v>1</v>
      </c>
      <c r="M153">
        <f t="shared" si="92"/>
        <v>0.666666666666667</v>
      </c>
      <c r="N153">
        <f>SUM(M140:M154)/SUM(L140:L154)</f>
        <v>0.575555555555555</v>
      </c>
      <c r="Q153">
        <f t="shared" si="84"/>
        <v>0.00830123456790124</v>
      </c>
      <c r="R153">
        <f t="shared" si="85"/>
        <v>0.25</v>
      </c>
      <c r="S153">
        <f t="shared" si="86"/>
        <v>0.25</v>
      </c>
      <c r="T153">
        <f>SUM(S140:S154)/SUM(L140:L154)</f>
        <v>0.33</v>
      </c>
      <c r="W153">
        <f t="shared" si="87"/>
        <v>0.00639999999999999</v>
      </c>
      <c r="X153">
        <f t="shared" si="88"/>
        <v>1</v>
      </c>
    </row>
    <row r="154" spans="1:24">
      <c r="A154" s="2">
        <v>15</v>
      </c>
      <c r="B154" s="2">
        <v>5</v>
      </c>
      <c r="C154" s="2">
        <f t="shared" si="89"/>
        <v>2</v>
      </c>
      <c r="D154" s="2">
        <v>1</v>
      </c>
      <c r="E154" s="2">
        <v>-1</v>
      </c>
      <c r="F154" s="2">
        <f t="shared" si="94"/>
        <v>1</v>
      </c>
      <c r="G154">
        <v>1</v>
      </c>
      <c r="H154">
        <v>0</v>
      </c>
      <c r="I154">
        <v>0</v>
      </c>
      <c r="J154">
        <v>0</v>
      </c>
      <c r="K154" s="2">
        <f t="shared" si="93"/>
        <v>0.5</v>
      </c>
      <c r="L154">
        <f t="shared" si="91"/>
        <v>1</v>
      </c>
      <c r="M154">
        <f t="shared" si="92"/>
        <v>0.5</v>
      </c>
      <c r="N154">
        <f>SUM(M140:M154)/SUM(L140:L154)</f>
        <v>0.575555555555555</v>
      </c>
      <c r="Q154">
        <f t="shared" si="84"/>
        <v>0.00570864197530863</v>
      </c>
      <c r="R154">
        <f t="shared" si="85"/>
        <v>0.2</v>
      </c>
      <c r="S154">
        <f t="shared" si="86"/>
        <v>0.2</v>
      </c>
      <c r="T154">
        <f>SUM(S140:S154)/SUM(L140:L154)</f>
        <v>0.33</v>
      </c>
      <c r="W154">
        <f t="shared" si="87"/>
        <v>0.0169</v>
      </c>
      <c r="X154">
        <f t="shared" si="88"/>
        <v>1</v>
      </c>
    </row>
    <row r="155" spans="11:12">
      <c r="K155" t="s">
        <v>19</v>
      </c>
      <c r="L155">
        <f>SUM(L140:L154)</f>
        <v>5</v>
      </c>
    </row>
    <row r="156" spans="1:24">
      <c r="A156">
        <f>A139+1</f>
        <v>10</v>
      </c>
      <c r="B156" t="s">
        <v>1</v>
      </c>
      <c r="C156" t="s">
        <v>2</v>
      </c>
      <c r="D156" t="s">
        <v>3</v>
      </c>
      <c r="E156" t="s">
        <v>4</v>
      </c>
      <c r="F156" t="s">
        <v>5</v>
      </c>
      <c r="G156" s="2" t="s">
        <v>6</v>
      </c>
      <c r="H156" s="2" t="s">
        <v>7</v>
      </c>
      <c r="I156" s="2" t="s">
        <v>8</v>
      </c>
      <c r="J156" s="2" t="s">
        <v>9</v>
      </c>
      <c r="K156" s="2" t="s">
        <v>10</v>
      </c>
      <c r="L156" s="2" t="s">
        <v>11</v>
      </c>
      <c r="M156" s="2" t="s">
        <v>18</v>
      </c>
      <c r="N156" t="s">
        <v>13</v>
      </c>
      <c r="O156" t="s">
        <v>14</v>
      </c>
      <c r="P156" t="s">
        <v>15</v>
      </c>
      <c r="R156" t="s">
        <v>17</v>
      </c>
      <c r="S156" t="s">
        <v>12</v>
      </c>
      <c r="T156" t="s">
        <v>13</v>
      </c>
      <c r="U156" t="s">
        <v>14</v>
      </c>
      <c r="V156" t="s">
        <v>15</v>
      </c>
      <c r="W156" t="s">
        <v>16</v>
      </c>
      <c r="X156" t="s">
        <v>28</v>
      </c>
    </row>
    <row r="157" spans="1:24">
      <c r="A157" s="4">
        <v>1</v>
      </c>
      <c r="B157" s="4">
        <v>6</v>
      </c>
      <c r="C157" s="4">
        <f>IF(C140&lt;B140,C140+1,C140)</f>
        <v>6</v>
      </c>
      <c r="D157" s="4">
        <v>1</v>
      </c>
      <c r="E157" s="4">
        <v>-1</v>
      </c>
      <c r="F157" s="4">
        <v>1</v>
      </c>
      <c r="G157" s="4">
        <v>2</v>
      </c>
      <c r="H157" s="4">
        <v>0</v>
      </c>
      <c r="I157" s="4">
        <v>0</v>
      </c>
      <c r="J157" s="4">
        <v>0</v>
      </c>
      <c r="K157" s="4">
        <f>IF(C157=0,0,SUM(G157:J157)/C157)</f>
        <v>0.333333333333333</v>
      </c>
      <c r="L157" s="4">
        <f>IF(AND(C157&gt;-1,C157&lt;B157),1,0)</f>
        <v>0</v>
      </c>
      <c r="M157">
        <f>K157*L157</f>
        <v>0</v>
      </c>
      <c r="N157">
        <f>SUM(M157:M171)/SUM(L157:L171)</f>
        <v>0.444444444444444</v>
      </c>
      <c r="O157">
        <f>SQRT((1/SUM(L157:L171))*SUM(Q157:Q171))</f>
        <v>0.0785674201318386</v>
      </c>
      <c r="P157">
        <f>POWER(O157,2)</f>
        <v>0.00617283950617284</v>
      </c>
      <c r="Q157">
        <f t="shared" ref="Q157:Q171" si="95">IF(L157=1,POWER(N157-M157,2),0)</f>
        <v>0</v>
      </c>
      <c r="R157">
        <f t="shared" ref="R157:R171" si="96">SUM(G157:J157)/B157</f>
        <v>0.333333333333333</v>
      </c>
      <c r="S157">
        <f t="shared" ref="S157:S171" si="97">L157*R157</f>
        <v>0</v>
      </c>
      <c r="T157">
        <f>SUM(S157:S171)/SUM(L157:L171)</f>
        <v>0.25</v>
      </c>
      <c r="U157">
        <f>SQRT(1/SUM(L157:L171)*SUM(W157:W171))</f>
        <v>0.0408248290463863</v>
      </c>
      <c r="V157">
        <f>POWER(U157,2)</f>
        <v>0.00166666666666667</v>
      </c>
      <c r="W157">
        <f t="shared" ref="W157:W171" si="98">POWER(T157-S157,2)*L157</f>
        <v>0</v>
      </c>
      <c r="X157">
        <f t="shared" ref="X157:X171" si="99">IF(C157&lt;0,0,1)</f>
        <v>1</v>
      </c>
    </row>
    <row r="158" spans="1:24">
      <c r="A158" s="4">
        <v>2</v>
      </c>
      <c r="B158" s="4">
        <v>11</v>
      </c>
      <c r="C158" s="4">
        <f t="shared" ref="C158:C171" si="100">IF(C141&lt;B141,C141+1,C141)</f>
        <v>11</v>
      </c>
      <c r="D158" s="4">
        <v>1</v>
      </c>
      <c r="E158" s="4">
        <v>-1</v>
      </c>
      <c r="F158" s="4">
        <v>1</v>
      </c>
      <c r="G158" s="4">
        <v>2</v>
      </c>
      <c r="H158" s="4">
        <v>2</v>
      </c>
      <c r="I158" s="4">
        <v>0</v>
      </c>
      <c r="J158" s="4">
        <v>0</v>
      </c>
      <c r="K158" s="4">
        <f t="shared" ref="K158:K165" si="101">IF(C158=0,0,SUM(G158:J158)/C158)</f>
        <v>0.363636363636364</v>
      </c>
      <c r="L158" s="4">
        <f t="shared" ref="L158:L171" si="102">IF(AND(C158&gt;-1,C158&lt;B158),1,0)</f>
        <v>0</v>
      </c>
      <c r="M158">
        <f t="shared" ref="M158:M171" si="103">K158*L158</f>
        <v>0</v>
      </c>
      <c r="N158">
        <f>SUM(M157:M171)/SUM(L157:L171)</f>
        <v>0.444444444444444</v>
      </c>
      <c r="Q158">
        <f t="shared" si="95"/>
        <v>0</v>
      </c>
      <c r="R158">
        <f t="shared" si="96"/>
        <v>0.363636363636364</v>
      </c>
      <c r="S158">
        <f t="shared" si="97"/>
        <v>0</v>
      </c>
      <c r="T158">
        <f>SUM(S157:S171)/SUM(L157:L171)</f>
        <v>0.25</v>
      </c>
      <c r="W158">
        <f t="shared" si="98"/>
        <v>0</v>
      </c>
      <c r="X158">
        <f t="shared" si="99"/>
        <v>1</v>
      </c>
    </row>
    <row r="159" spans="1:24">
      <c r="A159" s="4">
        <v>3</v>
      </c>
      <c r="B159" s="4">
        <v>9</v>
      </c>
      <c r="C159" s="4">
        <f t="shared" si="100"/>
        <v>9</v>
      </c>
      <c r="D159" s="4">
        <v>1</v>
      </c>
      <c r="E159" s="4">
        <v>-1</v>
      </c>
      <c r="F159" s="4">
        <v>1</v>
      </c>
      <c r="G159" s="4">
        <v>1</v>
      </c>
      <c r="H159" s="4">
        <v>2</v>
      </c>
      <c r="I159" s="4">
        <v>1</v>
      </c>
      <c r="J159" s="4">
        <v>0</v>
      </c>
      <c r="K159" s="4">
        <f t="shared" si="101"/>
        <v>0.444444444444444</v>
      </c>
      <c r="L159" s="4">
        <f t="shared" si="102"/>
        <v>0</v>
      </c>
      <c r="M159">
        <f t="shared" si="103"/>
        <v>0</v>
      </c>
      <c r="N159">
        <f>SUM(M157:M171)/SUM(L157:L171)</f>
        <v>0.444444444444444</v>
      </c>
      <c r="Q159">
        <f t="shared" si="95"/>
        <v>0</v>
      </c>
      <c r="R159">
        <f t="shared" si="96"/>
        <v>0.444444444444444</v>
      </c>
      <c r="S159">
        <f t="shared" si="97"/>
        <v>0</v>
      </c>
      <c r="T159">
        <f>SUM(S157:S171)/SUM(L157:L171)</f>
        <v>0.25</v>
      </c>
      <c r="W159">
        <f t="shared" si="98"/>
        <v>0</v>
      </c>
      <c r="X159">
        <f t="shared" si="99"/>
        <v>1</v>
      </c>
    </row>
    <row r="160" spans="1:24">
      <c r="A160" s="4">
        <v>4</v>
      </c>
      <c r="B160" s="4">
        <v>10</v>
      </c>
      <c r="C160" s="4">
        <f t="shared" si="100"/>
        <v>10</v>
      </c>
      <c r="D160" s="4">
        <v>1</v>
      </c>
      <c r="E160" s="4">
        <v>0</v>
      </c>
      <c r="F160" s="4">
        <v>1</v>
      </c>
      <c r="G160" s="4">
        <v>1</v>
      </c>
      <c r="H160" s="4">
        <v>2</v>
      </c>
      <c r="I160" s="4">
        <v>1</v>
      </c>
      <c r="J160" s="4">
        <v>0</v>
      </c>
      <c r="K160" s="4">
        <f t="shared" si="101"/>
        <v>0.4</v>
      </c>
      <c r="L160" s="4">
        <f t="shared" si="102"/>
        <v>0</v>
      </c>
      <c r="M160">
        <f t="shared" si="103"/>
        <v>0</v>
      </c>
      <c r="N160">
        <f>SUM(M157:M171)/SUM(L157:L171)</f>
        <v>0.444444444444444</v>
      </c>
      <c r="Q160">
        <f t="shared" si="95"/>
        <v>0</v>
      </c>
      <c r="R160">
        <f t="shared" si="96"/>
        <v>0.4</v>
      </c>
      <c r="S160">
        <f t="shared" si="97"/>
        <v>0</v>
      </c>
      <c r="T160">
        <f>SUM(S157:S171)/SUM(L157:L171)</f>
        <v>0.25</v>
      </c>
      <c r="W160">
        <f t="shared" si="98"/>
        <v>0</v>
      </c>
      <c r="X160">
        <f t="shared" si="99"/>
        <v>1</v>
      </c>
    </row>
    <row r="161" spans="1:24">
      <c r="A161" s="4">
        <v>5</v>
      </c>
      <c r="B161" s="4">
        <v>13</v>
      </c>
      <c r="C161" s="4">
        <f t="shared" si="100"/>
        <v>13</v>
      </c>
      <c r="D161" s="4">
        <v>1</v>
      </c>
      <c r="E161" s="4">
        <v>0</v>
      </c>
      <c r="F161" s="4">
        <v>1</v>
      </c>
      <c r="G161" s="4">
        <v>3</v>
      </c>
      <c r="H161" s="4">
        <v>1</v>
      </c>
      <c r="I161" s="4">
        <v>0</v>
      </c>
      <c r="J161" s="4">
        <v>1</v>
      </c>
      <c r="K161" s="4">
        <f t="shared" si="101"/>
        <v>0.384615384615385</v>
      </c>
      <c r="L161" s="4">
        <f t="shared" si="102"/>
        <v>0</v>
      </c>
      <c r="M161">
        <f t="shared" si="103"/>
        <v>0</v>
      </c>
      <c r="N161">
        <f>SUM(M157:M171)/SUM(L157:L171)</f>
        <v>0.444444444444444</v>
      </c>
      <c r="Q161">
        <f t="shared" si="95"/>
        <v>0</v>
      </c>
      <c r="R161">
        <f t="shared" si="96"/>
        <v>0.384615384615385</v>
      </c>
      <c r="S161">
        <f t="shared" si="97"/>
        <v>0</v>
      </c>
      <c r="T161">
        <f>SUM(S157:S171)/SUM(L157:L171)</f>
        <v>0.25</v>
      </c>
      <c r="W161">
        <f t="shared" si="98"/>
        <v>0</v>
      </c>
      <c r="X161">
        <f t="shared" si="99"/>
        <v>1</v>
      </c>
    </row>
    <row r="162" spans="1:24">
      <c r="A162" s="4">
        <v>6</v>
      </c>
      <c r="B162" s="4">
        <v>15</v>
      </c>
      <c r="C162" s="4">
        <f t="shared" si="100"/>
        <v>15</v>
      </c>
      <c r="D162" s="4">
        <v>1</v>
      </c>
      <c r="E162" s="4">
        <v>1</v>
      </c>
      <c r="F162" s="4">
        <v>1</v>
      </c>
      <c r="G162" s="4">
        <v>2</v>
      </c>
      <c r="H162" s="4">
        <v>1</v>
      </c>
      <c r="I162" s="4">
        <v>1</v>
      </c>
      <c r="J162" s="4">
        <v>1</v>
      </c>
      <c r="K162" s="4">
        <f t="shared" si="101"/>
        <v>0.333333333333333</v>
      </c>
      <c r="L162" s="4">
        <f t="shared" si="102"/>
        <v>0</v>
      </c>
      <c r="M162">
        <f t="shared" si="103"/>
        <v>0</v>
      </c>
      <c r="N162">
        <f>SUM(M157:M171)/SUM(L157:L171)</f>
        <v>0.444444444444444</v>
      </c>
      <c r="Q162">
        <f t="shared" si="95"/>
        <v>0</v>
      </c>
      <c r="R162">
        <f t="shared" si="96"/>
        <v>0.333333333333333</v>
      </c>
      <c r="S162">
        <f t="shared" si="97"/>
        <v>0</v>
      </c>
      <c r="T162">
        <f>SUM(S157:S171)/SUM(L157:L171)</f>
        <v>0.25</v>
      </c>
      <c r="W162">
        <f t="shared" si="98"/>
        <v>0</v>
      </c>
      <c r="X162">
        <f t="shared" si="99"/>
        <v>1</v>
      </c>
    </row>
    <row r="163" spans="1:24">
      <c r="A163" s="4">
        <v>7</v>
      </c>
      <c r="B163" s="4">
        <v>6</v>
      </c>
      <c r="C163" s="4">
        <f t="shared" si="100"/>
        <v>6</v>
      </c>
      <c r="D163" s="4">
        <v>1</v>
      </c>
      <c r="E163" s="4">
        <v>0</v>
      </c>
      <c r="F163" s="4">
        <v>1</v>
      </c>
      <c r="G163" s="4">
        <v>2</v>
      </c>
      <c r="H163" s="4">
        <v>1</v>
      </c>
      <c r="I163" s="4">
        <v>0</v>
      </c>
      <c r="J163" s="4">
        <v>0</v>
      </c>
      <c r="K163" s="4">
        <f t="shared" si="101"/>
        <v>0.5</v>
      </c>
      <c r="L163" s="4">
        <f t="shared" si="102"/>
        <v>0</v>
      </c>
      <c r="M163">
        <f t="shared" si="103"/>
        <v>0</v>
      </c>
      <c r="N163">
        <f>SUM(M157:M171)/SUM(L157:L171)</f>
        <v>0.444444444444444</v>
      </c>
      <c r="Q163">
        <f t="shared" si="95"/>
        <v>0</v>
      </c>
      <c r="R163">
        <f t="shared" si="96"/>
        <v>0.5</v>
      </c>
      <c r="S163">
        <f t="shared" si="97"/>
        <v>0</v>
      </c>
      <c r="T163">
        <f>SUM(S157:S171)/SUM(L157:L171)</f>
        <v>0.25</v>
      </c>
      <c r="W163">
        <f t="shared" si="98"/>
        <v>0</v>
      </c>
      <c r="X163">
        <f t="shared" si="99"/>
        <v>1</v>
      </c>
    </row>
    <row r="164" spans="1:24">
      <c r="A164" s="4">
        <v>8</v>
      </c>
      <c r="B164" s="4">
        <v>10</v>
      </c>
      <c r="C164" s="4">
        <f t="shared" si="100"/>
        <v>10</v>
      </c>
      <c r="D164" s="4">
        <v>0</v>
      </c>
      <c r="E164" s="4">
        <v>1</v>
      </c>
      <c r="F164" s="4">
        <v>1</v>
      </c>
      <c r="G164" s="4">
        <v>1</v>
      </c>
      <c r="H164" s="4">
        <v>1</v>
      </c>
      <c r="I164" s="4">
        <v>1</v>
      </c>
      <c r="J164" s="4">
        <v>0</v>
      </c>
      <c r="K164" s="4">
        <f t="shared" si="101"/>
        <v>0.3</v>
      </c>
      <c r="L164" s="4">
        <f t="shared" si="102"/>
        <v>0</v>
      </c>
      <c r="M164">
        <f t="shared" si="103"/>
        <v>0</v>
      </c>
      <c r="N164">
        <f>SUM(M157:M171)/SUM(L157:L171)</f>
        <v>0.444444444444444</v>
      </c>
      <c r="Q164">
        <f t="shared" si="95"/>
        <v>0</v>
      </c>
      <c r="R164">
        <f t="shared" si="96"/>
        <v>0.3</v>
      </c>
      <c r="S164">
        <f t="shared" si="97"/>
        <v>0</v>
      </c>
      <c r="T164">
        <f>SUM(S157:S171)/SUM(L157:L171)</f>
        <v>0.25</v>
      </c>
      <c r="W164">
        <f t="shared" si="98"/>
        <v>0</v>
      </c>
      <c r="X164">
        <f t="shared" si="99"/>
        <v>1</v>
      </c>
    </row>
    <row r="165" spans="1:24">
      <c r="A165" s="4">
        <v>9</v>
      </c>
      <c r="B165" s="4">
        <v>5</v>
      </c>
      <c r="C165" s="4">
        <f t="shared" si="100"/>
        <v>5</v>
      </c>
      <c r="D165" s="4">
        <v>0</v>
      </c>
      <c r="E165" s="4">
        <v>0</v>
      </c>
      <c r="F165" s="4">
        <v>1</v>
      </c>
      <c r="G165" s="4">
        <v>0</v>
      </c>
      <c r="H165" s="4">
        <v>0</v>
      </c>
      <c r="I165" s="4">
        <v>1</v>
      </c>
      <c r="J165" s="4">
        <v>1</v>
      </c>
      <c r="K165" s="4">
        <f t="shared" si="101"/>
        <v>0.4</v>
      </c>
      <c r="L165" s="4">
        <f t="shared" si="102"/>
        <v>0</v>
      </c>
      <c r="M165">
        <f t="shared" si="103"/>
        <v>0</v>
      </c>
      <c r="N165">
        <f>SUM(M157:M171)/SUM(L157:L171)</f>
        <v>0.444444444444444</v>
      </c>
      <c r="Q165">
        <f t="shared" si="95"/>
        <v>0</v>
      </c>
      <c r="R165">
        <f t="shared" si="96"/>
        <v>0.4</v>
      </c>
      <c r="S165">
        <f t="shared" si="97"/>
        <v>0</v>
      </c>
      <c r="T165">
        <f>SUM(S157:S171)/SUM(L157:L171)</f>
        <v>0.25</v>
      </c>
      <c r="W165">
        <f t="shared" si="98"/>
        <v>0</v>
      </c>
      <c r="X165">
        <f t="shared" si="99"/>
        <v>1</v>
      </c>
    </row>
    <row r="166" spans="1:24">
      <c r="A166" s="4">
        <v>10</v>
      </c>
      <c r="B166" s="4">
        <v>10</v>
      </c>
      <c r="C166" s="4">
        <f t="shared" si="100"/>
        <v>10</v>
      </c>
      <c r="D166" s="4">
        <v>0</v>
      </c>
      <c r="E166" s="4">
        <v>-1</v>
      </c>
      <c r="F166" s="4">
        <f>IF(SUM(G166:J166)&gt;0,1,0)</f>
        <v>1</v>
      </c>
      <c r="G166" s="4">
        <v>2</v>
      </c>
      <c r="H166" s="4">
        <v>2</v>
      </c>
      <c r="I166" s="4">
        <v>0</v>
      </c>
      <c r="J166" s="4">
        <v>0</v>
      </c>
      <c r="K166" s="4">
        <f>IF(C166=0,1,SUM(G166:J166)/C166)</f>
        <v>0.4</v>
      </c>
      <c r="L166" s="4">
        <f t="shared" si="102"/>
        <v>0</v>
      </c>
      <c r="M166">
        <f t="shared" si="103"/>
        <v>0</v>
      </c>
      <c r="N166">
        <f>SUM(M157:M171)/SUM(L157:L171)</f>
        <v>0.444444444444444</v>
      </c>
      <c r="Q166">
        <f t="shared" si="95"/>
        <v>0</v>
      </c>
      <c r="R166">
        <f t="shared" si="96"/>
        <v>0.4</v>
      </c>
      <c r="S166">
        <f t="shared" si="97"/>
        <v>0</v>
      </c>
      <c r="T166">
        <f>SUM(S157:S171)/SUM(L157:L171)</f>
        <v>0.25</v>
      </c>
      <c r="W166">
        <f t="shared" si="98"/>
        <v>0</v>
      </c>
      <c r="X166">
        <f t="shared" si="99"/>
        <v>1</v>
      </c>
    </row>
    <row r="167" spans="1:24">
      <c r="A167" s="4">
        <v>11</v>
      </c>
      <c r="B167" s="4">
        <v>6</v>
      </c>
      <c r="C167" s="4">
        <f t="shared" si="100"/>
        <v>6</v>
      </c>
      <c r="D167" s="4">
        <v>1</v>
      </c>
      <c r="E167" s="4">
        <v>-1</v>
      </c>
      <c r="F167" s="4">
        <f>IF(SUM(G167:J167)&gt;0,1,0)</f>
        <v>1</v>
      </c>
      <c r="G167" s="4">
        <v>2</v>
      </c>
      <c r="H167" s="4">
        <v>1</v>
      </c>
      <c r="I167" s="4">
        <v>0</v>
      </c>
      <c r="J167" s="4">
        <v>0</v>
      </c>
      <c r="K167" s="4">
        <f t="shared" ref="K167:K171" si="104">IF(C167=0,0,SUM(G167:J167)/C167)</f>
        <v>0.5</v>
      </c>
      <c r="L167" s="4">
        <f t="shared" si="102"/>
        <v>0</v>
      </c>
      <c r="M167">
        <f t="shared" si="103"/>
        <v>0</v>
      </c>
      <c r="N167">
        <f>SUM(M157:M171)/SUM(L157:L171)</f>
        <v>0.444444444444444</v>
      </c>
      <c r="Q167">
        <f t="shared" si="95"/>
        <v>0</v>
      </c>
      <c r="R167">
        <f t="shared" si="96"/>
        <v>0.5</v>
      </c>
      <c r="S167">
        <f t="shared" si="97"/>
        <v>0</v>
      </c>
      <c r="T167">
        <f>SUM(S157:S171)/SUM(L157:L171)</f>
        <v>0.25</v>
      </c>
      <c r="W167">
        <f t="shared" si="98"/>
        <v>0</v>
      </c>
      <c r="X167">
        <f t="shared" si="99"/>
        <v>1</v>
      </c>
    </row>
    <row r="168" spans="1:24">
      <c r="A168" s="2">
        <v>12</v>
      </c>
      <c r="B168" s="2">
        <v>10</v>
      </c>
      <c r="C168" s="2">
        <f t="shared" si="100"/>
        <v>6</v>
      </c>
      <c r="D168" s="2">
        <v>0</v>
      </c>
      <c r="E168" s="2">
        <v>-1</v>
      </c>
      <c r="F168" s="9">
        <v>2</v>
      </c>
      <c r="G168">
        <v>3</v>
      </c>
      <c r="H168">
        <v>0</v>
      </c>
      <c r="I168">
        <v>0</v>
      </c>
      <c r="J168">
        <v>0</v>
      </c>
      <c r="K168" s="2">
        <f t="shared" si="104"/>
        <v>0.5</v>
      </c>
      <c r="L168">
        <f t="shared" si="102"/>
        <v>1</v>
      </c>
      <c r="M168">
        <f t="shared" si="103"/>
        <v>0.5</v>
      </c>
      <c r="N168">
        <f>SUM(M157:M171)/SUM(L157:L171)</f>
        <v>0.444444444444444</v>
      </c>
      <c r="Q168">
        <f t="shared" si="95"/>
        <v>0.00308641975308642</v>
      </c>
      <c r="R168">
        <f t="shared" si="96"/>
        <v>0.3</v>
      </c>
      <c r="S168">
        <f t="shared" si="97"/>
        <v>0.3</v>
      </c>
      <c r="T168">
        <f>SUM(S157:S171)/SUM(L157:L171)</f>
        <v>0.25</v>
      </c>
      <c r="W168">
        <f t="shared" si="98"/>
        <v>0.0025</v>
      </c>
      <c r="X168">
        <f t="shared" si="99"/>
        <v>1</v>
      </c>
    </row>
    <row r="169" spans="1:24">
      <c r="A169" s="4">
        <v>13</v>
      </c>
      <c r="B169" s="4">
        <v>4</v>
      </c>
      <c r="C169" s="4">
        <f t="shared" si="100"/>
        <v>4</v>
      </c>
      <c r="D169" s="4">
        <v>1</v>
      </c>
      <c r="E169" s="4">
        <v>-1</v>
      </c>
      <c r="F169" s="9">
        <v>2</v>
      </c>
      <c r="G169" s="4">
        <v>2</v>
      </c>
      <c r="H169" s="4">
        <v>0</v>
      </c>
      <c r="I169" s="4">
        <v>0</v>
      </c>
      <c r="J169" s="4">
        <v>0</v>
      </c>
      <c r="K169" s="4">
        <f t="shared" si="104"/>
        <v>0.5</v>
      </c>
      <c r="L169" s="4">
        <f t="shared" si="102"/>
        <v>0</v>
      </c>
      <c r="M169">
        <f t="shared" si="103"/>
        <v>0</v>
      </c>
      <c r="N169">
        <f>SUM(M157:M171)/SUM(L157:L171)</f>
        <v>0.444444444444444</v>
      </c>
      <c r="Q169">
        <f t="shared" si="95"/>
        <v>0</v>
      </c>
      <c r="R169">
        <f t="shared" si="96"/>
        <v>0.5</v>
      </c>
      <c r="S169">
        <f t="shared" si="97"/>
        <v>0</v>
      </c>
      <c r="T169">
        <f>SUM(S157:S171)/SUM(L157:L171)</f>
        <v>0.25</v>
      </c>
      <c r="W169">
        <f t="shared" si="98"/>
        <v>0</v>
      </c>
      <c r="X169">
        <f t="shared" si="99"/>
        <v>1</v>
      </c>
    </row>
    <row r="170" spans="1:24">
      <c r="A170" s="2">
        <v>14</v>
      </c>
      <c r="B170" s="2">
        <v>8</v>
      </c>
      <c r="C170" s="2">
        <f t="shared" si="100"/>
        <v>4</v>
      </c>
      <c r="D170" s="2">
        <v>0</v>
      </c>
      <c r="E170" s="2">
        <v>-1</v>
      </c>
      <c r="F170" s="2">
        <f t="shared" ref="F170:F171" si="105">IF(SUM(G170:J170)&gt;0,1,0)</f>
        <v>1</v>
      </c>
      <c r="G170">
        <v>2</v>
      </c>
      <c r="H170">
        <v>0</v>
      </c>
      <c r="I170">
        <v>0</v>
      </c>
      <c r="J170">
        <v>0</v>
      </c>
      <c r="K170" s="2">
        <f t="shared" si="104"/>
        <v>0.5</v>
      </c>
      <c r="L170">
        <f t="shared" si="102"/>
        <v>1</v>
      </c>
      <c r="M170">
        <f t="shared" si="103"/>
        <v>0.5</v>
      </c>
      <c r="N170">
        <f>SUM(M157:M171)/SUM(L157:L171)</f>
        <v>0.444444444444444</v>
      </c>
      <c r="Q170">
        <f t="shared" si="95"/>
        <v>0.00308641975308642</v>
      </c>
      <c r="R170">
        <f t="shared" si="96"/>
        <v>0.25</v>
      </c>
      <c r="S170">
        <f t="shared" si="97"/>
        <v>0.25</v>
      </c>
      <c r="T170">
        <f>SUM(S157:S171)/SUM(L157:L171)</f>
        <v>0.25</v>
      </c>
      <c r="W170">
        <f t="shared" si="98"/>
        <v>0</v>
      </c>
      <c r="X170">
        <f t="shared" si="99"/>
        <v>1</v>
      </c>
    </row>
    <row r="171" spans="1:24">
      <c r="A171" s="2">
        <v>15</v>
      </c>
      <c r="B171" s="2">
        <v>5</v>
      </c>
      <c r="C171" s="2">
        <f t="shared" si="100"/>
        <v>3</v>
      </c>
      <c r="D171" s="2">
        <v>1</v>
      </c>
      <c r="E171" s="2">
        <v>-1</v>
      </c>
      <c r="F171" s="2">
        <f t="shared" si="105"/>
        <v>1</v>
      </c>
      <c r="G171">
        <v>1</v>
      </c>
      <c r="H171">
        <v>0</v>
      </c>
      <c r="I171">
        <v>0</v>
      </c>
      <c r="J171">
        <v>0</v>
      </c>
      <c r="K171" s="2">
        <f t="shared" si="104"/>
        <v>0.333333333333333</v>
      </c>
      <c r="L171">
        <f t="shared" si="102"/>
        <v>1</v>
      </c>
      <c r="M171">
        <f t="shared" si="103"/>
        <v>0.333333333333333</v>
      </c>
      <c r="N171">
        <f>SUM(M157:M171)/SUM(L157:L171)</f>
        <v>0.444444444444444</v>
      </c>
      <c r="Q171">
        <f t="shared" si="95"/>
        <v>0.0123456790123457</v>
      </c>
      <c r="R171">
        <f t="shared" si="96"/>
        <v>0.2</v>
      </c>
      <c r="S171">
        <f t="shared" si="97"/>
        <v>0.2</v>
      </c>
      <c r="T171">
        <f>SUM(S157:S171)/SUM(L157:L171)</f>
        <v>0.25</v>
      </c>
      <c r="W171">
        <f t="shared" si="98"/>
        <v>0.0025</v>
      </c>
      <c r="X171">
        <f t="shared" si="99"/>
        <v>1</v>
      </c>
    </row>
    <row r="172" spans="11:11">
      <c r="K172" t="s">
        <v>19</v>
      </c>
    </row>
    <row r="182" spans="1:14">
      <c r="A182" s="10" t="s">
        <v>29</v>
      </c>
      <c r="B182" s="10"/>
      <c r="C182" s="10"/>
      <c r="D182" s="10"/>
      <c r="E182" s="10"/>
      <c r="F182" s="10"/>
      <c r="G182" s="11"/>
      <c r="K182" s="12" t="s">
        <v>30</v>
      </c>
      <c r="L182" s="12"/>
      <c r="M182" s="12"/>
      <c r="N182" s="12"/>
    </row>
    <row r="183" spans="1:14">
      <c r="A183" s="10" t="s">
        <v>31</v>
      </c>
      <c r="B183" s="10"/>
      <c r="C183" s="10"/>
      <c r="D183" s="10"/>
      <c r="E183" s="10"/>
      <c r="F183" s="10"/>
      <c r="K183" s="12"/>
      <c r="L183" s="12"/>
      <c r="M183" s="12"/>
      <c r="N183" s="12"/>
    </row>
    <row r="184" spans="11:14">
      <c r="K184" s="12"/>
      <c r="L184" s="12"/>
      <c r="M184" s="12"/>
      <c r="N184" s="12"/>
    </row>
    <row r="185" spans="11:14">
      <c r="K185" s="12"/>
      <c r="L185" s="12"/>
      <c r="M185" s="12"/>
      <c r="N185" s="12"/>
    </row>
  </sheetData>
  <mergeCells count="2">
    <mergeCell ref="K182:N185"/>
    <mergeCell ref="A1:G2"/>
  </mergeCells>
  <pageMargins left="0.7" right="0.7" top="0.75" bottom="0.75" header="0.3" footer="0.3"/>
  <pageSetup paperSize="9" orientation="portrait"/>
  <headerFooter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给定情境下排班情况</vt:lpstr>
      <vt:lpstr>两种公平定义的比较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La Neve di Lupo</cp:lastModifiedBy>
  <dcterms:created xsi:type="dcterms:W3CDTF">2015-06-05T18:19:00Z</dcterms:created>
  <dcterms:modified xsi:type="dcterms:W3CDTF">2022-06-19T09:47:06Z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2052-11.1.0.11744</vt:lpwstr>
  </property>
  <property fmtid="{D5CDD505-2E9C-101B-9397-08002B2CF9AE}" pid="3" name="ICV">
    <vt:lpwstr>1F9B0BC14E9A41C8A3F27CF481F11F73</vt:lpwstr>
  </property>
</Properties>
</file>